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mc:AlternateContent xmlns:mc="http://schemas.openxmlformats.org/markup-compatibility/2006">
    <mc:Choice Requires="x15">
      <x15ac:absPath xmlns:x15ac="http://schemas.microsoft.com/office/spreadsheetml/2010/11/ac" url="C:\Users\jcorbin\Downloads\"/>
    </mc:Choice>
  </mc:AlternateContent>
  <xr:revisionPtr revIDLastSave="0" documentId="8_{AC89565B-883C-49DC-A838-E4CE42D4E922}" xr6:coauthVersionLast="47" xr6:coauthVersionMax="47" xr10:uidLastSave="{00000000-0000-0000-0000-000000000000}"/>
  <workbookProtection workbookAlgorithmName="SHA-512" workbookHashValue="JYTIgglRfWsGDI8Hkj789ZhwGd5ZO8mXHV+/bXLSZne+KWVWbkO5TAOyTJtaQSsd0L8mdNn7q/hL9xsm1CpLSg==" workbookSaltValue="xtG0RziCUHuy/ggLZMlo3A==" workbookSpinCount="100000" lockStructure="1"/>
  <bookViews>
    <workbookView xWindow="-28920" yWindow="-120" windowWidth="29040" windowHeight="15840" xr2:uid="{00000000-000D-0000-FFFF-FFFF00000000}"/>
  </bookViews>
  <sheets>
    <sheet name="Common Application" sheetId="3" r:id="rId1"/>
    <sheet name="Output" sheetId="9" r:id="rId2"/>
    <sheet name="Sheet1" sheetId="8" state="hidden" r:id="rId3"/>
    <sheet name="Future phase" sheetId="7" state="hidden" r:id="rId4"/>
  </sheets>
  <definedNames>
    <definedName name="_xlnm.Print_Area" localSheetId="0">'Common Application'!$B$10:$G$227</definedName>
    <definedName name="_xlnm.Print_Area" localSheetId="3">'Future phase'!$B$1:$F$34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5" i="3" l="1"/>
  <c r="K195" i="3"/>
  <c r="K194" i="3"/>
  <c r="K193" i="3"/>
  <c r="K173" i="3"/>
  <c r="K174" i="3"/>
  <c r="K172" i="3"/>
  <c r="K171" i="3"/>
  <c r="K170" i="3"/>
  <c r="K169" i="3"/>
  <c r="K187" i="3"/>
  <c r="K184" i="3"/>
  <c r="K183" i="3"/>
  <c r="K182" i="3"/>
  <c r="K181" i="3"/>
  <c r="K180" i="3"/>
  <c r="K160" i="3"/>
  <c r="K159" i="3"/>
  <c r="K158" i="3"/>
  <c r="K157" i="3"/>
  <c r="K156" i="3"/>
  <c r="K126" i="3"/>
  <c r="K125" i="3"/>
  <c r="K112" i="3"/>
  <c r="K114" i="3"/>
  <c r="K113" i="3"/>
  <c r="K115" i="3"/>
  <c r="K117" i="3"/>
  <c r="K116" i="3"/>
  <c r="K103" i="3"/>
  <c r="K104" i="3"/>
  <c r="K105" i="3"/>
  <c r="K106" i="3"/>
  <c r="K102" i="3"/>
  <c r="K93" i="3"/>
  <c r="K92" i="3"/>
  <c r="K91" i="3"/>
  <c r="E62" i="3"/>
  <c r="C60" i="9"/>
  <c r="C36" i="9"/>
  <c r="C37" i="9" a="1"/>
  <c r="C37" i="9" s="1"/>
  <c r="K161" i="3"/>
  <c r="K82" i="3"/>
  <c r="K86" i="3"/>
  <c r="E52" i="3"/>
  <c r="E57" i="3"/>
  <c r="E127" i="3" s="1"/>
  <c r="E65" i="3"/>
  <c r="L191" i="3" l="1"/>
  <c r="L15" i="3" s="1"/>
  <c r="L178" i="3"/>
  <c r="L154" i="3"/>
  <c r="L121" i="3"/>
  <c r="L10" i="3" s="1"/>
  <c r="L110" i="3"/>
  <c r="E144" i="3"/>
  <c r="C2" i="9" a="1"/>
  <c r="C2" i="9" s="1"/>
  <c r="C64" i="9" a="1"/>
  <c r="C64" i="9" s="1"/>
  <c r="C63" i="9" a="1"/>
  <c r="C63" i="9" s="1"/>
  <c r="C61" i="9" a="1"/>
  <c r="C61" i="9" s="1"/>
  <c r="C58" i="9" a="1"/>
  <c r="C58" i="9" s="1"/>
  <c r="C57" i="9" a="1"/>
  <c r="C57" i="9" s="1"/>
  <c r="C55" i="9" a="1"/>
  <c r="C55" i="9" s="1"/>
  <c r="C54" i="9" a="1"/>
  <c r="C54" i="9" s="1"/>
  <c r="C52" i="9" a="1"/>
  <c r="C52" i="9" s="1"/>
  <c r="C51" i="9" a="1"/>
  <c r="C51" i="9" s="1"/>
  <c r="C49" i="9" a="1"/>
  <c r="C49" i="9" s="1"/>
  <c r="C48" i="9" a="1"/>
  <c r="C48" i="9" s="1"/>
  <c r="C46" i="9" a="1"/>
  <c r="C46" i="9" s="1"/>
  <c r="C45" i="9" a="1"/>
  <c r="C45" i="9" s="1"/>
  <c r="C43" i="9" a="1"/>
  <c r="C43" i="9" s="1"/>
  <c r="C42" i="9" a="1"/>
  <c r="C42" i="9" s="1"/>
  <c r="C40" i="9" a="1"/>
  <c r="C40" i="9" s="1"/>
  <c r="C39" i="9" a="1"/>
  <c r="C39" i="9" s="1"/>
  <c r="C34" i="9" a="1"/>
  <c r="C34" i="9" s="1"/>
  <c r="C31" i="9" a="1"/>
  <c r="C31" i="9" s="1"/>
  <c r="C33" i="9"/>
  <c r="C30" i="9"/>
  <c r="K167" i="3"/>
  <c r="L165" i="3" s="1"/>
  <c r="E123" i="3"/>
  <c r="L99" i="3" l="1"/>
  <c r="K79" i="3"/>
  <c r="L7" i="3" s="1"/>
  <c r="M76" i="8"/>
  <c r="C76" i="8"/>
  <c r="B76" i="8"/>
  <c r="A76" i="8"/>
  <c r="M75" i="8"/>
  <c r="C75" i="8"/>
  <c r="B75" i="8"/>
  <c r="A75" i="8"/>
  <c r="M74" i="8"/>
  <c r="C74" i="8"/>
  <c r="B74" i="8"/>
  <c r="A74" i="8"/>
  <c r="M73" i="8"/>
  <c r="C73" i="8"/>
  <c r="B73" i="8"/>
  <c r="A73" i="8"/>
  <c r="M72" i="8"/>
  <c r="C72" i="8"/>
  <c r="B72" i="8"/>
  <c r="A72" i="8"/>
  <c r="M71" i="8"/>
  <c r="C71" i="8"/>
  <c r="B71" i="8"/>
  <c r="A71" i="8"/>
  <c r="M70" i="8"/>
  <c r="C70" i="8"/>
  <c r="B70" i="8"/>
  <c r="A70" i="8"/>
  <c r="M69" i="8"/>
  <c r="C69" i="8"/>
  <c r="B69" i="8"/>
  <c r="A69" i="8"/>
  <c r="C68" i="8"/>
  <c r="B68" i="8"/>
  <c r="A68" i="8"/>
  <c r="M67" i="8"/>
  <c r="C67" i="8"/>
  <c r="B67" i="8"/>
  <c r="A67" i="8"/>
  <c r="M66" i="8"/>
  <c r="C66" i="8"/>
  <c r="B66" i="8"/>
  <c r="A66" i="8"/>
  <c r="M65" i="8"/>
  <c r="C65" i="8"/>
  <c r="B65" i="8"/>
  <c r="A65" i="8"/>
  <c r="M64" i="8"/>
  <c r="C64" i="8"/>
  <c r="B64" i="8"/>
  <c r="A64" i="8"/>
  <c r="M63" i="8"/>
  <c r="C63" i="8"/>
  <c r="B63" i="8"/>
  <c r="A63" i="8"/>
  <c r="M62" i="8"/>
  <c r="C62" i="8"/>
  <c r="B62" i="8"/>
  <c r="A62" i="8"/>
  <c r="M61" i="8"/>
  <c r="C61" i="8"/>
  <c r="B61" i="8"/>
  <c r="A61" i="8"/>
  <c r="M60" i="8"/>
  <c r="C60" i="8"/>
  <c r="B60" i="8"/>
  <c r="A60" i="8"/>
  <c r="M59" i="8"/>
  <c r="C59" i="8"/>
  <c r="B59" i="8"/>
  <c r="A59" i="8"/>
  <c r="M58" i="8"/>
  <c r="C58" i="8"/>
  <c r="B58" i="8"/>
  <c r="A58" i="8"/>
  <c r="M57" i="8"/>
  <c r="C57" i="8"/>
  <c r="B57" i="8"/>
  <c r="A57" i="8"/>
  <c r="M56" i="8"/>
  <c r="C56" i="8"/>
  <c r="B56" i="8"/>
  <c r="A56" i="8"/>
  <c r="M55" i="8"/>
  <c r="C55" i="8"/>
  <c r="B55" i="8"/>
  <c r="A55" i="8"/>
  <c r="M54" i="8"/>
  <c r="C54" i="8"/>
  <c r="B54" i="8"/>
  <c r="A54" i="8"/>
  <c r="M53" i="8"/>
  <c r="C53" i="8"/>
  <c r="B53" i="8"/>
  <c r="A53" i="8"/>
  <c r="M52" i="8"/>
  <c r="C52" i="8"/>
  <c r="B52" i="8"/>
  <c r="A52" i="8"/>
  <c r="M51" i="8"/>
  <c r="C51" i="8"/>
  <c r="B51" i="8"/>
  <c r="A51" i="8"/>
  <c r="M50" i="8"/>
  <c r="C50" i="8"/>
  <c r="B50" i="8"/>
  <c r="A50" i="8"/>
  <c r="M49" i="8"/>
  <c r="C49" i="8"/>
  <c r="B49" i="8"/>
  <c r="A49" i="8"/>
  <c r="M48" i="8"/>
  <c r="C48" i="8"/>
  <c r="B48" i="8"/>
  <c r="A48" i="8"/>
  <c r="M47" i="8"/>
  <c r="C47" i="8"/>
  <c r="B47" i="8"/>
  <c r="A47" i="8"/>
  <c r="M46" i="8"/>
  <c r="C46" i="8"/>
  <c r="B46" i="8"/>
  <c r="A46" i="8"/>
  <c r="M45" i="8"/>
  <c r="C45" i="8"/>
  <c r="B45" i="8"/>
  <c r="A45" i="8"/>
  <c r="M44" i="8"/>
  <c r="C44" i="8"/>
  <c r="B44" i="8"/>
  <c r="A44" i="8"/>
  <c r="M43" i="8"/>
  <c r="C43" i="8"/>
  <c r="B43" i="8"/>
  <c r="A43" i="8"/>
  <c r="M42" i="8"/>
  <c r="C42" i="8"/>
  <c r="B42" i="8"/>
  <c r="A42" i="8"/>
  <c r="M41" i="8"/>
  <c r="C41" i="8"/>
  <c r="B41" i="8"/>
  <c r="A41" i="8"/>
  <c r="M40" i="8"/>
  <c r="C40" i="8"/>
  <c r="B40" i="8"/>
  <c r="A40" i="8"/>
  <c r="M39" i="8"/>
  <c r="C39" i="8"/>
  <c r="B39" i="8"/>
  <c r="A39" i="8"/>
  <c r="M38" i="8"/>
  <c r="C38" i="8"/>
  <c r="B38" i="8"/>
  <c r="A38" i="8"/>
  <c r="M37" i="8"/>
  <c r="C37" i="8"/>
  <c r="B37" i="8"/>
  <c r="A37" i="8"/>
  <c r="L33" i="8"/>
  <c r="L8" i="3" l="1"/>
  <c r="D70" i="8"/>
  <c r="V70" i="8" s="1"/>
  <c r="D73" i="8"/>
  <c r="R73" i="8" s="1"/>
  <c r="D76" i="8"/>
  <c r="V76" i="8" s="1"/>
  <c r="D69" i="8"/>
  <c r="V69" i="8" s="1"/>
  <c r="D75" i="8"/>
  <c r="V75" i="8" s="1"/>
  <c r="D40" i="8"/>
  <c r="V40" i="8" s="1"/>
  <c r="D43" i="8"/>
  <c r="R43" i="8" s="1"/>
  <c r="D58" i="8"/>
  <c r="T58" i="8" s="1"/>
  <c r="D64" i="8"/>
  <c r="V64" i="8" s="1"/>
  <c r="D67" i="8"/>
  <c r="U67" i="8" s="1"/>
  <c r="D52" i="8"/>
  <c r="V52" i="8" s="1"/>
  <c r="D68" i="8"/>
  <c r="V68" i="8" s="1"/>
  <c r="D71" i="8"/>
  <c r="U71" i="8" s="1"/>
  <c r="D74" i="8"/>
  <c r="V74" i="8" s="1"/>
  <c r="D42" i="8"/>
  <c r="R42" i="8" s="1"/>
  <c r="D63" i="8"/>
  <c r="R63" i="8" s="1"/>
  <c r="D46" i="8"/>
  <c r="S46" i="8" s="1"/>
  <c r="D47" i="8"/>
  <c r="R47" i="8" s="1"/>
  <c r="D50" i="8"/>
  <c r="V50" i="8" s="1"/>
  <c r="D38" i="8"/>
  <c r="V38" i="8" s="1"/>
  <c r="D51" i="8"/>
  <c r="R51" i="8" s="1"/>
  <c r="D54" i="8"/>
  <c r="R54" i="8" s="1"/>
  <c r="D65" i="8"/>
  <c r="V65" i="8" s="1"/>
  <c r="D49" i="8"/>
  <c r="R49" i="8" s="1"/>
  <c r="D57" i="8"/>
  <c r="R57" i="8" s="1"/>
  <c r="D60" i="8"/>
  <c r="S60" i="8" s="1"/>
  <c r="D41" i="8"/>
  <c r="V41" i="8" s="1"/>
  <c r="D44" i="8"/>
  <c r="V44" i="8" s="1"/>
  <c r="D66" i="8"/>
  <c r="S66" i="8" s="1"/>
  <c r="D72" i="8"/>
  <c r="V72" i="8" s="1"/>
  <c r="D55" i="8"/>
  <c r="U55" i="8" s="1"/>
  <c r="D39" i="8"/>
  <c r="S39" i="8" s="1"/>
  <c r="D61" i="8"/>
  <c r="U61" i="8" s="1"/>
  <c r="D37" i="8"/>
  <c r="S37" i="8" s="1"/>
  <c r="D53" i="8"/>
  <c r="R53" i="8" s="1"/>
  <c r="D56" i="8"/>
  <c r="V56" i="8" s="1"/>
  <c r="D45" i="8"/>
  <c r="R45" i="8" s="1"/>
  <c r="D48" i="8"/>
  <c r="R48" i="8" s="1"/>
  <c r="D59" i="8"/>
  <c r="R59" i="8" s="1"/>
  <c r="D62" i="8"/>
  <c r="R62" i="8" s="1"/>
  <c r="R76" i="8" l="1"/>
  <c r="S40" i="8"/>
  <c r="T75" i="8"/>
  <c r="U75" i="8"/>
  <c r="S75" i="8"/>
  <c r="S76" i="8"/>
  <c r="T76" i="8"/>
  <c r="U76" i="8"/>
  <c r="S73" i="8"/>
  <c r="T73" i="8"/>
  <c r="U73" i="8"/>
  <c r="V73" i="8"/>
  <c r="R40" i="8"/>
  <c r="R70" i="8"/>
  <c r="S70" i="8"/>
  <c r="U37" i="8"/>
  <c r="U70" i="8"/>
  <c r="V49" i="8"/>
  <c r="T70" i="8"/>
  <c r="S58" i="8"/>
  <c r="T40" i="8"/>
  <c r="R58" i="8"/>
  <c r="V58" i="8"/>
  <c r="V43" i="8"/>
  <c r="S43" i="8"/>
  <c r="T43" i="8"/>
  <c r="R50" i="8"/>
  <c r="U43" i="8"/>
  <c r="U58" i="8"/>
  <c r="V47" i="8"/>
  <c r="S47" i="8"/>
  <c r="R75" i="8"/>
  <c r="T46" i="8"/>
  <c r="U41" i="8"/>
  <c r="S50" i="8"/>
  <c r="V53" i="8"/>
  <c r="T50" i="8"/>
  <c r="U40" i="8"/>
  <c r="S53" i="8"/>
  <c r="U50" i="8"/>
  <c r="V67" i="8"/>
  <c r="R44" i="8"/>
  <c r="R67" i="8"/>
  <c r="R69" i="8"/>
  <c r="T49" i="8"/>
  <c r="T69" i="8"/>
  <c r="S49" i="8"/>
  <c r="S69" i="8"/>
  <c r="U49" i="8"/>
  <c r="U69" i="8"/>
  <c r="S64" i="8"/>
  <c r="T52" i="8"/>
  <c r="R38" i="8"/>
  <c r="T47" i="8"/>
  <c r="U47" i="8"/>
  <c r="S44" i="8"/>
  <c r="U64" i="8"/>
  <c r="T44" i="8"/>
  <c r="U44" i="8"/>
  <c r="T64" i="8"/>
  <c r="R61" i="8"/>
  <c r="S61" i="8"/>
  <c r="V61" i="8"/>
  <c r="S71" i="8"/>
  <c r="U52" i="8"/>
  <c r="R68" i="8"/>
  <c r="T71" i="8"/>
  <c r="S68" i="8"/>
  <c r="U59" i="8"/>
  <c r="U66" i="8"/>
  <c r="T68" i="8"/>
  <c r="T66" i="8"/>
  <c r="U68" i="8"/>
  <c r="V71" i="8"/>
  <c r="S42" i="8"/>
  <c r="T42" i="8"/>
  <c r="S59" i="8"/>
  <c r="R74" i="8"/>
  <c r="R71" i="8"/>
  <c r="S74" i="8"/>
  <c r="R56" i="8"/>
  <c r="R41" i="8"/>
  <c r="S67" i="8"/>
  <c r="S52" i="8"/>
  <c r="V59" i="8"/>
  <c r="T74" i="8"/>
  <c r="T67" i="8"/>
  <c r="U74" i="8"/>
  <c r="V51" i="8"/>
  <c r="V42" i="8"/>
  <c r="U42" i="8"/>
  <c r="T59" i="8"/>
  <c r="R55" i="8"/>
  <c r="S63" i="8"/>
  <c r="T63" i="8"/>
  <c r="U63" i="8"/>
  <c r="V63" i="8"/>
  <c r="T48" i="8"/>
  <c r="S65" i="8"/>
  <c r="S72" i="8"/>
  <c r="U46" i="8"/>
  <c r="T72" i="8"/>
  <c r="V46" i="8"/>
  <c r="U54" i="8"/>
  <c r="V39" i="8"/>
  <c r="S41" i="8"/>
  <c r="R64" i="8"/>
  <c r="U48" i="8"/>
  <c r="V48" i="8"/>
  <c r="R37" i="8"/>
  <c r="T41" i="8"/>
  <c r="T53" i="8"/>
  <c r="S51" i="8"/>
  <c r="T37" i="8"/>
  <c r="U53" i="8"/>
  <c r="U51" i="8"/>
  <c r="R52" i="8"/>
  <c r="S57" i="8"/>
  <c r="T60" i="8"/>
  <c r="T61" i="8"/>
  <c r="S62" i="8"/>
  <c r="S48" i="8"/>
  <c r="T57" i="8"/>
  <c r="R60" i="8"/>
  <c r="V60" i="8"/>
  <c r="T62" i="8"/>
  <c r="S45" i="8"/>
  <c r="U57" i="8"/>
  <c r="U60" i="8"/>
  <c r="T39" i="8"/>
  <c r="U62" i="8"/>
  <c r="T45" i="8"/>
  <c r="V57" i="8"/>
  <c r="R46" i="8"/>
  <c r="U39" i="8"/>
  <c r="V62" i="8"/>
  <c r="R39" i="8"/>
  <c r="T54" i="8"/>
  <c r="T51" i="8"/>
  <c r="V54" i="8"/>
  <c r="U45" i="8"/>
  <c r="V55" i="8"/>
  <c r="S55" i="8"/>
  <c r="S54" i="8"/>
  <c r="V45" i="8"/>
  <c r="S56" i="8"/>
  <c r="V66" i="8"/>
  <c r="R72" i="8"/>
  <c r="T55" i="8"/>
  <c r="R65" i="8"/>
  <c r="T56" i="8"/>
  <c r="R66" i="8"/>
  <c r="S38" i="8"/>
  <c r="V37" i="8"/>
  <c r="T65" i="8"/>
  <c r="U56" i="8"/>
  <c r="T38" i="8"/>
  <c r="D77" i="8"/>
  <c r="U65" i="8"/>
  <c r="U38" i="8"/>
  <c r="U72" i="8"/>
  <c r="V77" i="8" l="1"/>
  <c r="R77" i="8"/>
  <c r="S77" i="8"/>
  <c r="E134" i="3" s="1"/>
  <c r="U77" i="8"/>
  <c r="T77" i="8"/>
  <c r="L9" i="3" l="1"/>
  <c r="L12" i="3" l="1"/>
  <c r="F47" i="3"/>
  <c r="L13" i="3" l="1"/>
  <c r="L14" i="3"/>
  <c r="E141" i="3" l="1"/>
  <c r="E142" i="3" s="1"/>
  <c r="L131" i="3" l="1"/>
  <c r="L11" i="3" s="1"/>
  <c r="E143"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<sst xmlns="http://schemas.openxmlformats.org/spreadsheetml/2006/main" count="16925" uniqueCount="447">
  <si>
    <t>Project Name</t>
  </si>
  <si>
    <t>City</t>
  </si>
  <si>
    <t>State</t>
  </si>
  <si>
    <t>Zip Code</t>
  </si>
  <si>
    <t>Country</t>
  </si>
  <si>
    <t>Floor Area</t>
  </si>
  <si>
    <t>GSF</t>
  </si>
  <si>
    <t>Number of Stories</t>
  </si>
  <si>
    <t xml:space="preserve">Site Area </t>
  </si>
  <si>
    <t>SF</t>
  </si>
  <si>
    <t>Site Environment</t>
  </si>
  <si>
    <t>Previously developed site?</t>
  </si>
  <si>
    <t>Walk Score</t>
  </si>
  <si>
    <t>Y/N</t>
  </si>
  <si>
    <t>Occupants Communting by Alternative Transportation</t>
  </si>
  <si>
    <t>Parking Spaces provided</t>
  </si>
  <si>
    <t>Parking Spaces required by code</t>
  </si>
  <si>
    <t>Number of Bike racks</t>
  </si>
  <si>
    <t xml:space="preserve">Number of showers </t>
  </si>
  <si>
    <t>Post Development Vegetated</t>
  </si>
  <si>
    <t>Percentage that is native</t>
  </si>
  <si>
    <t>Percentage that is turf</t>
  </si>
  <si>
    <t>Predevelopment Development Vegetated</t>
  </si>
  <si>
    <t>Is potable water used for irrigation</t>
  </si>
  <si>
    <t>Rainwater reclaimation?</t>
  </si>
  <si>
    <t>Stormwater Quality</t>
  </si>
  <si>
    <t>drop-down</t>
  </si>
  <si>
    <t>Cost/SF</t>
  </si>
  <si>
    <t>SF/Occupant</t>
  </si>
  <si>
    <t>Predicted Gross EUI</t>
  </si>
  <si>
    <t>kBTU/SF/Year</t>
  </si>
  <si>
    <t>Actual Gross EUI</t>
  </si>
  <si>
    <t>Percent from Renewable Energy</t>
  </si>
  <si>
    <t>Lighting Power Density</t>
  </si>
  <si>
    <t>Window Wall Ratio</t>
  </si>
  <si>
    <t>Watts/SF</t>
  </si>
  <si>
    <t>What percentage have quality views?</t>
  </si>
  <si>
    <t>Do occupants control their lighting levels</t>
  </si>
  <si>
    <t>ACOUSTICS</t>
  </si>
  <si>
    <t>VOC</t>
  </si>
  <si>
    <t>CO2</t>
  </si>
  <si>
    <t>Number of EPD specd</t>
  </si>
  <si>
    <t>Percentage of construction waste diverted from landfill</t>
  </si>
  <si>
    <t>Total cost of Recycled, regional, with certifications (declare, cradle to Cradle)</t>
  </si>
  <si>
    <t>Primary Structural System</t>
  </si>
  <si>
    <t>Project Summary Statement</t>
  </si>
  <si>
    <t>PROJECT INFORMATION</t>
  </si>
  <si>
    <t>ADDITIONAL PERFORMANCE METRICS</t>
  </si>
  <si>
    <t>Bike Score</t>
  </si>
  <si>
    <t>%</t>
  </si>
  <si>
    <t>METRICS BEYOND SCOPE - SEE TOP TEN</t>
  </si>
  <si>
    <t>Cost Data</t>
  </si>
  <si>
    <t>Location &amp; Size</t>
  </si>
  <si>
    <t>Client</t>
  </si>
  <si>
    <t>Is client to remain confidential?</t>
  </si>
  <si>
    <t>Transit Score</t>
  </si>
  <si>
    <t>Does the project meet the 2030 Challenge?</t>
  </si>
  <si>
    <t>Relate how the project came to be including the client’s goals and what impact the finished project has made on the client, users, and/or the community.</t>
  </si>
  <si>
    <t>Client Impact Statement</t>
  </si>
  <si>
    <t>Not sure we have a way to ask about daylighting that is simple</t>
  </si>
  <si>
    <t>Percentage of occupied areas daylit</t>
  </si>
  <si>
    <t>Is potable water used for cooling?</t>
  </si>
  <si>
    <t>Regularly occupied space - percent daylit</t>
  </si>
  <si>
    <t>Is potable water used for irrigation?</t>
  </si>
  <si>
    <t>Is grey/blackwater reused on site?</t>
  </si>
  <si>
    <t xml:space="preserve">Percent of indoor potable water reduction </t>
  </si>
  <si>
    <t>https://www.usgbc.org/RESOURCES/INDOOR-WATER-USE-CALCULATOR</t>
  </si>
  <si>
    <t>Percent of stormwater managed on site</t>
  </si>
  <si>
    <t>Benchmark EUI</t>
  </si>
  <si>
    <t>Energy Code that the project was built to?</t>
  </si>
  <si>
    <t>Predicted reduction from benchmark</t>
  </si>
  <si>
    <t>Do regularly occupied spaces have operable windows?</t>
  </si>
  <si>
    <t>Is the project certified with a third party rating system?</t>
  </si>
  <si>
    <t>Use Data</t>
  </si>
  <si>
    <t>The metrics below are not intended to be asked at this time, but some may be added in the future</t>
  </si>
  <si>
    <t>INPUTS</t>
  </si>
  <si>
    <t>UNITS / DEFINITION</t>
  </si>
  <si>
    <t>New construction</t>
  </si>
  <si>
    <t>Building Type</t>
  </si>
  <si>
    <t>Energy Benchmarking</t>
  </si>
  <si>
    <t>Carbon Benchmarking</t>
  </si>
  <si>
    <t>Embodied Carbon Benchmarking</t>
  </si>
  <si>
    <t>Water Benchmarking</t>
  </si>
  <si>
    <t>Building type aggregates</t>
  </si>
  <si>
    <r>
      <rPr>
        <b/>
        <sz val="10"/>
        <rFont val="Calibri"/>
        <family val="2"/>
      </rPr>
      <t>Fuel Breakdown Table: lbs. CO2/kBtu for each fuel source</t>
    </r>
    <r>
      <rPr>
        <sz val="10"/>
        <color rgb="FF000000"/>
        <rFont val="Calibri"/>
        <family val="2"/>
      </rPr>
      <t xml:space="preserve">
*Assume natural gas</t>
    </r>
  </si>
  <si>
    <t>Primary Use</t>
  </si>
  <si>
    <t>Secondary Use</t>
  </si>
  <si>
    <t>Tertiary Use</t>
  </si>
  <si>
    <t>All Uses</t>
  </si>
  <si>
    <t>EUI</t>
  </si>
  <si>
    <t>LPD</t>
  </si>
  <si>
    <t>Building Category (Carbon)</t>
  </si>
  <si>
    <t>Electricity</t>
  </si>
  <si>
    <t>Natural gas</t>
  </si>
  <si>
    <t>Fuel oil</t>
  </si>
  <si>
    <t>District heat*</t>
  </si>
  <si>
    <t>Benchmark Carbon
Lbs./sf/yr</t>
  </si>
  <si>
    <t>Building Category (emboded carbon)</t>
  </si>
  <si>
    <r>
      <t>Lbs. CO</t>
    </r>
    <r>
      <rPr>
        <b/>
        <vertAlign val="subscript"/>
        <sz val="10"/>
        <color rgb="FF000000"/>
        <rFont val="Calibri"/>
        <family val="2"/>
      </rPr>
      <t>2</t>
    </r>
    <r>
      <rPr>
        <b/>
        <sz val="10"/>
        <color rgb="FF000000"/>
        <rFont val="Calibri"/>
        <family val="2"/>
      </rPr>
      <t>/sf</t>
    </r>
  </si>
  <si>
    <t>Building Category (Water)</t>
  </si>
  <si>
    <t>Water Use Intensity (Gal/sf/yr)</t>
  </si>
  <si>
    <t>Carbon Breakdown</t>
  </si>
  <si>
    <t>EUI Breakdown</t>
  </si>
  <si>
    <t>Water Breakdown</t>
  </si>
  <si>
    <t>Embodied carbon</t>
  </si>
  <si>
    <t>LPD Breakdown</t>
  </si>
  <si>
    <t>Bank</t>
  </si>
  <si>
    <t>Office</t>
  </si>
  <si>
    <t>Commercial</t>
  </si>
  <si>
    <t>Bar / night club</t>
  </si>
  <si>
    <t>Public assembly</t>
  </si>
  <si>
    <t>Public Assembly</t>
  </si>
  <si>
    <t>Education - College / University</t>
  </si>
  <si>
    <t>Education</t>
  </si>
  <si>
    <t>Educational</t>
  </si>
  <si>
    <t>Convention Center</t>
  </si>
  <si>
    <t>Courthouse</t>
  </si>
  <si>
    <t>Education - K-12 School</t>
  </si>
  <si>
    <t>Education - Other</t>
  </si>
  <si>
    <t>Education - Preschool</t>
  </si>
  <si>
    <t>Food - Fast Food</t>
  </si>
  <si>
    <t>Food service</t>
  </si>
  <si>
    <t>Restaurant**</t>
  </si>
  <si>
    <t>Food - Grocery Store</t>
  </si>
  <si>
    <t>Food sales</t>
  </si>
  <si>
    <t>Grocery Store</t>
  </si>
  <si>
    <t>Food - Restaurant</t>
  </si>
  <si>
    <t>Food - Sales</t>
  </si>
  <si>
    <t>Grocery Store*</t>
  </si>
  <si>
    <t>Food - Service</t>
  </si>
  <si>
    <t>Laboratory</t>
  </si>
  <si>
    <t>Inpatient</t>
  </si>
  <si>
    <t>Library</t>
  </si>
  <si>
    <t>public assembly</t>
  </si>
  <si>
    <t>Cultural/Institutional</t>
  </si>
  <si>
    <t>Lodging - Hotel</t>
  </si>
  <si>
    <t>Lodging</t>
  </si>
  <si>
    <t>Lodging - Residence Hall</t>
  </si>
  <si>
    <t>Medical - Hospital</t>
  </si>
  <si>
    <t>Healthcare</t>
  </si>
  <si>
    <t>Medical - Office</t>
  </si>
  <si>
    <t>Health care</t>
  </si>
  <si>
    <t>Outpatient</t>
  </si>
  <si>
    <t>Medical - Outpatient surgery</t>
  </si>
  <si>
    <t>Meeting Hall</t>
  </si>
  <si>
    <t>Civic Building</t>
  </si>
  <si>
    <t>Movie Theater</t>
  </si>
  <si>
    <t>Museum</t>
  </si>
  <si>
    <t>Performing arts</t>
  </si>
  <si>
    <t>Public Safety - Police, fire, etc.</t>
  </si>
  <si>
    <t>Public safety</t>
  </si>
  <si>
    <t>Public order and safety</t>
  </si>
  <si>
    <t>Recreation (Visitor Center)</t>
  </si>
  <si>
    <t>Religious Worship</t>
  </si>
  <si>
    <t>Religious worship</t>
  </si>
  <si>
    <t>Religious Worship*</t>
  </si>
  <si>
    <t>Residential - Assisted Living</t>
  </si>
  <si>
    <t>Multifamily</t>
  </si>
  <si>
    <t>Senior Care*</t>
  </si>
  <si>
    <t>Residential - Multifamily</t>
  </si>
  <si>
    <t>Multifamily mid-rise</t>
  </si>
  <si>
    <t>Multifamily Housing</t>
  </si>
  <si>
    <t>Retail - Box Store</t>
  </si>
  <si>
    <t>Retail (other than mall)</t>
  </si>
  <si>
    <t>Retail*</t>
  </si>
  <si>
    <t>Retail - Convenience Store</t>
  </si>
  <si>
    <t>Retail - General</t>
  </si>
  <si>
    <t>Retail - Mall</t>
  </si>
  <si>
    <t>Enclosed and strip malls</t>
  </si>
  <si>
    <t>Self Storage</t>
  </si>
  <si>
    <t>Warehouse and storage</t>
  </si>
  <si>
    <t>Services - General</t>
  </si>
  <si>
    <t>Service</t>
  </si>
  <si>
    <t>Mercantile</t>
  </si>
  <si>
    <t>Warehouse</t>
  </si>
  <si>
    <t>Warehouse - Refrigerated</t>
  </si>
  <si>
    <t>SUM</t>
  </si>
  <si>
    <t>EIA building type definitions</t>
  </si>
  <si>
    <t>AIA 2030 DDX</t>
  </si>
  <si>
    <t>AIA COTE Top Ten Toolkit</t>
  </si>
  <si>
    <t>Community engagement level</t>
  </si>
  <si>
    <t>Resources</t>
  </si>
  <si>
    <t>Water</t>
  </si>
  <si>
    <t>Building efficiency / right sizing</t>
  </si>
  <si>
    <t>Residential - Single family</t>
  </si>
  <si>
    <t>Single Family</t>
  </si>
  <si>
    <t>Single family detached</t>
  </si>
  <si>
    <t>Is stormwater managed on site?</t>
  </si>
  <si>
    <t>Change</t>
  </si>
  <si>
    <t>What is the designed lifespan of the building?</t>
  </si>
  <si>
    <t>DESIGN EXCELLENCE</t>
  </si>
  <si>
    <t xml:space="preserve">kBTU/sf/yr </t>
  </si>
  <si>
    <t>Permit year</t>
  </si>
  <si>
    <t>Percentage of project's total energy use met by renewables</t>
  </si>
  <si>
    <t>COMMON APP FOR</t>
  </si>
  <si>
    <t>Was a "Chemicals of Concerns" list used to inform material selection?</t>
  </si>
  <si>
    <t>Did the project incorporate existing structure or infrastructure?</t>
  </si>
  <si>
    <t>Was a post occupancy evaluation conducted on this project?</t>
  </si>
  <si>
    <t>Address</t>
  </si>
  <si>
    <t>Total Construction (Building) Cost</t>
  </si>
  <si>
    <t>500 word max</t>
  </si>
  <si>
    <t>Describe strategies taken to "right size" the building</t>
  </si>
  <si>
    <t>Enter information into the below fields to the best of your knowledge.</t>
  </si>
  <si>
    <t>Fields that are not applicable or where information is unavailable can be left blank.</t>
  </si>
  <si>
    <t>Alternative strategies for remote / rural projects: 
(If applicable)</t>
  </si>
  <si>
    <t>Were glazing strategies studied to optimize daylight against excess heat gain?</t>
  </si>
  <si>
    <t>Wellbeing</t>
  </si>
  <si>
    <t>Ecosystems</t>
  </si>
  <si>
    <t>200 word max (1,000 characters)</t>
  </si>
  <si>
    <t>USD/SF</t>
  </si>
  <si>
    <t>100 word max (500 characters)</t>
  </si>
  <si>
    <t>Community stakeholder narrative</t>
  </si>
  <si>
    <t>Code</t>
  </si>
  <si>
    <t>2030 year</t>
  </si>
  <si>
    <t>IECC 2009</t>
  </si>
  <si>
    <t>IECC 2012</t>
  </si>
  <si>
    <t>IECC 2015</t>
  </si>
  <si>
    <t>IECC 2018</t>
  </si>
  <si>
    <t>ASHRAE 90.1-2004</t>
  </si>
  <si>
    <t>ASHRAE 90.1-2007</t>
  </si>
  <si>
    <t>ASHRAE 90.1-2010</t>
  </si>
  <si>
    <t>Seattle Energy Code 2006 or Prev.</t>
  </si>
  <si>
    <t>Seattle Energy Code 2009</t>
  </si>
  <si>
    <t>Seattle Energy Code 2012</t>
  </si>
  <si>
    <t>Seattle Energy Code 2015</t>
  </si>
  <si>
    <t>California Title-24 2005 for high rise residential</t>
  </si>
  <si>
    <t>California Title-24 2005 for single family</t>
  </si>
  <si>
    <t>California Title-24 2008</t>
  </si>
  <si>
    <t>California Title-24 2013</t>
  </si>
  <si>
    <t>IECC 2006</t>
  </si>
  <si>
    <t>Oregon Energy Code</t>
  </si>
  <si>
    <t>Washington State Energy Code 2006 or prev.</t>
  </si>
  <si>
    <t>Washington State Energy Code 2009</t>
  </si>
  <si>
    <t>Washington State Energy Code 2012</t>
  </si>
  <si>
    <t>Washington State Energy Code 2015</t>
  </si>
  <si>
    <t>California Title-24 2016</t>
  </si>
  <si>
    <t>California Title-24 2019</t>
  </si>
  <si>
    <t>International/Other</t>
  </si>
  <si>
    <t>None</t>
  </si>
  <si>
    <t xml:space="preserve">Energy reduction </t>
  </si>
  <si>
    <t>Does the landscape design consist of only native plants?</t>
  </si>
  <si>
    <t>Does the site align with dark sky standards?</t>
  </si>
  <si>
    <t>Is rainwater collected and stored on site?</t>
  </si>
  <si>
    <t xml:space="preserve">Is potable water treated or filtered prior to human consumption? </t>
  </si>
  <si>
    <r>
      <rPr>
        <sz val="16"/>
        <color theme="0" tint="-0.14999847407452621"/>
        <rFont val="Arial Nova"/>
        <family val="2"/>
      </rPr>
      <t xml:space="preserve">Measure 1 
</t>
    </r>
    <r>
      <rPr>
        <b/>
        <sz val="16"/>
        <color theme="0"/>
        <rFont val="Arial Nova"/>
        <family val="2"/>
      </rPr>
      <t>Design for Integration</t>
    </r>
  </si>
  <si>
    <r>
      <rPr>
        <sz val="16"/>
        <color theme="0" tint="-0.14999847407452621"/>
        <rFont val="Arial Nova"/>
        <family val="2"/>
      </rPr>
      <t xml:space="preserve">Measure 2 
</t>
    </r>
    <r>
      <rPr>
        <b/>
        <sz val="16"/>
        <color theme="0"/>
        <rFont val="Arial Nova"/>
        <family val="2"/>
      </rPr>
      <t>Design for Equitable Communities</t>
    </r>
  </si>
  <si>
    <r>
      <rPr>
        <sz val="16"/>
        <color theme="0" tint="-0.14999847407452621"/>
        <rFont val="Arial Nova"/>
        <family val="2"/>
      </rPr>
      <t xml:space="preserve">Measure 3 
</t>
    </r>
    <r>
      <rPr>
        <b/>
        <sz val="16"/>
        <color theme="0"/>
        <rFont val="Arial Nova"/>
        <family val="2"/>
      </rPr>
      <t>Design for Ecosystems</t>
    </r>
  </si>
  <si>
    <r>
      <rPr>
        <sz val="16"/>
        <color theme="0" tint="-0.14999847407452621"/>
        <rFont val="Arial Nova"/>
        <family val="2"/>
      </rPr>
      <t xml:space="preserve">Measure 4 
</t>
    </r>
    <r>
      <rPr>
        <b/>
        <sz val="16"/>
        <color theme="0"/>
        <rFont val="Arial Nova"/>
        <family val="2"/>
      </rPr>
      <t>Design for Water</t>
    </r>
  </si>
  <si>
    <r>
      <rPr>
        <sz val="16"/>
        <color theme="0" tint="-0.14999847407452621"/>
        <rFont val="Arial Nova"/>
        <family val="2"/>
      </rPr>
      <t xml:space="preserve">Measure 5
</t>
    </r>
    <r>
      <rPr>
        <b/>
        <sz val="16"/>
        <color theme="0"/>
        <rFont val="Arial Nova"/>
        <family val="2"/>
      </rPr>
      <t>Design for Economy</t>
    </r>
  </si>
  <si>
    <r>
      <rPr>
        <sz val="16"/>
        <color theme="0" tint="-0.14999847407452621"/>
        <rFont val="Arial Nova"/>
        <family val="2"/>
      </rPr>
      <t xml:space="preserve">Measure 6
</t>
    </r>
    <r>
      <rPr>
        <b/>
        <sz val="16"/>
        <color theme="0"/>
        <rFont val="Arial Nova"/>
        <family val="2"/>
      </rPr>
      <t>Design for Energy</t>
    </r>
  </si>
  <si>
    <r>
      <rPr>
        <sz val="16"/>
        <color theme="0" tint="-0.14999847407452621"/>
        <rFont val="Arial Nova"/>
        <family val="2"/>
      </rPr>
      <t xml:space="preserve">Measure 7
</t>
    </r>
    <r>
      <rPr>
        <b/>
        <sz val="16"/>
        <color theme="0"/>
        <rFont val="Arial Nova"/>
        <family val="2"/>
      </rPr>
      <t>Design for Wellbeing</t>
    </r>
  </si>
  <si>
    <r>
      <rPr>
        <sz val="16"/>
        <color theme="0" tint="-0.14999847407452621"/>
        <rFont val="Arial Nova"/>
        <family val="2"/>
      </rPr>
      <t xml:space="preserve">Measure 9
</t>
    </r>
    <r>
      <rPr>
        <b/>
        <sz val="16"/>
        <color theme="0"/>
        <rFont val="Arial Nova"/>
        <family val="2"/>
      </rPr>
      <t>Design for Change</t>
    </r>
  </si>
  <si>
    <r>
      <rPr>
        <sz val="16"/>
        <color theme="0" tint="-0.14999847407452621"/>
        <rFont val="Arial Nova"/>
        <family val="2"/>
      </rPr>
      <t xml:space="preserve">Measure 10
</t>
    </r>
    <r>
      <rPr>
        <b/>
        <sz val="16"/>
        <color theme="0"/>
        <rFont val="Arial Nova"/>
        <family val="2"/>
      </rPr>
      <t>Design for Discovery</t>
    </r>
  </si>
  <si>
    <t>2030 Challenge goal</t>
  </si>
  <si>
    <t>Does the landscape design provide habitat for local fauna and pollinators?</t>
  </si>
  <si>
    <t>Estimated EUI based on code</t>
  </si>
  <si>
    <r>
      <rPr>
        <sz val="16"/>
        <color theme="0" tint="-0.14999847407452621"/>
        <rFont val="Arial Nova"/>
        <family val="2"/>
      </rPr>
      <t xml:space="preserve">Measure 8
</t>
    </r>
    <r>
      <rPr>
        <b/>
        <sz val="16"/>
        <color theme="0"/>
        <rFont val="Arial Nova"/>
        <family val="2"/>
      </rPr>
      <t>Design for Resources</t>
    </r>
  </si>
  <si>
    <t xml:space="preserve">Note: Interior only, landscape, and master planning projects do not need to list an EUI. If EUI is not applicable to you project, list energy conservation strategies here. </t>
  </si>
  <si>
    <t>Economy</t>
  </si>
  <si>
    <t>Energy</t>
  </si>
  <si>
    <t>Integration</t>
  </si>
  <si>
    <t>Discovery</t>
  </si>
  <si>
    <t xml:space="preserve">Equitable
 Communities </t>
  </si>
  <si>
    <t>← This number should equal 100%</t>
  </si>
  <si>
    <t>CA climate zones</t>
  </si>
  <si>
    <t>LINKS / SUPPORT</t>
  </si>
  <si>
    <t>Zero Tool</t>
  </si>
  <si>
    <t>Project scope</t>
  </si>
  <si>
    <t>2030 Commitment &amp; Rating Systems</t>
  </si>
  <si>
    <t>Is the project recorded in the AIA 2030 Design Data Exchange (DDx)?</t>
  </si>
  <si>
    <t>Center for Design Excellence</t>
  </si>
  <si>
    <t>Floor area ratio</t>
  </si>
  <si>
    <t>Total person hours</t>
  </si>
  <si>
    <t>Person-hours/year</t>
  </si>
  <si>
    <t>Typical occupancy</t>
  </si>
  <si>
    <t>Do not include land acquisition, soft costs, FFE, etc.</t>
  </si>
  <si>
    <t>USD</t>
  </si>
  <si>
    <t>Occupancy during normal use</t>
  </si>
  <si>
    <t>from the Zero Tool baseline (CBECS 2003)</t>
  </si>
  <si>
    <t>Learn more about the DDX here →</t>
  </si>
  <si>
    <t>Find your California climate zone here →</t>
  </si>
  <si>
    <t>Find your US climate zone here →</t>
  </si>
  <si>
    <t>Climate Zone</t>
  </si>
  <si>
    <t>California Climate Zone - If located in California</t>
  </si>
  <si>
    <t>Primary building use | Percent of total area</t>
  </si>
  <si>
    <t>Additional building use | Percent of total area (if any)</t>
  </si>
  <si>
    <t>← This is the intensity of land use (higher is better in a an urban setting)</t>
  </si>
  <si>
    <t>AIA Toolkit for detailed strategies</t>
  </si>
  <si>
    <t>Design solutions affect more than the client and current occupants. 
Good design positively impacts future occupants and the larger community.</t>
  </si>
  <si>
    <t>Justice and Equity</t>
  </si>
  <si>
    <t>Narrative</t>
  </si>
  <si>
    <t>Were notable community engagement efforts part of the process? If so, briefly describe them. For all submittals, describe ways in which the project improves or contributes to the surrounding community or natural landscape.</t>
  </si>
  <si>
    <t>This will help the jury understand the project's context</t>
  </si>
  <si>
    <r>
      <rPr>
        <b/>
        <sz val="9"/>
        <color theme="1" tint="0.499984740745262"/>
        <rFont val="Arial"/>
        <family val="2"/>
      </rPr>
      <t xml:space="preserve">Optional prompts: </t>
    </r>
    <r>
      <rPr>
        <sz val="9"/>
        <color theme="1" tint="0.499984740745262"/>
        <rFont val="Arial"/>
        <family val="2"/>
      </rPr>
      <t xml:space="preserve">
- How can the design support the ecological health of its place over time?
- How can the design help users become more aware and connected with the project’s place and regional ecosystem?
- How is the project supporting regional habitat restoration?</t>
    </r>
  </si>
  <si>
    <r>
      <rPr>
        <b/>
        <sz val="9"/>
        <color theme="1" tint="0.499984740745262"/>
        <rFont val="Arial"/>
        <family val="2"/>
      </rPr>
      <t xml:space="preserve">Optional prompts: </t>
    </r>
    <r>
      <rPr>
        <sz val="9"/>
        <color theme="1" tint="0.499984740745262"/>
        <rFont val="Arial"/>
        <family val="2"/>
      </rPr>
      <t xml:space="preserve">
- Alternative transportation strategies to decrease dependence on cars?
- Specific social equity issues addressed
- Unique strategies for community outreach</t>
    </r>
  </si>
  <si>
    <t xml:space="preserve">Answer yes if collected water offsets potential potable water use </t>
  </si>
  <si>
    <t>Answer yes if recycled water is reused on site, such as for toilet flushing or irrigation</t>
  </si>
  <si>
    <t>Good design conserves and improves the quality of water as a precious resource.</t>
  </si>
  <si>
    <t>Good design mutually benefits human and nonhuman inhabitants.</t>
  </si>
  <si>
    <t>Does the project incorporate approaches to water conservation that go beyond code requirements? If so, briefly describe them.</t>
  </si>
  <si>
    <t>Reference the above autogenerated metric to describe efforts taken to  "right size" the building</t>
  </si>
  <si>
    <t>Does the project address issues of affordability?</t>
  </si>
  <si>
    <t>Cost Per Square foot</t>
  </si>
  <si>
    <t>Does the project reduce built area by designing spaces for multiple purposes?</t>
  </si>
  <si>
    <t>EUI from Title 24</t>
  </si>
  <si>
    <t>How to determine EUI from Title 23 →</t>
  </si>
  <si>
    <t>Baseline and Code</t>
  </si>
  <si>
    <t>Energy Performance</t>
  </si>
  <si>
    <t>Add up the total annual energy and divide it by gross square feet</t>
  </si>
  <si>
    <t xml:space="preserve">EUI offset from onsite renewables </t>
  </si>
  <si>
    <t>If no onsite renewables, enter 0</t>
  </si>
  <si>
    <t>For projects with solar or wind, divide annual generation by GSF,</t>
  </si>
  <si>
    <t>This autogenerated metric is the project's total energy reduction</t>
  </si>
  <si>
    <t>Energy Conservation Process and Strategies</t>
  </si>
  <si>
    <t>← 2030 is a tough goal, but its important for our industry to aim high</t>
  </si>
  <si>
    <t>Did the project follow prescriptive performance to meet the energy code?</t>
  </si>
  <si>
    <t>This is an important strategy for understanding and providing for occupants needs</t>
  </si>
  <si>
    <t>Generally, can an occupant easily access fresh air?</t>
  </si>
  <si>
    <t>Is air being filtered to project the equipment (&lt;MERV 13) or to protect the occupants (&gt;MERV 13)</t>
  </si>
  <si>
    <t>Were specific toxic chemical intentionally avoided, resulting in material substitutions?</t>
  </si>
  <si>
    <t>Optional prompts
-Human health: toxicity, chemicals of concern
-Daylight autonomy – link to explanation, calculator
-Did you do a spatial daylight analysis yes/no
-Natural ventilation, outdoor air strategies</t>
  </si>
  <si>
    <t>A design energy model is best. Compliance models have limited ability to influence design</t>
  </si>
  <si>
    <t>Modeling energy is a good start, but the real benefit is when its used a tool to improve design</t>
  </si>
  <si>
    <t>Good design reduces energy use and eliminates dependence on fossil fuels while improving
building performance, function, comfort, and enjoyment</t>
  </si>
  <si>
    <t>Adaptability, resilience, and reuse are essential to good design, which seeks to enhance usability, functionality, and value over time.</t>
  </si>
  <si>
    <t>Good design supports health and well-being for all people, considering physical, mental, and emotional effects on building occupants and the surrounding community.</t>
  </si>
  <si>
    <r>
      <t xml:space="preserve">If "Other", please specify </t>
    </r>
    <r>
      <rPr>
        <i/>
        <sz val="10"/>
        <color theme="0" tint="-0.499984740745262"/>
        <rFont val="Arial Nova"/>
        <family val="2"/>
      </rPr>
      <t>in the narrative</t>
    </r>
  </si>
  <si>
    <t>High impact</t>
  </si>
  <si>
    <t>Visualization</t>
  </si>
  <si>
    <t>Embodied Carbon: What you can do right now→</t>
  </si>
  <si>
    <t>Embodied Carbon Visualization→</t>
  </si>
  <si>
    <t xml:space="preserve">This is the future of climate focused design </t>
  </si>
  <si>
    <t>Good design depends on informed material selection, balancing priorities to achieve durable, safe, and healthy projects with an equitable, sustainable supply chain to minimize possible negative impacts to the planet.</t>
  </si>
  <si>
    <t xml:space="preserve">Optional prompts:
-Innovative sourcing of materials
-Innovative reuse or use of recycled materials
-Efficient use of materials
-Elimination of finishes
-Low carbon concrete or other low embodied carbon strategies
-What factors (priorities) were considered in making material selection decisions?  
-How do project materials and products reduce embodied carbon and environmental impacts?  
-How does the project promote zero waste  throughout its life cycle?  
-How long will the project last,  and how does  that affect your  material?  </t>
  </si>
  <si>
    <t>Was wood used on this project FSC certified?</t>
  </si>
  <si>
    <t>Were the concrete mixtures optimized for embodied carbon reduction?</t>
  </si>
  <si>
    <t xml:space="preserve">Such as a decrease in Portland Cement </t>
  </si>
  <si>
    <t>Was the building designed for disassembly</t>
  </si>
  <si>
    <t>Optional prompts:
-Strategies for future change/adaptation
-How does the project address future risks and vulnerabilities from social, economic, and environmental change?
-How is the project designed for adaptation to anticipate future uses or changing markets?
-How does the project address passive survivability and/or livability?</t>
  </si>
  <si>
    <t xml:space="preserve">Can the building remain useful for the short term without power? </t>
  </si>
  <si>
    <t>Answer yes if the project contains back up power generation and/or storage</t>
  </si>
  <si>
    <t xml:space="preserve">Was future flexibility design into the program? </t>
  </si>
  <si>
    <t>Answer yes if the envelope is better than current code and glazing is less than 40%</t>
  </si>
  <si>
    <t>Design for Discovery Narrative</t>
  </si>
  <si>
    <t>Optional prompts:
-Strategies for future change/adaptation
-Lesson learned – what would you do differently?
-How did the project’s design process foster a long-term relationship between designers, -users, and operators to ensure design intentions are realized and the building project performance can improve over time?
-Was a post occupancy evaluation conducted on this project? If not, how are the project’s performance data and experiential stories shared, even if the findings fall short of the vision?
-What design strategies promote a sense of discovery and delight?</t>
  </si>
  <si>
    <t>Identity a local risk that the project has been designed to mitigate</t>
  </si>
  <si>
    <t xml:space="preserve">ex: wildfire smoke, flooding, extreme temperatures, etc. </t>
  </si>
  <si>
    <t xml:space="preserve">Discovery should lead to improvements </t>
  </si>
  <si>
    <t>Sum</t>
  </si>
  <si>
    <t>Were improvements made during occupancy based on findings?</t>
  </si>
  <si>
    <t xml:space="preserve">Best practice is to achieve the prescriptive code criteria at a minimum </t>
  </si>
  <si>
    <r>
      <rPr>
        <b/>
        <sz val="9"/>
        <color theme="1" tint="0.499984740745262"/>
        <rFont val="Arial"/>
        <family val="2"/>
      </rPr>
      <t>Optional prompts:</t>
    </r>
    <r>
      <rPr>
        <sz val="9"/>
        <color theme="1" tint="0.499984740745262"/>
        <rFont val="Arial"/>
        <family val="2"/>
      </rPr>
      <t xml:space="preserve">
-Enclosure / glazing strategies
-Solar and renewable strategies 
-User education and operational strategies 
-Equipment strategies</t>
    </r>
  </si>
  <si>
    <t xml:space="preserve">This would most likely take the form of building simulation modeling </t>
  </si>
  <si>
    <t xml:space="preserve">Was ventilation, either natural or mechanical, optimized for occupant health? </t>
  </si>
  <si>
    <t>Answer yes if the project is designed to achieve at Maximum CO2 of less than 1000ppm</t>
  </si>
  <si>
    <t>Intentional design strategies prevent runoff into municipal sewers or natural waterways</t>
  </si>
  <si>
    <t xml:space="preserve">Answer yes if an analysis of available local or recycled materials influenced design decisions </t>
  </si>
  <si>
    <t xml:space="preserve">Answer yes if 95%+ wood is certified </t>
  </si>
  <si>
    <t xml:space="preserve">Such as reducing the size or quantity of structural members </t>
  </si>
  <si>
    <t>Answer yes if the structural members are bolted, rather than nailed or welded</t>
  </si>
  <si>
    <t xml:space="preserve">Answer yes if the building can be easily used for a different purpose in the future </t>
  </si>
  <si>
    <t>Every project presents a unique opportunity to apply lessons learned from previous projects and gather information to refine the 
design process.</t>
  </si>
  <si>
    <t>This is an important strategy for achieving any of the above performance criteria</t>
  </si>
  <si>
    <t>Building use</t>
  </si>
  <si>
    <t>Find building type definitions here →</t>
  </si>
  <si>
    <t>Energy baselines are auto generated based on the Zero Tool  →</t>
  </si>
  <si>
    <t>Conditioned space + non-conditioned programmed space</t>
  </si>
  <si>
    <t>This auto calculated field can be overwritten</t>
  </si>
  <si>
    <t>This calculated value is the building's intensity of use</t>
  </si>
  <si>
    <t>Is the submitting firm a signatory of the AIA 2030 Commitment?</t>
  </si>
  <si>
    <t>Learn more about the AIA 2030 Commitment here →</t>
  </si>
  <si>
    <t>Community Engagement</t>
  </si>
  <si>
    <t>This link will assign a score (0-100) for non-vehicle transportation opportunities based on the project's address. Report a unique score for walking, biking, and public transit→</t>
  </si>
  <si>
    <t>Briefly describe design strategies used to limit the negative impacts of 
vehicular transportation that might not be reflected by the scores above.</t>
  </si>
  <si>
    <t>Answer yes if all exterior lighting is full cutoff and indoor lighting does not leak onto the site at night</t>
  </si>
  <si>
    <t>Answer yes if the images provided display clear design strategies for supporting wildlife</t>
  </si>
  <si>
    <t>Answer yes if design strategies prevent most runoff into municipal sewers or natural waterways</t>
  </si>
  <si>
    <t>Projects are encouraged to develop irrigation strategies based on collected or recycled water</t>
  </si>
  <si>
    <t>Projects are encouraged to develop HVAC strategies that conserves potable</t>
  </si>
  <si>
    <t>Good design adds value for owners, occupants, community, and planet, regardless of project size and budget.</t>
  </si>
  <si>
    <t>← This is baseline is auto generated based on building type</t>
  </si>
  <si>
    <t>← This is baseline is auto generated based on the local energy code</t>
  </si>
  <si>
    <t>Measured energy is always preferred</t>
  </si>
  <si>
    <t>Statement of Design Excellence</t>
  </si>
  <si>
    <t>Describe your project. Emphasize design achievements including design intent and program requirements. Describe specific ways in which you achieved and integrated these goals and requirements, and any other distinguishing aspects of your project.</t>
  </si>
  <si>
    <t>If so, record the certification and year achieved (not targeted)</t>
  </si>
  <si>
    <t>Percentage of total SF</t>
  </si>
  <si>
    <r>
      <rPr>
        <b/>
        <sz val="9"/>
        <color theme="1" tint="0.499984740745262"/>
        <rFont val="Arial"/>
        <family val="2"/>
      </rPr>
      <t xml:space="preserve">Optional prompts:
</t>
    </r>
    <r>
      <rPr>
        <sz val="9"/>
        <color theme="1" tint="0.499984740745262"/>
        <rFont val="Arial"/>
        <family val="2"/>
      </rPr>
      <t>-Place the Cost/sf number in context
-How does the project provide more with less?
-Design strategies to get multiple uses out of one space?
-Cost saving strategies that result in a better project</t>
    </r>
  </si>
  <si>
    <t xml:space="preserve">Answer yes if large expanses of glass are fritted or non-existent </t>
  </si>
  <si>
    <t xml:space="preserve">Provide embodied carbon results and units </t>
  </si>
  <si>
    <t>Was local and/or recycled content a major criterion for material selection?</t>
  </si>
  <si>
    <t>Does project utilize bird friendly design strategies?</t>
  </si>
  <si>
    <t>v2021.0</t>
  </si>
  <si>
    <t>Design for Change Narrative</t>
  </si>
  <si>
    <t>Design for Resources Narrative</t>
  </si>
  <si>
    <t>Design for Wellbeing Narrative</t>
  </si>
  <si>
    <t>Design for Energy Narrative</t>
  </si>
  <si>
    <t>Design for Economy Narrative</t>
  </si>
  <si>
    <t>Design for Water Narrative</t>
  </si>
  <si>
    <t>Design for Ecosystems Narrative</t>
  </si>
  <si>
    <t>Design for Equitable Communities Narrative</t>
  </si>
  <si>
    <t>If so, provide an example</t>
  </si>
  <si>
    <t>Does the project benefit people who are not directly associated with the project?</t>
  </si>
  <si>
    <t>Were there deliberate steps taken to substantially reduce material or embodied carbon in the structural design?</t>
  </si>
  <si>
    <t>Use ~30yrs- stick frame, ~100yrs- concrete, steel, heavy timber, 1000yrs- solid masonry</t>
  </si>
  <si>
    <t xml:space="preserve">ASHRAE climate zones </t>
  </si>
  <si>
    <t>Is the building design to accept future clean grid power?</t>
  </si>
  <si>
    <t>Answer yes if the is designed to be all electric, i.e. no natural gas</t>
  </si>
  <si>
    <t>Has the design made accommodations for projected climatic change over the building's lifespan?</t>
  </si>
  <si>
    <t>Answer yes if design features anticipate future climates or social conditions</t>
  </si>
  <si>
    <t>People</t>
  </si>
  <si>
    <t>Hours / week</t>
  </si>
  <si>
    <t>Answer yes if indoor fixture flowrates are at least 20% more efficient than code?</t>
  </si>
  <si>
    <t>Does the project design meet EPA "Water Sense" goals?</t>
  </si>
  <si>
    <t>If yes, elaborate in the narrative below</t>
  </si>
  <si>
    <t>Is indoor air filtered with MERV 13 or better?</t>
  </si>
  <si>
    <t xml:space="preserve">Can the building remain useful for the short term without utility power? </t>
  </si>
  <si>
    <t>AIA 2030</t>
  </si>
  <si>
    <t>Annual hours of operation (during normal use)</t>
  </si>
  <si>
    <t>For example, 24/7=168, Weekdays 9-5=40, 9-5=40, daytime weekend=16</t>
  </si>
  <si>
    <t>Building on previously developed sites, is generally preferable</t>
  </si>
  <si>
    <t>Answer no if the landscape consists predominantly of native plants.</t>
  </si>
  <si>
    <t>Bird friendly design</t>
  </si>
  <si>
    <t>IDA</t>
  </si>
  <si>
    <t>Based in the inputs above</t>
  </si>
  <si>
    <t>How are you reporting energy performance for this award submission?</t>
  </si>
  <si>
    <t>EUI Net (Gross EUI minus energy offset from onsite renewables)</t>
  </si>
  <si>
    <t>EUI Gross (Energy consumed on site from all sources)</t>
  </si>
  <si>
    <t>If the project was modeled, what type of energy model was performed?</t>
  </si>
  <si>
    <t>AIA Guide</t>
  </si>
  <si>
    <t>Was an occupant satisfaction survey conducted?</t>
  </si>
  <si>
    <t>Describe this project's approach to sustainability through design. How does the project use architectural design to benefit the occupants, community, and  planet. For example, when outdoor temperatures are extreme and air quality is poor due to pollution or wildfire smoke, how does the project conserve energy and protect the occupants? (This question addresses real impact. No fluff.)</t>
  </si>
  <si>
    <t>Was the energy model used to inform decisions during design?</t>
  </si>
  <si>
    <t xml:space="preserve">Was a whole building environmental Life Cycle Analysis (LCA) conducted? </t>
  </si>
  <si>
    <t>Transportation Choice Equity</t>
  </si>
  <si>
    <t>Good design elevates any project, no matter how small, with a thoughtful process that delivers both beauty and function in balance. 
It is the element that binds all the principles together with a big idea.</t>
  </si>
  <si>
    <t>0: Owners only were engaged</t>
  </si>
  <si>
    <t>Living Building Challenge - 2020</t>
  </si>
  <si>
    <t>This is typically reported in kg CO2 / m2</t>
  </si>
  <si>
    <t>Project:</t>
  </si>
  <si>
    <t>Measured Energy (from utility bills)</t>
  </si>
  <si>
    <t>NYCECC 2014</t>
  </si>
  <si>
    <t>NYCECC 2016</t>
  </si>
  <si>
    <t>ECCCNYS 2020</t>
  </si>
  <si>
    <t>ECCC NYS 2016</t>
  </si>
  <si>
    <t>ECCC NYS 2014</t>
  </si>
  <si>
    <t>NYCECC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</si>
</sst>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_(&quot;$&quot;* #,##0_);_(&quot;$&quot;* \(#,##0\);_(&quot;$&quot;* &quot;-&quot;??_);_(@_)"/>
  </numFmts>
  <fonts count="63">
    <font>
      <sz val="11"/>
      <color theme="1"/>
      <name val="Calibri"/>
      <family val="2"/>
      <scheme val="minor"/>
    </font>
    <font>
      <u/>
      <sz val="11"/>
      <color theme="10"/>
      <name val="Calibri"/>
      <family val="2"/>
      <scheme val="minor"/>
    </font>
    <font>
      <sz val="11"/>
      <color theme="1"/>
      <name val="Calibri"/>
      <family val="2"/>
      <scheme val="minor"/>
    </font>
    <font>
      <b/>
      <sz val="11"/>
      <color rgb="FFFA7D00"/>
      <name val="Calibri"/>
      <family val="2"/>
      <scheme val="minor"/>
    </font>
    <font>
      <sz val="10"/>
      <color rgb="FF000000"/>
      <name val="Arial Nova"/>
      <family val="2"/>
    </font>
    <font>
      <sz val="10"/>
      <color theme="1"/>
      <name val="Arial Nova"/>
      <family val="2"/>
    </font>
    <font>
      <b/>
      <sz val="10"/>
      <color rgb="FF000000"/>
      <name val="Calibri"/>
      <family val="2"/>
    </font>
    <font>
      <b/>
      <sz val="10"/>
      <name val="Calibri"/>
      <family val="2"/>
    </font>
    <font>
      <sz val="10"/>
      <name val="Calibri"/>
      <family val="2"/>
    </font>
    <font>
      <sz val="10"/>
      <color rgb="FF000000"/>
      <name val="Calibri"/>
      <family val="2"/>
    </font>
    <font>
      <b/>
      <vertAlign val="subscript"/>
      <sz val="10"/>
      <color rgb="FF000000"/>
      <name val="Calibri"/>
      <family val="2"/>
    </font>
    <font>
      <b/>
      <sz val="10"/>
      <color theme="1"/>
      <name val="Arial Nova"/>
      <family val="2"/>
    </font>
    <font>
      <b/>
      <sz val="10"/>
      <name val="Arial Nova"/>
      <family val="2"/>
    </font>
    <font>
      <sz val="10"/>
      <color theme="0"/>
      <name val="Arial Nova"/>
      <family val="2"/>
    </font>
    <font>
      <b/>
      <i/>
      <sz val="10"/>
      <color theme="1"/>
      <name val="Arial Nova"/>
      <family val="2"/>
    </font>
    <font>
      <u/>
      <sz val="10"/>
      <color theme="10"/>
      <name val="Arial Nova"/>
      <family val="2"/>
    </font>
    <font>
      <sz val="10"/>
      <color theme="0" tint="-0.499984740745262"/>
      <name val="Arial Nova"/>
      <family val="2"/>
    </font>
    <font>
      <sz val="10"/>
      <color theme="0" tint="-4.9989318521683403E-2"/>
      <name val="Arial Nova"/>
      <family val="2"/>
    </font>
    <font>
      <i/>
      <sz val="10"/>
      <color rgb="FFFF0000"/>
      <name val="Arial Nova"/>
      <family val="2"/>
    </font>
    <font>
      <sz val="10"/>
      <name val="Arial Nova"/>
      <family val="2"/>
    </font>
    <font>
      <i/>
      <sz val="10"/>
      <name val="Arial Nova"/>
      <family val="2"/>
    </font>
    <font>
      <sz val="10"/>
      <color theme="0" tint="-0.34998626667073579"/>
      <name val="Arial Nova"/>
      <family val="2"/>
    </font>
    <font>
      <b/>
      <sz val="10"/>
      <color theme="0" tint="-0.34998626667073579"/>
      <name val="Arial Nova"/>
      <family val="2"/>
    </font>
    <font>
      <u/>
      <sz val="10"/>
      <color theme="0" tint="-0.34998626667073579"/>
      <name val="Arial Nova"/>
      <family val="2"/>
    </font>
    <font>
      <i/>
      <sz val="10"/>
      <color theme="0" tint="-0.34998626667073579"/>
      <name val="Arial Nova"/>
      <family val="2"/>
    </font>
    <font>
      <i/>
      <sz val="10"/>
      <color theme="0" tint="-0.499984740745262"/>
      <name val="Arial Nova"/>
      <family val="2"/>
    </font>
    <font>
      <sz val="10"/>
      <color theme="8" tint="-0.499984740745262"/>
      <name val="Arial Nova"/>
      <family val="2"/>
    </font>
    <font>
      <u/>
      <sz val="10"/>
      <color theme="10"/>
      <name val="Calibri"/>
      <family val="2"/>
      <scheme val="minor"/>
    </font>
    <font>
      <sz val="10"/>
      <color theme="6" tint="-0.499984740745262"/>
      <name val="Arial Nova"/>
      <family val="2"/>
    </font>
    <font>
      <b/>
      <sz val="10"/>
      <color theme="0" tint="-4.9989318521683403E-2"/>
      <name val="Arial Nova"/>
      <family val="2"/>
    </font>
    <font>
      <sz val="10"/>
      <color rgb="FFFF0000"/>
      <name val="Arial Nova"/>
      <family val="2"/>
    </font>
    <font>
      <sz val="22"/>
      <color theme="0"/>
      <name val="Arial Nova"/>
      <family val="2"/>
    </font>
    <font>
      <sz val="10"/>
      <color theme="1" tint="4.9989318521683403E-2"/>
      <name val="Arial Nova"/>
      <family val="2"/>
    </font>
    <font>
      <u/>
      <sz val="11"/>
      <color theme="1" tint="4.9989318521683403E-2"/>
      <name val="Calibri"/>
      <family val="2"/>
      <scheme val="minor"/>
    </font>
    <font>
      <sz val="10"/>
      <color theme="5" tint="-0.249977111117893"/>
      <name val="Arial Nova"/>
      <family val="2"/>
    </font>
    <font>
      <sz val="11"/>
      <color rgb="FFFF0000"/>
      <name val="Calibri"/>
      <family val="2"/>
      <scheme val="minor"/>
    </font>
    <font>
      <u/>
      <sz val="10"/>
      <color rgb="FFFF0000"/>
      <name val="Calibri"/>
      <family val="2"/>
      <scheme val="minor"/>
    </font>
    <font>
      <sz val="8"/>
      <name val="Calibri"/>
      <family val="2"/>
      <scheme val="minor"/>
    </font>
    <font>
      <sz val="10"/>
      <color theme="0" tint="-4.9989318521683403E-2"/>
      <name val="Calibri"/>
      <family val="2"/>
      <scheme val="minor"/>
    </font>
    <font>
      <sz val="16"/>
      <color theme="0" tint="-0.14999847407452621"/>
      <name val="Arial Nova"/>
      <family val="2"/>
    </font>
    <font>
      <sz val="16"/>
      <color theme="1"/>
      <name val="Arial Nova"/>
      <family val="2"/>
    </font>
    <font>
      <b/>
      <sz val="16"/>
      <color theme="0"/>
      <name val="Arial Nova"/>
      <family val="2"/>
    </font>
    <font>
      <sz val="10"/>
      <color theme="1"/>
      <name val="Arial"/>
      <family val="2"/>
    </font>
    <font>
      <sz val="11"/>
      <color theme="1"/>
      <name val="Arial"/>
      <family val="2"/>
    </font>
    <font>
      <sz val="9"/>
      <color theme="1"/>
      <name val="Arial Nova"/>
      <family val="2"/>
    </font>
    <font>
      <sz val="10"/>
      <color theme="1" tint="0.499984740745262"/>
      <name val="Arial Nova"/>
      <family val="2"/>
    </font>
    <font>
      <sz val="9"/>
      <color theme="1" tint="0.499984740745262"/>
      <name val="Arial Nova"/>
      <family val="2"/>
    </font>
    <font>
      <u/>
      <sz val="11"/>
      <color theme="0"/>
      <name val="Calibri"/>
      <family val="2"/>
      <scheme val="minor"/>
    </font>
    <font>
      <sz val="9"/>
      <color theme="1" tint="0.499984740745262"/>
      <name val="Arial"/>
      <family val="2"/>
    </font>
    <font>
      <sz val="9"/>
      <color theme="0" tint="-0.499984740745262"/>
      <name val="Arial"/>
      <family val="2"/>
    </font>
    <font>
      <u/>
      <sz val="9"/>
      <color theme="10"/>
      <name val="Arial"/>
      <family val="2"/>
    </font>
    <font>
      <sz val="9"/>
      <color theme="1"/>
      <name val="Arial"/>
      <family val="2"/>
    </font>
    <font>
      <sz val="9"/>
      <name val="Arial"/>
      <family val="2"/>
    </font>
    <font>
      <i/>
      <sz val="9"/>
      <color theme="0" tint="-0.499984740745262"/>
      <name val="Arial"/>
      <family val="2"/>
    </font>
    <font>
      <b/>
      <sz val="9"/>
      <color theme="1" tint="0.499984740745262"/>
      <name val="Arial"/>
      <family val="2"/>
    </font>
    <font>
      <b/>
      <sz val="9"/>
      <color theme="1"/>
      <name val="Arial"/>
      <family val="2"/>
    </font>
    <font>
      <b/>
      <sz val="10"/>
      <color theme="0" tint="-4.9989318521683403E-2"/>
      <name val="Arial"/>
      <family val="2"/>
    </font>
    <font>
      <sz val="10"/>
      <color theme="0" tint="-4.9989318521683403E-2"/>
      <name val="Arial"/>
      <family val="2"/>
    </font>
    <font>
      <sz val="10"/>
      <color theme="0" tint="-4.9989318521683403E-2"/>
      <name val="Arch"/>
    </font>
    <font>
      <sz val="10"/>
      <color rgb="FF000000"/>
      <name val="Arial"/>
      <family val="2"/>
    </font>
    <font>
      <sz val="9"/>
      <color rgb="FF000000"/>
      <name val="Arial"/>
      <family val="2"/>
    </font>
    <font>
      <u/>
      <sz val="9"/>
      <color theme="10"/>
      <name val="Calibri"/>
      <family val="2"/>
      <scheme val="minor"/>
    </font>
    <font>
      <b/>
      <sz val="10"/>
      <color rgb="FFFF0000"/>
      <name val="Arial Nova"/>
      <family val="2"/>
    </font>
  </fonts>
  <fills count="22">
    <fill>
      <patternFill patternType="none"/>
    </fill>
    <fill>
      <patternFill patternType="gray125"/>
    </fill>
    <fill>
      <patternFill patternType="solid">
        <fgColor theme="2" tint="-0.749992370372631"/>
        <bgColor indexed="64"/>
      </patternFill>
    </fill>
    <fill>
      <patternFill patternType="solid">
        <fgColor theme="2" tint="-0.499984740745262"/>
        <bgColor indexed="64"/>
      </patternFill>
    </fill>
    <fill>
      <patternFill patternType="solid">
        <fgColor rgb="FFF2F2F2"/>
      </patternFill>
    </fill>
    <fill>
      <patternFill patternType="solid">
        <fgColor theme="0"/>
        <bgColor indexed="64"/>
      </patternFill>
    </fill>
    <fill>
      <patternFill patternType="solid">
        <fgColor theme="0" tint="-4.9989318521683403E-2"/>
        <bgColor indexed="64"/>
      </patternFill>
    </fill>
    <fill>
      <patternFill patternType="solid">
        <fgColor theme="2" tint="-9.9978637043366805E-2"/>
        <bgColor rgb="FFAECAD0"/>
      </patternFill>
    </fill>
    <fill>
      <patternFill patternType="solid">
        <fgColor theme="2" tint="-9.9978637043366805E-2"/>
        <bgColor indexed="64"/>
      </patternFill>
    </fill>
    <fill>
      <patternFill patternType="solid">
        <fgColor theme="2" tint="-9.9978637043366805E-2"/>
        <bgColor rgb="FF76A5AF"/>
      </patternFill>
    </fill>
    <fill>
      <patternFill patternType="solid">
        <fgColor theme="2" tint="-9.9978637043366805E-2"/>
        <bgColor rgb="FFFFE599"/>
      </patternFill>
    </fill>
    <fill>
      <patternFill patternType="solid">
        <fgColor theme="2" tint="-9.9978637043366805E-2"/>
        <bgColor rgb="FFB7CDD1"/>
      </patternFill>
    </fill>
    <fill>
      <patternFill patternType="solid">
        <fgColor rgb="FFFFFFFF"/>
        <bgColor rgb="FFFFFFFF"/>
      </patternFill>
    </fill>
    <fill>
      <patternFill patternType="solid">
        <fgColor theme="2" tint="-0.249977111117893"/>
        <bgColor rgb="FFFFFFFF"/>
      </patternFill>
    </fill>
    <fill>
      <patternFill patternType="solid">
        <fgColor theme="2" tint="-9.9978637043366805E-2"/>
        <bgColor rgb="FFCCCCCC"/>
      </patternFill>
    </fill>
    <fill>
      <patternFill patternType="solid">
        <fgColor theme="6" tint="0.79998168889431442"/>
        <bgColor indexed="64"/>
      </patternFill>
    </fill>
    <fill>
      <patternFill patternType="solid">
        <fgColor theme="2" tint="-0.249977111117893"/>
        <bgColor rgb="FFFFE599"/>
      </patternFill>
    </fill>
    <fill>
      <patternFill patternType="solid">
        <fgColor theme="2" tint="-0.249977111117893"/>
        <bgColor rgb="FFB7CDD1"/>
      </patternFill>
    </fill>
    <fill>
      <patternFill patternType="solid">
        <fgColor theme="2" tint="-0.249977111117893"/>
        <bgColor rgb="FFCCCCCC"/>
      </patternFill>
    </fill>
    <fill>
      <patternFill patternType="solid">
        <fgColor rgb="FFFA4132"/>
        <bgColor indexed="64"/>
      </patternFill>
    </fill>
    <fill>
      <patternFill patternType="solid">
        <fgColor theme="0" tint="-0.14999847407452621"/>
        <bgColor indexed="64"/>
      </patternFill>
    </fill>
    <fill>
      <patternFill patternType="solid">
        <fgColor rgb="FFF2F2F2"/>
        <bgColor rgb="FFF2F2F2"/>
      </patternFill>
    </fill>
  </fills>
  <borders count="145">
    <border>
      <left/>
      <right/>
      <top/>
      <bottom/>
      <diagonal/>
    </border>
    <border>
      <left style="dotted">
        <color auto="1"/>
      </left>
      <right style="dotted">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tted">
        <color auto="1"/>
      </bottom>
      <diagonal/>
    </border>
    <border>
      <left/>
      <right/>
      <top/>
      <bottom style="thick">
        <color auto="1"/>
      </bottom>
      <diagonal/>
    </border>
    <border>
      <left style="thin">
        <color rgb="FF7F7F7F"/>
      </left>
      <right style="thin">
        <color rgb="FF7F7F7F"/>
      </right>
      <top style="thin">
        <color rgb="FF7F7F7F"/>
      </top>
      <bottom style="thin">
        <color rgb="FF7F7F7F"/>
      </bottom>
      <diagonal/>
    </border>
    <border>
      <left style="dotted">
        <color auto="1"/>
      </left>
      <right/>
      <top/>
      <bottom style="medium">
        <color indexed="64"/>
      </bottom>
      <diagonal/>
    </border>
    <border>
      <left/>
      <right style="hair">
        <color indexed="64"/>
      </right>
      <top/>
      <bottom/>
      <diagonal/>
    </border>
    <border>
      <left/>
      <right style="dotted">
        <color indexed="64"/>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bottom/>
      <diagonal/>
    </border>
    <border>
      <left/>
      <right style="medium">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rgb="FF000000"/>
      </left>
      <right style="medium">
        <color rgb="FF000000"/>
      </right>
      <top/>
      <bottom/>
      <diagonal/>
    </border>
    <border>
      <left style="thin">
        <color rgb="FF000000"/>
      </left>
      <right style="medium">
        <color rgb="FF000000"/>
      </right>
      <top/>
      <bottom/>
      <diagonal/>
    </border>
    <border>
      <left style="thin">
        <color rgb="FF000000"/>
      </left>
      <right style="medium">
        <color indexed="64"/>
      </right>
      <top/>
      <bottom/>
      <diagonal/>
    </border>
    <border>
      <left style="thin">
        <color rgb="FF000000"/>
      </left>
      <right style="medium">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rgb="FF000000"/>
      </left>
      <right style="medium">
        <color indexed="64"/>
      </right>
      <top style="medium">
        <color indexed="64"/>
      </top>
      <bottom/>
      <diagonal/>
    </border>
    <border>
      <left style="medium">
        <color indexed="64"/>
      </left>
      <right style="medium">
        <color rgb="FF000000"/>
      </right>
      <top/>
      <bottom/>
      <diagonal/>
    </border>
    <border>
      <left style="medium">
        <color rgb="FF000000"/>
      </left>
      <right style="medium">
        <color indexed="64"/>
      </right>
      <top/>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right/>
      <top/>
      <bottom style="dotted">
        <color theme="0"/>
      </bottom>
      <diagonal/>
    </border>
    <border>
      <left/>
      <right/>
      <top/>
      <bottom style="hair">
        <color indexed="64"/>
      </bottom>
      <diagonal/>
    </border>
    <border>
      <left/>
      <right/>
      <top style="hair">
        <color indexed="64"/>
      </top>
      <bottom/>
      <diagonal/>
    </border>
    <border>
      <left/>
      <right style="hair">
        <color indexed="64"/>
      </right>
      <top style="hair">
        <color indexed="64"/>
      </top>
      <bottom style="thin">
        <color theme="0"/>
      </bottom>
      <diagonal/>
    </border>
    <border>
      <left/>
      <right style="medium">
        <color rgb="FF000000"/>
      </right>
      <top/>
      <bottom style="medium">
        <color indexed="64"/>
      </bottom>
      <diagonal/>
    </border>
    <border>
      <left style="medium">
        <color indexed="64"/>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right style="medium">
        <color indexed="64"/>
      </right>
      <top style="medium">
        <color rgb="FF000000"/>
      </top>
      <bottom/>
      <diagonal/>
    </border>
    <border>
      <left/>
      <right style="medium">
        <color indexed="64"/>
      </right>
      <top/>
      <bottom style="medium">
        <color rgb="FF000000"/>
      </bottom>
      <diagonal/>
    </border>
    <border>
      <left style="medium">
        <color rgb="FF000000"/>
      </left>
      <right/>
      <top style="medium">
        <color indexed="64"/>
      </top>
      <bottom/>
      <diagonal/>
    </border>
    <border>
      <left style="thin">
        <color rgb="FF000000"/>
      </left>
      <right style="thin">
        <color rgb="FF000000"/>
      </right>
      <top style="medium">
        <color rgb="FF000000"/>
      </top>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medium">
        <color rgb="FF000000"/>
      </left>
      <right/>
      <top/>
      <bottom style="medium">
        <color indexed="64"/>
      </bottom>
      <diagonal/>
    </border>
    <border>
      <left style="medium">
        <color indexed="64"/>
      </left>
      <right/>
      <top style="medium">
        <color rgb="FF000000"/>
      </top>
      <bottom/>
      <diagonal/>
    </border>
    <border>
      <left style="medium">
        <color indexed="64"/>
      </left>
      <right/>
      <top/>
      <bottom style="medium">
        <color rgb="FF000000"/>
      </bottom>
      <diagonal/>
    </border>
    <border>
      <left/>
      <right style="medium">
        <color rgb="FF000000"/>
      </right>
      <top/>
      <bottom style="thick">
        <color indexed="64"/>
      </bottom>
      <diagonal/>
    </border>
    <border>
      <left style="medium">
        <color rgb="FF000000"/>
      </left>
      <right style="medium">
        <color indexed="64"/>
      </right>
      <top/>
      <bottom style="thick">
        <color indexed="64"/>
      </bottom>
      <diagonal/>
    </border>
    <border>
      <left style="medium">
        <color rgb="FF000000"/>
      </left>
      <right/>
      <top/>
      <bottom style="thick">
        <color indexed="64"/>
      </bottom>
      <diagonal/>
    </border>
    <border>
      <left style="medium">
        <color indexed="64"/>
      </left>
      <right style="medium">
        <color rgb="FF000000"/>
      </right>
      <top style="medium">
        <color rgb="FF000000"/>
      </top>
      <bottom/>
      <diagonal/>
    </border>
    <border>
      <left style="medium">
        <color indexed="64"/>
      </left>
      <right style="medium">
        <color indexed="64"/>
      </right>
      <top style="medium">
        <color rgb="FF000000"/>
      </top>
      <bottom/>
      <diagonal/>
    </border>
    <border>
      <left style="medium">
        <color indexed="64"/>
      </left>
      <right style="medium">
        <color indexed="64"/>
      </right>
      <top/>
      <bottom/>
      <diagonal/>
    </border>
    <border>
      <left style="medium">
        <color indexed="64"/>
      </left>
      <right style="medium">
        <color indexed="64"/>
      </right>
      <top/>
      <bottom style="thick">
        <color auto="1"/>
      </bottom>
      <diagonal/>
    </border>
    <border>
      <left style="medium">
        <color indexed="64"/>
      </left>
      <right style="medium">
        <color rgb="FF000000"/>
      </right>
      <top/>
      <bottom style="thick">
        <color auto="1"/>
      </bottom>
      <diagonal/>
    </border>
    <border>
      <left style="medium">
        <color indexed="64"/>
      </left>
      <right style="medium">
        <color indexed="64"/>
      </right>
      <top/>
      <bottom style="medium">
        <color indexed="64"/>
      </bottom>
      <diagonal/>
    </border>
    <border>
      <left/>
      <right/>
      <top style="thin">
        <color theme="0" tint="-0.499984740745262"/>
      </top>
      <bottom/>
      <diagonal/>
    </border>
    <border>
      <left/>
      <right/>
      <top style="thin">
        <color theme="0" tint="-0.499984740745262"/>
      </top>
      <bottom style="hair">
        <color indexed="64"/>
      </bottom>
      <diagonal/>
    </border>
    <border>
      <left/>
      <right/>
      <top style="hair">
        <color indexed="64"/>
      </top>
      <bottom style="thin">
        <color theme="0" tint="-0.499984740745262"/>
      </bottom>
      <diagonal/>
    </border>
    <border>
      <left/>
      <right/>
      <top/>
      <bottom style="thin">
        <color theme="0" tint="-0.499984740745262"/>
      </bottom>
      <diagonal/>
    </border>
    <border>
      <left/>
      <right/>
      <top style="hair">
        <color indexed="64"/>
      </top>
      <bottom style="dotted">
        <color theme="0"/>
      </bottom>
      <diagonal/>
    </border>
    <border>
      <left style="thin">
        <color theme="0" tint="-0.499984740745262"/>
      </left>
      <right/>
      <top style="thin">
        <color rgb="FF7F7F7F"/>
      </top>
      <bottom style="thin">
        <color theme="0" tint="-0.499984740745262"/>
      </bottom>
      <diagonal/>
    </border>
    <border>
      <left style="thin">
        <color theme="0" tint="-0.499984740745262"/>
      </left>
      <right/>
      <top style="thin">
        <color theme="0" tint="-0.499984740745262"/>
      </top>
      <bottom style="thin">
        <color rgb="FF7F7F7F"/>
      </bottom>
      <diagonal/>
    </border>
    <border>
      <left/>
      <right style="thin">
        <color theme="0" tint="-0.499984740745262"/>
      </right>
      <top style="thin">
        <color rgb="FF7F7F7F"/>
      </top>
      <bottom style="thin">
        <color rgb="FF7F7F7F"/>
      </bottom>
      <diagonal/>
    </border>
    <border>
      <left style="thin">
        <color theme="0"/>
      </left>
      <right/>
      <top/>
      <bottom/>
      <diagonal/>
    </border>
    <border>
      <left/>
      <right style="thin">
        <color theme="0" tint="-0.499984740745262"/>
      </right>
      <top style="thin">
        <color theme="0" tint="-0.499984740745262"/>
      </top>
      <bottom style="thin">
        <color rgb="FF7F7F7F"/>
      </bottom>
      <diagonal/>
    </border>
    <border>
      <left style="thin">
        <color theme="0" tint="-0.499984740745262"/>
      </left>
      <right/>
      <top style="thin">
        <color rgb="FF7F7F7F"/>
      </top>
      <bottom style="thin">
        <color rgb="FF7F7F7F"/>
      </bottom>
      <diagonal/>
    </border>
    <border>
      <left/>
      <right style="thin">
        <color theme="0" tint="-0.499984740745262"/>
      </right>
      <top style="thin">
        <color rgb="FF7F7F7F"/>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medium">
        <color indexed="64"/>
      </top>
      <bottom style="hair">
        <color indexed="64"/>
      </bottom>
      <diagonal/>
    </border>
    <border>
      <left/>
      <right style="thin">
        <color theme="0" tint="-0.499984740745262"/>
      </right>
      <top/>
      <bottom/>
      <diagonal/>
    </border>
    <border>
      <left style="thin">
        <color theme="0" tint="-0.499984740745262"/>
      </left>
      <right/>
      <top style="thin">
        <color theme="0" tint="-0.499984740745262"/>
      </top>
      <bottom/>
      <diagonal/>
    </border>
    <border>
      <left/>
      <right/>
      <top style="hair">
        <color indexed="64"/>
      </top>
      <bottom style="thin">
        <color theme="0"/>
      </bottom>
      <diagonal/>
    </border>
    <border>
      <left/>
      <right/>
      <top style="thin">
        <color theme="0"/>
      </top>
      <bottom/>
      <diagonal/>
    </border>
    <border>
      <left style="thin">
        <color theme="0" tint="-0.499984740745262"/>
      </left>
      <right/>
      <top style="thin">
        <color rgb="FF7F7F7F"/>
      </top>
      <bottom/>
      <diagonal/>
    </border>
    <border>
      <left/>
      <right style="thin">
        <color theme="0" tint="-0.499984740745262"/>
      </right>
      <top style="thin">
        <color rgb="FF7F7F7F"/>
      </top>
      <bottom/>
      <diagonal/>
    </border>
    <border>
      <left/>
      <right style="thin">
        <color theme="0" tint="-0.499984740745262"/>
      </right>
      <top style="thin">
        <color theme="0"/>
      </top>
      <bottom/>
      <diagonal/>
    </border>
    <border>
      <left style="thin">
        <color auto="1"/>
      </left>
      <right/>
      <top style="thin">
        <color theme="0"/>
      </top>
      <bottom style="thin">
        <color theme="0"/>
      </bottom>
      <diagonal/>
    </border>
    <border>
      <left style="thin">
        <color theme="1" tint="0.499984740745262"/>
      </left>
      <right style="thin">
        <color theme="0" tint="-0.499984740745262"/>
      </right>
      <top style="thin">
        <color theme="0" tint="-0.499984740745262"/>
      </top>
      <bottom style="thin">
        <color theme="0" tint="-0.499984740745262"/>
      </bottom>
      <diagonal/>
    </border>
    <border>
      <left style="thin">
        <color theme="1" tint="0.499984740745262"/>
      </left>
      <right style="thin">
        <color theme="0" tint="-0.499984740745262"/>
      </right>
      <top style="thin">
        <color theme="1" tint="0.499984740745262"/>
      </top>
      <bottom style="thin">
        <color theme="0" tint="-0.499984740745262"/>
      </bottom>
      <diagonal/>
    </border>
    <border>
      <left style="thin">
        <color auto="1"/>
      </left>
      <right style="thin">
        <color theme="1" tint="0.499984740745262"/>
      </right>
      <top style="thin">
        <color theme="0"/>
      </top>
      <bottom style="thin">
        <color theme="0"/>
      </bottom>
      <diagonal/>
    </border>
    <border>
      <left/>
      <right/>
      <top style="thin">
        <color theme="1" tint="0.499984740745262"/>
      </top>
      <bottom style="thin">
        <color theme="0" tint="-0.499984740745262"/>
      </bottom>
      <diagonal/>
    </border>
    <border>
      <left/>
      <right style="thin">
        <color indexed="64"/>
      </right>
      <top/>
      <bottom/>
      <diagonal/>
    </border>
    <border>
      <left/>
      <right/>
      <top style="thin">
        <color theme="1" tint="0.499984740745262"/>
      </top>
      <bottom style="thin">
        <color theme="1" tint="0.499984740745262"/>
      </bottom>
      <diagonal/>
    </border>
    <border>
      <left style="thin">
        <color theme="0" tint="-0.499984740745262"/>
      </left>
      <right style="thin">
        <color theme="1" tint="0.499984740745262"/>
      </right>
      <top style="thin">
        <color theme="0" tint="-0.499984740745262"/>
      </top>
      <bottom style="thin">
        <color theme="0" tint="-0.499984740745262"/>
      </bottom>
      <diagonal/>
    </border>
    <border>
      <left/>
      <right style="thin">
        <color theme="1" tint="0.499984740745262"/>
      </right>
      <top style="thin">
        <color theme="0" tint="-0.499984740745262"/>
      </top>
      <bottom style="thin">
        <color theme="0" tint="-0.499984740745262"/>
      </bottom>
      <diagonal/>
    </border>
    <border>
      <left style="thin">
        <color theme="0" tint="-0.499984740745262"/>
      </left>
      <right style="thin">
        <color theme="1" tint="0.499984740745262"/>
      </right>
      <top style="thin">
        <color theme="1" tint="0.499984740745262"/>
      </top>
      <bottom style="thin">
        <color theme="0" tint="-0.499984740745262"/>
      </bottom>
      <diagonal/>
    </border>
    <border>
      <left style="thin">
        <color theme="0" tint="-0.499984740745262"/>
      </left>
      <right style="thin">
        <color theme="1" tint="0.499984740745262"/>
      </right>
      <top style="thin">
        <color theme="0" tint="-0.499984740745262"/>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right/>
      <top style="thin">
        <color theme="1" tint="0.499984740745262"/>
      </top>
      <bottom/>
      <diagonal/>
    </border>
    <border>
      <left style="thin">
        <color theme="0" tint="-0.499984740745262"/>
      </left>
      <right/>
      <top/>
      <bottom/>
      <diagonal/>
    </border>
    <border>
      <left/>
      <right style="thin">
        <color theme="0" tint="-0.499984740745262"/>
      </right>
      <top style="thin">
        <color theme="0" tint="-0.499984740745262"/>
      </top>
      <bottom/>
      <diagonal/>
    </border>
    <border>
      <left style="medium">
        <color indexed="64"/>
      </left>
      <right/>
      <top style="hair">
        <color indexed="64"/>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indexed="64"/>
      </right>
      <top/>
      <bottom style="hair">
        <color indexed="64"/>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indexed="64"/>
      </bottom>
      <diagonal/>
    </border>
    <border>
      <left/>
      <right style="medium">
        <color theme="1" tint="0.499984740745262"/>
      </right>
      <top/>
      <bottom style="medium">
        <color indexed="64"/>
      </bottom>
      <diagonal/>
    </border>
    <border>
      <left style="medium">
        <color theme="1" tint="0.499984740745262"/>
      </left>
      <right/>
      <top style="medium">
        <color indexed="64"/>
      </top>
      <bottom style="hair">
        <color indexed="64"/>
      </bottom>
      <diagonal/>
    </border>
    <border>
      <left/>
      <right style="medium">
        <color theme="1" tint="0.499984740745262"/>
      </right>
      <top style="medium">
        <color indexed="64"/>
      </top>
      <bottom style="hair">
        <color indexed="64"/>
      </bottom>
      <diagonal/>
    </border>
    <border>
      <left style="thin">
        <color indexed="64"/>
      </left>
      <right style="medium">
        <color theme="1" tint="0.499984740745262"/>
      </right>
      <top/>
      <bottom/>
      <diagonal/>
    </border>
    <border>
      <left style="medium">
        <color theme="1" tint="0.499984740745262"/>
      </left>
      <right/>
      <top/>
      <bottom style="hair">
        <color indexed="64"/>
      </bottom>
      <diagonal/>
    </border>
    <border>
      <left style="thin">
        <color indexed="64"/>
      </left>
      <right style="medium">
        <color theme="1" tint="0.499984740745262"/>
      </right>
      <top/>
      <bottom style="thin">
        <color theme="0"/>
      </bottom>
      <diagonal/>
    </border>
    <border>
      <left style="medium">
        <color theme="1" tint="0.499984740745262"/>
      </left>
      <right/>
      <top/>
      <bottom style="dotted">
        <color theme="0"/>
      </bottom>
      <diagonal/>
    </border>
    <border>
      <left style="medium">
        <color theme="1" tint="0.499984740745262"/>
      </left>
      <right/>
      <top/>
      <bottom style="thin">
        <color theme="0"/>
      </bottom>
      <diagonal/>
    </border>
    <border>
      <left style="thin">
        <color theme="1" tint="0.499984740745262"/>
      </left>
      <right style="medium">
        <color theme="1" tint="0.499984740745262"/>
      </right>
      <top/>
      <bottom/>
      <diagonal/>
    </border>
    <border>
      <left style="thin">
        <color indexed="64"/>
      </left>
      <right style="medium">
        <color theme="1" tint="0.499984740745262"/>
      </right>
      <top/>
      <bottom style="thin">
        <color theme="1" tint="0.499984740745262"/>
      </bottom>
      <diagonal/>
    </border>
    <border>
      <left style="medium">
        <color theme="1" tint="0.499984740745262"/>
      </left>
      <right/>
      <top style="thin">
        <color indexed="64"/>
      </top>
      <bottom style="thin">
        <color indexed="64"/>
      </bottom>
      <diagonal/>
    </border>
    <border>
      <left style="thin">
        <color indexed="64"/>
      </left>
      <right style="medium">
        <color theme="1" tint="0.499984740745262"/>
      </right>
      <top style="thin">
        <color theme="1" tint="0.499984740745262"/>
      </top>
      <bottom style="thin">
        <color theme="1" tint="0.499984740745262"/>
      </bottom>
      <diagonal/>
    </border>
    <border>
      <left style="thin">
        <color indexed="64"/>
      </left>
      <right style="medium">
        <color theme="1" tint="0.499984740745262"/>
      </right>
      <top style="thin">
        <color theme="1" tint="0.499984740745262"/>
      </top>
      <bottom/>
      <diagonal/>
    </border>
    <border>
      <left style="medium">
        <color theme="1" tint="0.499984740745262"/>
      </left>
      <right/>
      <top style="hair">
        <color indexed="64"/>
      </top>
      <bottom/>
      <diagonal/>
    </border>
    <border>
      <left style="thin">
        <color theme="1" tint="0.499984740745262"/>
      </left>
      <right style="medium">
        <color theme="1" tint="0.499984740745262"/>
      </right>
      <top/>
      <bottom style="thin">
        <color theme="1" tint="0.499984740745262"/>
      </bottom>
      <diagonal/>
    </border>
    <border>
      <left style="thin">
        <color theme="0" tint="-0.499984740745262"/>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style="thin">
        <color theme="0"/>
      </left>
      <right/>
      <top style="thin">
        <color theme="0" tint="-0.499984740745262"/>
      </top>
      <bottom style="medium">
        <color theme="1" tint="0.499984740745262"/>
      </bottom>
      <diagonal/>
    </border>
    <border>
      <left/>
      <right/>
      <top style="thin">
        <color theme="0" tint="-0.499984740745262"/>
      </top>
      <bottom style="medium">
        <color theme="1" tint="0.499984740745262"/>
      </bottom>
      <diagonal/>
    </border>
    <border>
      <left style="thin">
        <color indexed="64"/>
      </left>
      <right style="medium">
        <color theme="1" tint="0.499984740745262"/>
      </right>
      <top/>
      <bottom style="medium">
        <color theme="1" tint="0.499984740745262"/>
      </bottom>
      <diagonal/>
    </border>
  </borders>
  <cellStyleXfs count="6">
    <xf numFmtId="0" fontId="0" fillId="0" borderId="0"/>
    <xf numFmtId="0" fontId="1" fillId="0" borderId="0" applyNumberForma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3" fillId="4" borderId="12" applyNumberFormat="0" applyAlignment="0" applyProtection="0"/>
    <xf numFmtId="0" fontId="43" fillId="0" borderId="0"/>
  </cellStyleXfs>
  <cellXfs count="491">
    <xf numFmtId="0" fontId="0" fillId="0" borderId="0" xfId="0"/>
    <xf numFmtId="2" fontId="8" fillId="7" borderId="21" xfId="0" applyNumberFormat="1" applyFont="1" applyFill="1" applyBorder="1"/>
    <xf numFmtId="2" fontId="8" fillId="7" borderId="24" xfId="0" applyNumberFormat="1" applyFont="1" applyFill="1" applyBorder="1" applyAlignment="1">
      <alignment horizontal="center"/>
    </xf>
    <xf numFmtId="2" fontId="8" fillId="7" borderId="23" xfId="0" applyNumberFormat="1" applyFont="1" applyFill="1" applyBorder="1"/>
    <xf numFmtId="9" fontId="8" fillId="10" borderId="38" xfId="0" applyNumberFormat="1" applyFont="1" applyFill="1" applyBorder="1"/>
    <xf numFmtId="0" fontId="9" fillId="11" borderId="0" xfId="0" applyFont="1" applyFill="1" applyBorder="1" applyAlignment="1">
      <alignment horizontal="right"/>
    </xf>
    <xf numFmtId="0" fontId="9" fillId="11" borderId="17" xfId="0" applyFont="1" applyFill="1" applyBorder="1" applyAlignment="1">
      <alignment horizontal="center"/>
    </xf>
    <xf numFmtId="164" fontId="9" fillId="11" borderId="17" xfId="0" applyNumberFormat="1" applyFont="1" applyFill="1" applyBorder="1" applyAlignment="1">
      <alignment horizontal="center"/>
    </xf>
    <xf numFmtId="0" fontId="9" fillId="11" borderId="19" xfId="0" applyFont="1" applyFill="1" applyBorder="1" applyAlignment="1">
      <alignment horizontal="right"/>
    </xf>
    <xf numFmtId="9" fontId="9" fillId="11" borderId="0" xfId="0" applyNumberFormat="1" applyFont="1" applyFill="1" applyBorder="1" applyAlignment="1">
      <alignment horizontal="right"/>
    </xf>
    <xf numFmtId="164" fontId="9" fillId="11" borderId="20" xfId="0" applyNumberFormat="1" applyFont="1" applyFill="1" applyBorder="1" applyAlignment="1">
      <alignment horizontal="center"/>
    </xf>
    <xf numFmtId="164" fontId="9" fillId="11" borderId="0" xfId="0" applyNumberFormat="1" applyFont="1" applyFill="1" applyBorder="1" applyAlignment="1">
      <alignment horizontal="right"/>
    </xf>
    <xf numFmtId="1" fontId="9" fillId="11" borderId="0" xfId="0" applyNumberFormat="1" applyFont="1" applyFill="1" applyBorder="1" applyAlignment="1">
      <alignment horizontal="center"/>
    </xf>
    <xf numFmtId="164" fontId="9" fillId="11" borderId="19" xfId="0" applyNumberFormat="1" applyFont="1" applyFill="1" applyBorder="1" applyAlignment="1">
      <alignment horizontal="right"/>
    </xf>
    <xf numFmtId="164" fontId="9" fillId="11" borderId="20" xfId="0" applyNumberFormat="1" applyFont="1" applyFill="1" applyBorder="1" applyAlignment="1">
      <alignment horizontal="right"/>
    </xf>
    <xf numFmtId="9" fontId="8" fillId="10" borderId="39" xfId="0" applyNumberFormat="1" applyFont="1" applyFill="1" applyBorder="1"/>
    <xf numFmtId="9" fontId="8" fillId="10" borderId="40" xfId="0" applyNumberFormat="1" applyFont="1" applyFill="1" applyBorder="1"/>
    <xf numFmtId="0" fontId="9" fillId="11" borderId="0" xfId="0" applyFont="1" applyFill="1" applyBorder="1" applyAlignment="1">
      <alignment horizontal="center"/>
    </xf>
    <xf numFmtId="0" fontId="9" fillId="12" borderId="0" xfId="0" applyFont="1" applyFill="1" applyBorder="1"/>
    <xf numFmtId="0" fontId="9" fillId="13" borderId="7" xfId="0" applyFont="1" applyFill="1" applyBorder="1"/>
    <xf numFmtId="9" fontId="9" fillId="13" borderId="9" xfId="0" applyNumberFormat="1" applyFont="1" applyFill="1" applyBorder="1"/>
    <xf numFmtId="0" fontId="9" fillId="14" borderId="0" xfId="0" applyFont="1" applyFill="1" applyBorder="1" applyAlignment="1">
      <alignment horizontal="right"/>
    </xf>
    <xf numFmtId="0" fontId="5" fillId="6" borderId="0" xfId="0" applyFont="1" applyFill="1" applyAlignment="1">
      <alignment vertical="top"/>
    </xf>
    <xf numFmtId="0" fontId="5" fillId="6" borderId="0" xfId="0" applyFont="1" applyFill="1" applyBorder="1" applyAlignment="1">
      <alignment vertical="top"/>
    </xf>
    <xf numFmtId="0" fontId="5" fillId="6" borderId="0" xfId="0" applyFont="1" applyFill="1" applyBorder="1" applyAlignment="1">
      <alignment vertical="top" wrapText="1"/>
    </xf>
    <xf numFmtId="0" fontId="5" fillId="0" borderId="0" xfId="0" applyFont="1" applyAlignment="1">
      <alignment vertical="top"/>
    </xf>
    <xf numFmtId="0" fontId="17" fillId="6" borderId="0" xfId="0" applyFont="1" applyFill="1" applyAlignment="1">
      <alignment vertical="top"/>
    </xf>
    <xf numFmtId="0" fontId="5" fillId="0" borderId="0" xfId="0" applyFont="1" applyFill="1" applyAlignment="1">
      <alignment vertical="top"/>
    </xf>
    <xf numFmtId="0" fontId="22" fillId="3" borderId="2" xfId="0" applyFont="1" applyFill="1" applyBorder="1" applyAlignment="1">
      <alignment vertical="top"/>
    </xf>
    <xf numFmtId="0" fontId="21" fillId="3" borderId="3" xfId="0" applyFont="1" applyFill="1" applyBorder="1" applyAlignment="1">
      <alignment vertical="top"/>
    </xf>
    <xf numFmtId="0" fontId="21" fillId="3" borderId="4" xfId="0" applyFont="1" applyFill="1" applyBorder="1" applyAlignment="1">
      <alignment vertical="top" wrapText="1"/>
    </xf>
    <xf numFmtId="0" fontId="21" fillId="3" borderId="5" xfId="0" applyFont="1" applyFill="1" applyBorder="1" applyAlignment="1">
      <alignment vertical="top"/>
    </xf>
    <xf numFmtId="0" fontId="21" fillId="3" borderId="0" xfId="0" applyFont="1" applyFill="1" applyBorder="1" applyAlignment="1">
      <alignment vertical="top"/>
    </xf>
    <xf numFmtId="0" fontId="23" fillId="3" borderId="6" xfId="1" applyFont="1" applyFill="1" applyBorder="1" applyAlignment="1">
      <alignment vertical="top" wrapText="1"/>
    </xf>
    <xf numFmtId="0" fontId="21" fillId="3" borderId="6" xfId="0" applyFont="1" applyFill="1" applyBorder="1" applyAlignment="1">
      <alignment vertical="top" wrapText="1"/>
    </xf>
    <xf numFmtId="0" fontId="24" fillId="3" borderId="6" xfId="0" applyFont="1" applyFill="1" applyBorder="1" applyAlignment="1">
      <alignment vertical="top" wrapText="1"/>
    </xf>
    <xf numFmtId="0" fontId="22" fillId="2" borderId="10" xfId="0" applyFont="1" applyFill="1" applyBorder="1" applyAlignment="1">
      <alignment vertical="top"/>
    </xf>
    <xf numFmtId="0" fontId="21" fillId="2" borderId="5" xfId="0" applyFont="1" applyFill="1" applyBorder="1" applyAlignment="1">
      <alignment vertical="top"/>
    </xf>
    <xf numFmtId="0" fontId="21" fillId="2" borderId="0" xfId="0" applyFont="1" applyFill="1" applyBorder="1" applyAlignment="1">
      <alignment vertical="top"/>
    </xf>
    <xf numFmtId="0" fontId="21" fillId="2" borderId="6" xfId="0" applyFont="1" applyFill="1" applyBorder="1" applyAlignment="1">
      <alignment vertical="top" wrapText="1"/>
    </xf>
    <xf numFmtId="0" fontId="21" fillId="2" borderId="7" xfId="0" applyFont="1" applyFill="1" applyBorder="1" applyAlignment="1">
      <alignment vertical="top"/>
    </xf>
    <xf numFmtId="0" fontId="21" fillId="2" borderId="8" xfId="0" applyFont="1" applyFill="1" applyBorder="1" applyAlignment="1">
      <alignment vertical="top"/>
    </xf>
    <xf numFmtId="0" fontId="21" fillId="2" borderId="9" xfId="0" applyFont="1" applyFill="1" applyBorder="1" applyAlignment="1">
      <alignment vertical="top" wrapText="1"/>
    </xf>
    <xf numFmtId="0" fontId="5" fillId="0" borderId="1" xfId="0" applyFont="1" applyBorder="1" applyAlignment="1">
      <alignment vertical="top"/>
    </xf>
    <xf numFmtId="0" fontId="5" fillId="0" borderId="15" xfId="0" applyFont="1" applyBorder="1" applyAlignment="1">
      <alignment vertical="top"/>
    </xf>
    <xf numFmtId="0" fontId="5" fillId="0" borderId="0" xfId="0" applyFont="1" applyAlignment="1">
      <alignment vertical="top" wrapText="1"/>
    </xf>
    <xf numFmtId="9" fontId="8" fillId="10" borderId="0" xfId="0" applyNumberFormat="1" applyFont="1" applyFill="1" applyBorder="1"/>
    <xf numFmtId="0" fontId="5" fillId="15" borderId="0" xfId="0" applyFont="1" applyFill="1" applyAlignment="1">
      <alignment vertical="top"/>
    </xf>
    <xf numFmtId="0" fontId="5" fillId="0" borderId="0" xfId="0" applyFont="1" applyBorder="1" applyAlignment="1">
      <alignment vertical="top"/>
    </xf>
    <xf numFmtId="0" fontId="5" fillId="0" borderId="0" xfId="0" applyFont="1" applyFill="1" applyAlignment="1">
      <alignment vertical="top" wrapText="1"/>
    </xf>
    <xf numFmtId="0" fontId="21" fillId="6" borderId="0" xfId="0" applyFont="1" applyFill="1" applyAlignment="1">
      <alignment vertical="top"/>
    </xf>
    <xf numFmtId="0" fontId="21" fillId="6" borderId="13" xfId="0" applyFont="1" applyFill="1" applyBorder="1" applyAlignment="1">
      <alignment vertical="top"/>
    </xf>
    <xf numFmtId="0" fontId="21" fillId="6" borderId="5" xfId="0" applyFont="1" applyFill="1" applyBorder="1" applyAlignment="1">
      <alignment vertical="top"/>
    </xf>
    <xf numFmtId="0" fontId="21" fillId="6" borderId="0" xfId="0" applyFont="1" applyFill="1" applyBorder="1" applyAlignment="1">
      <alignment vertical="top"/>
    </xf>
    <xf numFmtId="0" fontId="21" fillId="6" borderId="6" xfId="0" applyFont="1" applyFill="1" applyBorder="1" applyAlignment="1">
      <alignment vertical="top" wrapText="1"/>
    </xf>
    <xf numFmtId="0" fontId="22" fillId="6" borderId="0" xfId="0" applyFont="1" applyFill="1" applyBorder="1" applyAlignment="1">
      <alignment vertical="top"/>
    </xf>
    <xf numFmtId="0" fontId="21" fillId="6" borderId="0" xfId="0" applyFont="1" applyFill="1" applyBorder="1" applyAlignment="1">
      <alignment vertical="top" wrapText="1"/>
    </xf>
    <xf numFmtId="0" fontId="5" fillId="0" borderId="0" xfId="0" applyFont="1" applyFill="1" applyBorder="1" applyAlignment="1">
      <alignment vertical="top"/>
    </xf>
    <xf numFmtId="0" fontId="5" fillId="0" borderId="0" xfId="0" applyFont="1" applyFill="1" applyBorder="1" applyAlignment="1">
      <alignment vertical="top" wrapText="1"/>
    </xf>
    <xf numFmtId="0" fontId="5" fillId="6" borderId="0" xfId="0" applyFont="1" applyFill="1" applyAlignment="1">
      <alignment vertical="top" wrapText="1"/>
    </xf>
    <xf numFmtId="0" fontId="21" fillId="3" borderId="0" xfId="0" applyFont="1" applyFill="1" applyBorder="1" applyAlignment="1">
      <alignment vertical="top" wrapText="1"/>
    </xf>
    <xf numFmtId="0" fontId="21" fillId="6" borderId="8" xfId="0" applyFont="1" applyFill="1" applyBorder="1" applyAlignment="1">
      <alignment vertical="top" wrapText="1"/>
    </xf>
    <xf numFmtId="0" fontId="19" fillId="6" borderId="0" xfId="0" applyFont="1" applyFill="1" applyAlignment="1">
      <alignment horizontal="left" vertical="center"/>
    </xf>
    <xf numFmtId="0" fontId="5" fillId="6" borderId="3" xfId="0" applyFont="1" applyFill="1" applyBorder="1" applyAlignment="1">
      <alignment vertical="top"/>
    </xf>
    <xf numFmtId="0" fontId="9" fillId="11" borderId="7" xfId="0" applyFont="1" applyFill="1" applyBorder="1" applyAlignment="1">
      <alignment horizontal="right"/>
    </xf>
    <xf numFmtId="164" fontId="9" fillId="11" borderId="8" xfId="0" applyNumberFormat="1" applyFont="1" applyFill="1" applyBorder="1" applyAlignment="1">
      <alignment horizontal="right"/>
    </xf>
    <xf numFmtId="164" fontId="9" fillId="11" borderId="9" xfId="0" applyNumberFormat="1" applyFont="1" applyFill="1" applyBorder="1" applyAlignment="1">
      <alignment horizontal="right"/>
    </xf>
    <xf numFmtId="9" fontId="8" fillId="10" borderId="11" xfId="0" applyNumberFormat="1" applyFont="1" applyFill="1" applyBorder="1"/>
    <xf numFmtId="9" fontId="8" fillId="10" borderId="62" xfId="0" applyNumberFormat="1" applyFont="1" applyFill="1" applyBorder="1"/>
    <xf numFmtId="0" fontId="9" fillId="11" borderId="11" xfId="0" applyFont="1" applyFill="1" applyBorder="1" applyAlignment="1">
      <alignment horizontal="right"/>
    </xf>
    <xf numFmtId="0" fontId="9" fillId="11" borderId="11" xfId="0" applyFont="1" applyFill="1" applyBorder="1" applyAlignment="1">
      <alignment horizontal="center"/>
    </xf>
    <xf numFmtId="164" fontId="9" fillId="11" borderId="11" xfId="0" applyNumberFormat="1" applyFont="1" applyFill="1" applyBorder="1" applyAlignment="1">
      <alignment horizontal="center"/>
    </xf>
    <xf numFmtId="0" fontId="9" fillId="11" borderId="63" xfId="0" applyFont="1" applyFill="1" applyBorder="1" applyAlignment="1">
      <alignment horizontal="right"/>
    </xf>
    <xf numFmtId="9" fontId="9" fillId="11" borderId="11" xfId="0" applyNumberFormat="1" applyFont="1" applyFill="1" applyBorder="1" applyAlignment="1">
      <alignment horizontal="right"/>
    </xf>
    <xf numFmtId="164" fontId="9" fillId="11" borderId="61" xfId="0" applyNumberFormat="1" applyFont="1" applyFill="1" applyBorder="1" applyAlignment="1">
      <alignment horizontal="center"/>
    </xf>
    <xf numFmtId="164" fontId="9" fillId="11" borderId="11" xfId="0" applyNumberFormat="1" applyFont="1" applyFill="1" applyBorder="1" applyAlignment="1">
      <alignment horizontal="right"/>
    </xf>
    <xf numFmtId="1" fontId="9" fillId="11" borderId="11" xfId="0" applyNumberFormat="1" applyFont="1" applyFill="1" applyBorder="1" applyAlignment="1">
      <alignment horizontal="center"/>
    </xf>
    <xf numFmtId="164" fontId="9" fillId="11" borderId="63" xfId="0" applyNumberFormat="1" applyFont="1" applyFill="1" applyBorder="1" applyAlignment="1">
      <alignment horizontal="right"/>
    </xf>
    <xf numFmtId="164" fontId="9" fillId="11" borderId="61" xfId="0" applyNumberFormat="1" applyFont="1" applyFill="1" applyBorder="1" applyAlignment="1">
      <alignment horizontal="right"/>
    </xf>
    <xf numFmtId="9" fontId="8" fillId="10" borderId="66" xfId="0" applyNumberFormat="1" applyFont="1" applyFill="1" applyBorder="1"/>
    <xf numFmtId="9" fontId="8" fillId="10" borderId="67" xfId="0" applyNumberFormat="1" applyFont="1" applyFill="1" applyBorder="1"/>
    <xf numFmtId="9" fontId="8" fillId="10" borderId="68" xfId="0" applyNumberFormat="1" applyFont="1" applyFill="1" applyBorder="1"/>
    <xf numFmtId="1" fontId="9" fillId="14" borderId="0" xfId="0" applyNumberFormat="1" applyFont="1" applyFill="1" applyBorder="1" applyAlignment="1">
      <alignment horizontal="center"/>
    </xf>
    <xf numFmtId="9" fontId="8" fillId="16" borderId="66" xfId="0" applyNumberFormat="1" applyFont="1" applyFill="1" applyBorder="1"/>
    <xf numFmtId="9" fontId="8" fillId="16" borderId="0" xfId="0" applyNumberFormat="1" applyFont="1" applyFill="1" applyBorder="1"/>
    <xf numFmtId="9" fontId="8" fillId="16" borderId="39" xfId="0" applyNumberFormat="1" applyFont="1" applyFill="1" applyBorder="1"/>
    <xf numFmtId="9" fontId="8" fillId="16" borderId="40" xfId="0" applyNumberFormat="1" applyFont="1" applyFill="1" applyBorder="1"/>
    <xf numFmtId="0" fontId="9" fillId="17" borderId="0" xfId="0" applyFont="1" applyFill="1" applyBorder="1" applyAlignment="1">
      <alignment horizontal="right"/>
    </xf>
    <xf numFmtId="0" fontId="9" fillId="17" borderId="0" xfId="0" applyFont="1" applyFill="1" applyBorder="1" applyAlignment="1">
      <alignment horizontal="center"/>
    </xf>
    <xf numFmtId="164" fontId="9" fillId="17" borderId="20" xfId="0" applyNumberFormat="1" applyFont="1" applyFill="1" applyBorder="1" applyAlignment="1">
      <alignment horizontal="center"/>
    </xf>
    <xf numFmtId="0" fontId="9" fillId="17" borderId="19" xfId="0" applyFont="1" applyFill="1" applyBorder="1" applyAlignment="1">
      <alignment horizontal="right"/>
    </xf>
    <xf numFmtId="9" fontId="9" fillId="17" borderId="0" xfId="0" applyNumberFormat="1" applyFont="1" applyFill="1" applyBorder="1" applyAlignment="1">
      <alignment horizontal="right"/>
    </xf>
    <xf numFmtId="0" fontId="9" fillId="18" borderId="0" xfId="0" applyFont="1" applyFill="1" applyBorder="1" applyAlignment="1">
      <alignment horizontal="right"/>
    </xf>
    <xf numFmtId="1" fontId="9" fillId="18" borderId="0" xfId="0" applyNumberFormat="1" applyFont="1" applyFill="1" applyBorder="1" applyAlignment="1">
      <alignment horizontal="center"/>
    </xf>
    <xf numFmtId="164" fontId="9" fillId="17" borderId="19" xfId="0" applyNumberFormat="1" applyFont="1" applyFill="1" applyBorder="1" applyAlignment="1">
      <alignment horizontal="right"/>
    </xf>
    <xf numFmtId="164" fontId="9" fillId="17" borderId="0" xfId="0" applyNumberFormat="1" applyFont="1" applyFill="1" applyBorder="1" applyAlignment="1">
      <alignment horizontal="right"/>
    </xf>
    <xf numFmtId="164" fontId="9" fillId="17" borderId="20" xfId="0" applyNumberFormat="1" applyFont="1" applyFill="1" applyBorder="1" applyAlignment="1">
      <alignment horizontal="right"/>
    </xf>
    <xf numFmtId="0" fontId="5" fillId="5" borderId="0" xfId="0" applyFont="1" applyFill="1" applyAlignment="1">
      <alignment vertical="top"/>
    </xf>
    <xf numFmtId="0" fontId="29" fillId="6" borderId="0" xfId="0" applyFont="1" applyFill="1" applyAlignment="1">
      <alignment vertical="top"/>
    </xf>
    <xf numFmtId="0" fontId="17" fillId="6" borderId="0" xfId="0" applyFont="1" applyFill="1" applyBorder="1" applyAlignment="1">
      <alignment vertical="top" wrapText="1"/>
    </xf>
    <xf numFmtId="0" fontId="6" fillId="7" borderId="17" xfId="0" applyFont="1" applyFill="1" applyBorder="1" applyAlignment="1">
      <alignment horizontal="center" vertical="center"/>
    </xf>
    <xf numFmtId="0" fontId="6" fillId="7" borderId="0" xfId="0" applyFont="1" applyFill="1" applyBorder="1" applyAlignment="1">
      <alignment horizontal="center" vertical="center"/>
    </xf>
    <xf numFmtId="0" fontId="6" fillId="7" borderId="22" xfId="0" applyFont="1" applyFill="1" applyBorder="1" applyAlignment="1">
      <alignment horizontal="center" vertical="center"/>
    </xf>
    <xf numFmtId="0" fontId="30" fillId="6" borderId="0" xfId="0" applyFont="1" applyFill="1" applyAlignment="1">
      <alignment vertical="top"/>
    </xf>
    <xf numFmtId="0" fontId="30" fillId="6" borderId="0" xfId="0" applyFont="1" applyFill="1" applyBorder="1" applyAlignment="1">
      <alignment vertical="top" wrapText="1"/>
    </xf>
    <xf numFmtId="0" fontId="30" fillId="0" borderId="0" xfId="0" applyFont="1" applyFill="1" applyAlignment="1">
      <alignment vertical="top"/>
    </xf>
    <xf numFmtId="0" fontId="5" fillId="19" borderId="0" xfId="0" applyFont="1" applyFill="1" applyBorder="1" applyAlignment="1">
      <alignment vertical="top"/>
    </xf>
    <xf numFmtId="0" fontId="5" fillId="19" borderId="8" xfId="0" applyFont="1" applyFill="1" applyBorder="1" applyAlignment="1">
      <alignment vertical="top"/>
    </xf>
    <xf numFmtId="0" fontId="31" fillId="19" borderId="0" xfId="0" applyFont="1" applyFill="1" applyBorder="1" applyAlignment="1">
      <alignment vertical="top"/>
    </xf>
    <xf numFmtId="0" fontId="5" fillId="5" borderId="44" xfId="0" applyFont="1" applyFill="1" applyBorder="1" applyAlignment="1">
      <alignment vertical="top"/>
    </xf>
    <xf numFmtId="0" fontId="20" fillId="5" borderId="0" xfId="0" applyFont="1" applyFill="1" applyBorder="1" applyAlignment="1">
      <alignment vertical="top" wrapText="1"/>
    </xf>
    <xf numFmtId="0" fontId="20" fillId="5" borderId="70" xfId="0" applyFont="1" applyFill="1" applyBorder="1" applyAlignment="1">
      <alignment vertical="top" wrapText="1"/>
    </xf>
    <xf numFmtId="0" fontId="5" fillId="5" borderId="0" xfId="0" applyFont="1" applyFill="1" applyBorder="1" applyAlignment="1">
      <alignment vertical="top"/>
    </xf>
    <xf numFmtId="0" fontId="5" fillId="5" borderId="71" xfId="0" applyFont="1" applyFill="1" applyBorder="1" applyAlignment="1">
      <alignment vertical="top"/>
    </xf>
    <xf numFmtId="0" fontId="5" fillId="5" borderId="70" xfId="0" applyFont="1" applyFill="1" applyBorder="1" applyAlignment="1">
      <alignment vertical="top"/>
    </xf>
    <xf numFmtId="0" fontId="5" fillId="5" borderId="73" xfId="0" applyFont="1" applyFill="1" applyBorder="1" applyAlignment="1">
      <alignment vertical="top"/>
    </xf>
    <xf numFmtId="0" fontId="5" fillId="5" borderId="72" xfId="0" applyFont="1" applyFill="1" applyBorder="1" applyAlignment="1">
      <alignment vertical="top"/>
    </xf>
    <xf numFmtId="0" fontId="12" fillId="5" borderId="71" xfId="4" applyFont="1" applyFill="1" applyBorder="1" applyAlignment="1">
      <alignment vertical="top"/>
    </xf>
    <xf numFmtId="0" fontId="13" fillId="5" borderId="0" xfId="0" applyFont="1" applyFill="1" applyBorder="1" applyAlignment="1" applyProtection="1">
      <alignment vertical="top"/>
      <protection locked="0"/>
    </xf>
    <xf numFmtId="0" fontId="26" fillId="5" borderId="44" xfId="4" applyFont="1" applyFill="1" applyBorder="1" applyAlignment="1">
      <alignment vertical="top"/>
    </xf>
    <xf numFmtId="0" fontId="5" fillId="5" borderId="45" xfId="0" applyFont="1" applyFill="1" applyBorder="1" applyAlignment="1">
      <alignment vertical="top"/>
    </xf>
    <xf numFmtId="0" fontId="26" fillId="5" borderId="0" xfId="4" applyFont="1" applyFill="1" applyBorder="1" applyAlignment="1">
      <alignment horizontal="left" vertical="top" wrapText="1"/>
    </xf>
    <xf numFmtId="0" fontId="5" fillId="5" borderId="3" xfId="0" applyFont="1" applyFill="1" applyBorder="1" applyAlignment="1">
      <alignment vertical="center"/>
    </xf>
    <xf numFmtId="0" fontId="5" fillId="5" borderId="3" xfId="0" applyFont="1" applyFill="1" applyBorder="1" applyAlignment="1"/>
    <xf numFmtId="0" fontId="33" fillId="19" borderId="0" xfId="1" applyFont="1" applyFill="1" applyBorder="1" applyAlignment="1">
      <alignment vertical="top"/>
    </xf>
    <xf numFmtId="0" fontId="30" fillId="6" borderId="0" xfId="0" applyFont="1" applyFill="1" applyBorder="1" applyAlignment="1">
      <alignment vertical="top"/>
    </xf>
    <xf numFmtId="0" fontId="5" fillId="19" borderId="86" xfId="0" applyFont="1" applyFill="1" applyBorder="1" applyAlignment="1">
      <alignment vertical="top"/>
    </xf>
    <xf numFmtId="0" fontId="28" fillId="5" borderId="0" xfId="0" applyFont="1" applyFill="1" applyBorder="1" applyAlignment="1" applyProtection="1">
      <alignment horizontal="center" vertical="top"/>
      <protection locked="0"/>
    </xf>
    <xf numFmtId="0" fontId="28" fillId="5" borderId="70" xfId="0" applyFont="1" applyFill="1" applyBorder="1" applyAlignment="1">
      <alignment horizontal="center" vertical="top"/>
    </xf>
    <xf numFmtId="0" fontId="28" fillId="5" borderId="0" xfId="0" applyFont="1" applyFill="1" applyBorder="1" applyAlignment="1">
      <alignment horizontal="center" vertical="top"/>
    </xf>
    <xf numFmtId="0" fontId="28" fillId="5" borderId="73" xfId="0" applyFont="1" applyFill="1" applyBorder="1" applyAlignment="1">
      <alignment horizontal="center" vertical="top"/>
    </xf>
    <xf numFmtId="0" fontId="28" fillId="5" borderId="70" xfId="0" applyFont="1" applyFill="1" applyBorder="1" applyAlignment="1" applyProtection="1">
      <alignment horizontal="left" vertical="top" wrapText="1"/>
      <protection locked="0"/>
    </xf>
    <xf numFmtId="0" fontId="5" fillId="5" borderId="0" xfId="0" applyFont="1" applyFill="1" applyBorder="1" applyAlignment="1">
      <alignment horizontal="center" vertical="top"/>
    </xf>
    <xf numFmtId="0" fontId="29" fillId="6" borderId="0" xfId="0" applyFont="1" applyFill="1" applyBorder="1" applyAlignment="1" applyProtection="1">
      <alignment vertical="top"/>
      <protection locked="0"/>
    </xf>
    <xf numFmtId="0" fontId="17" fillId="6" borderId="0" xfId="0" applyFont="1" applyFill="1" applyBorder="1" applyAlignment="1" applyProtection="1">
      <alignment vertical="top"/>
      <protection locked="0"/>
    </xf>
    <xf numFmtId="0" fontId="17" fillId="6" borderId="0" xfId="0" applyFont="1" applyFill="1" applyBorder="1" applyAlignment="1">
      <alignment vertical="top"/>
    </xf>
    <xf numFmtId="0" fontId="5" fillId="5" borderId="90" xfId="0" applyFont="1" applyFill="1" applyBorder="1" applyAlignment="1" applyProtection="1">
      <alignment vertical="top"/>
    </xf>
    <xf numFmtId="0" fontId="5" fillId="5" borderId="0" xfId="0" applyFont="1" applyFill="1" applyBorder="1" applyAlignment="1" applyProtection="1">
      <alignment vertical="top"/>
    </xf>
    <xf numFmtId="0" fontId="5" fillId="5" borderId="0" xfId="0" applyFont="1" applyFill="1" applyBorder="1" applyAlignment="1" applyProtection="1">
      <alignment horizontal="left" vertical="top"/>
    </xf>
    <xf numFmtId="0" fontId="5" fillId="5" borderId="44" xfId="0" applyFont="1" applyFill="1" applyBorder="1" applyAlignment="1" applyProtection="1">
      <alignment vertical="top"/>
    </xf>
    <xf numFmtId="0" fontId="14" fillId="5" borderId="5" xfId="0" applyFont="1" applyFill="1" applyBorder="1" applyAlignment="1" applyProtection="1">
      <alignment vertical="top"/>
    </xf>
    <xf numFmtId="0" fontId="5" fillId="5" borderId="45" xfId="0" applyFont="1" applyFill="1" applyBorder="1" applyAlignment="1" applyProtection="1">
      <alignment vertical="top"/>
    </xf>
    <xf numFmtId="0" fontId="5" fillId="5" borderId="43" xfId="0" applyFont="1" applyFill="1" applyBorder="1" applyAlignment="1" applyProtection="1">
      <alignment vertical="top"/>
    </xf>
    <xf numFmtId="0" fontId="5" fillId="5" borderId="74" xfId="0" applyFont="1" applyFill="1" applyBorder="1" applyAlignment="1" applyProtection="1">
      <alignment vertical="top"/>
    </xf>
    <xf numFmtId="0" fontId="5" fillId="5" borderId="46" xfId="0" applyFont="1" applyFill="1" applyBorder="1" applyAlignment="1" applyProtection="1">
      <alignment vertical="top"/>
    </xf>
    <xf numFmtId="0" fontId="5" fillId="5" borderId="14" xfId="0" applyFont="1" applyFill="1" applyBorder="1" applyAlignment="1" applyProtection="1">
      <alignment vertical="top"/>
    </xf>
    <xf numFmtId="0" fontId="5" fillId="19" borderId="86" xfId="0" applyFont="1" applyFill="1" applyBorder="1" applyAlignment="1" applyProtection="1">
      <alignment vertical="top"/>
    </xf>
    <xf numFmtId="0" fontId="5" fillId="5" borderId="0" xfId="0" applyFont="1" applyFill="1" applyBorder="1" applyAlignment="1" applyProtection="1">
      <alignment vertical="center"/>
    </xf>
    <xf numFmtId="0" fontId="5" fillId="5" borderId="0" xfId="0" applyFont="1" applyFill="1" applyBorder="1" applyAlignment="1" applyProtection="1">
      <alignment horizontal="left" vertical="center"/>
    </xf>
    <xf numFmtId="0" fontId="5" fillId="5" borderId="0" xfId="0" applyFont="1" applyFill="1" applyBorder="1" applyAlignment="1" applyProtection="1">
      <alignment vertical="top" wrapText="1"/>
    </xf>
    <xf numFmtId="0" fontId="34" fillId="19" borderId="0" xfId="0" applyFont="1" applyFill="1" applyBorder="1" applyAlignment="1">
      <alignment vertical="top"/>
    </xf>
    <xf numFmtId="0" fontId="5" fillId="5" borderId="91" xfId="0" applyFont="1" applyFill="1" applyBorder="1" applyAlignment="1" applyProtection="1">
      <alignment vertical="top"/>
    </xf>
    <xf numFmtId="0" fontId="5" fillId="5" borderId="78" xfId="0" applyFont="1" applyFill="1" applyBorder="1" applyAlignment="1" applyProtection="1">
      <alignment vertical="top"/>
    </xf>
    <xf numFmtId="0" fontId="5" fillId="5" borderId="89" xfId="0" applyFont="1" applyFill="1" applyBorder="1" applyAlignment="1">
      <alignment vertical="top"/>
    </xf>
    <xf numFmtId="0" fontId="36" fillId="6" borderId="0" xfId="1" applyFont="1" applyFill="1" applyBorder="1" applyAlignment="1" applyProtection="1">
      <alignment vertical="top" wrapText="1"/>
      <protection locked="0"/>
    </xf>
    <xf numFmtId="0" fontId="29" fillId="6" borderId="0" xfId="0" applyFont="1" applyFill="1" applyAlignment="1">
      <alignment horizontal="right" vertical="top"/>
    </xf>
    <xf numFmtId="0" fontId="17" fillId="6" borderId="0" xfId="0" applyFont="1" applyFill="1" applyAlignment="1">
      <alignment horizontal="left" vertical="top"/>
    </xf>
    <xf numFmtId="0" fontId="38" fillId="6" borderId="0" xfId="0" applyFont="1" applyFill="1" applyAlignment="1">
      <alignment horizontal="right" wrapText="1"/>
    </xf>
    <xf numFmtId="9" fontId="38" fillId="6" borderId="0" xfId="0" applyNumberFormat="1" applyFont="1" applyFill="1" applyAlignment="1">
      <alignment horizontal="center" wrapText="1"/>
    </xf>
    <xf numFmtId="9" fontId="17" fillId="6" borderId="0" xfId="0" applyNumberFormat="1" applyFont="1" applyFill="1" applyAlignment="1">
      <alignment horizontal="left" vertical="top"/>
    </xf>
    <xf numFmtId="0" fontId="17" fillId="6" borderId="0" xfId="0" applyFont="1" applyFill="1" applyAlignment="1">
      <alignment horizontal="right" vertical="top"/>
    </xf>
    <xf numFmtId="0" fontId="40" fillId="19" borderId="86" xfId="0" applyFont="1" applyFill="1" applyBorder="1" applyAlignment="1" applyProtection="1">
      <alignment vertical="center" wrapText="1"/>
    </xf>
    <xf numFmtId="0" fontId="32" fillId="20" borderId="92" xfId="4" applyFont="1" applyFill="1" applyBorder="1" applyAlignment="1" applyProtection="1">
      <alignment horizontal="left" vertical="top" wrapText="1"/>
      <protection locked="0"/>
    </xf>
    <xf numFmtId="0" fontId="5" fillId="19" borderId="0" xfId="0" applyFont="1" applyFill="1" applyBorder="1" applyAlignment="1">
      <alignment horizontal="left" vertical="top"/>
    </xf>
    <xf numFmtId="0" fontId="11" fillId="19" borderId="0" xfId="0" applyFont="1" applyFill="1" applyBorder="1" applyAlignment="1">
      <alignment vertical="top"/>
    </xf>
    <xf numFmtId="0" fontId="11" fillId="19" borderId="0" xfId="0" applyFont="1" applyFill="1" applyBorder="1" applyAlignment="1">
      <alignment horizontal="left" vertical="top"/>
    </xf>
    <xf numFmtId="0" fontId="30" fillId="19" borderId="0" xfId="0" applyFont="1" applyFill="1" applyBorder="1" applyAlignment="1">
      <alignment vertical="top"/>
    </xf>
    <xf numFmtId="0" fontId="35" fillId="0" borderId="0" xfId="0" applyFont="1"/>
    <xf numFmtId="0" fontId="5" fillId="5" borderId="0" xfId="0" applyFont="1" applyFill="1" applyBorder="1" applyAlignment="1" applyProtection="1">
      <alignment horizontal="left" vertical="top" wrapText="1"/>
    </xf>
    <xf numFmtId="0" fontId="40" fillId="19" borderId="86" xfId="0" applyFont="1" applyFill="1" applyBorder="1" applyAlignment="1" applyProtection="1">
      <alignment vertical="top" wrapText="1"/>
    </xf>
    <xf numFmtId="0" fontId="42" fillId="5" borderId="0" xfId="0" applyFont="1" applyFill="1" applyBorder="1" applyAlignment="1" applyProtection="1">
      <alignment vertical="top"/>
    </xf>
    <xf numFmtId="0" fontId="42" fillId="5" borderId="0" xfId="0" applyFont="1" applyFill="1" applyBorder="1" applyAlignment="1" applyProtection="1">
      <alignment horizontal="left" vertical="top"/>
    </xf>
    <xf numFmtId="0" fontId="5" fillId="19" borderId="0" xfId="0" applyFont="1" applyFill="1" applyBorder="1" applyAlignment="1">
      <alignment vertical="top" wrapText="1"/>
    </xf>
    <xf numFmtId="0" fontId="27" fillId="5" borderId="0" xfId="1" applyFont="1" applyFill="1" applyBorder="1" applyAlignment="1" applyProtection="1">
      <alignment vertical="top" wrapText="1"/>
    </xf>
    <xf numFmtId="0" fontId="19" fillId="5" borderId="0" xfId="0" applyFont="1" applyFill="1" applyBorder="1" applyAlignment="1" applyProtection="1">
      <alignment vertical="top" wrapText="1"/>
    </xf>
    <xf numFmtId="0" fontId="16" fillId="5" borderId="0" xfId="0" applyFont="1" applyFill="1" applyBorder="1" applyAlignment="1" applyProtection="1">
      <alignment vertical="top" wrapText="1"/>
    </xf>
    <xf numFmtId="0" fontId="16" fillId="5" borderId="0" xfId="0" applyFont="1" applyFill="1" applyBorder="1" applyAlignment="1" applyProtection="1">
      <alignment horizontal="left" vertical="top" wrapText="1"/>
    </xf>
    <xf numFmtId="0" fontId="15" fillId="5" borderId="0" xfId="1" applyFont="1" applyFill="1" applyBorder="1" applyAlignment="1" applyProtection="1">
      <alignment vertical="top" wrapText="1"/>
    </xf>
    <xf numFmtId="0" fontId="19" fillId="5" borderId="0" xfId="1" applyFont="1" applyFill="1" applyBorder="1" applyAlignment="1" applyProtection="1">
      <alignment vertical="top" wrapText="1"/>
    </xf>
    <xf numFmtId="0" fontId="4" fillId="5" borderId="0" xfId="0" applyFont="1" applyFill="1" applyBorder="1" applyAlignment="1" applyProtection="1">
      <alignment vertical="top" wrapText="1"/>
    </xf>
    <xf numFmtId="0" fontId="18" fillId="5" borderId="0" xfId="0" applyFont="1" applyFill="1" applyBorder="1" applyAlignment="1" applyProtection="1">
      <alignment vertical="top" wrapText="1"/>
    </xf>
    <xf numFmtId="0" fontId="5" fillId="5" borderId="0" xfId="0" applyFont="1" applyFill="1" applyBorder="1" applyAlignment="1" applyProtection="1">
      <alignment vertical="top"/>
      <protection locked="0"/>
    </xf>
    <xf numFmtId="0" fontId="5" fillId="19" borderId="8" xfId="0" applyFont="1" applyFill="1" applyBorder="1" applyAlignment="1">
      <alignment vertical="top" wrapText="1"/>
    </xf>
    <xf numFmtId="0" fontId="5" fillId="5" borderId="44" xfId="0" applyFont="1" applyFill="1" applyBorder="1" applyAlignment="1" applyProtection="1">
      <alignment vertical="top" wrapText="1"/>
    </xf>
    <xf numFmtId="0" fontId="5" fillId="19" borderId="86" xfId="0" applyFont="1" applyFill="1" applyBorder="1" applyAlignment="1" applyProtection="1">
      <alignment vertical="top" wrapText="1"/>
    </xf>
    <xf numFmtId="0" fontId="15" fillId="19" borderId="86" xfId="1" applyFont="1" applyFill="1" applyBorder="1" applyAlignment="1" applyProtection="1">
      <alignment vertical="top" wrapText="1"/>
    </xf>
    <xf numFmtId="0" fontId="4" fillId="19" borderId="86" xfId="0" applyFont="1" applyFill="1" applyBorder="1" applyAlignment="1" applyProtection="1">
      <alignment vertical="top" wrapText="1"/>
    </xf>
    <xf numFmtId="0" fontId="45" fillId="5" borderId="0" xfId="0" applyFont="1" applyFill="1" applyBorder="1" applyAlignment="1" applyProtection="1">
      <alignment vertical="top" wrapText="1"/>
    </xf>
    <xf numFmtId="0" fontId="16" fillId="5" borderId="73" xfId="0" applyFont="1" applyFill="1" applyBorder="1" applyAlignment="1">
      <alignment horizontal="right" vertical="top"/>
    </xf>
    <xf numFmtId="0" fontId="5" fillId="5" borderId="97" xfId="0" applyFont="1" applyFill="1" applyBorder="1" applyAlignment="1" applyProtection="1">
      <alignment vertical="top"/>
    </xf>
    <xf numFmtId="0" fontId="5" fillId="5" borderId="98" xfId="0" applyFont="1" applyFill="1" applyBorder="1" applyAlignment="1" applyProtection="1">
      <alignment horizontal="left" vertical="top"/>
    </xf>
    <xf numFmtId="0" fontId="19" fillId="20" borderId="99" xfId="0" applyFont="1" applyFill="1" applyBorder="1" applyAlignment="1" applyProtection="1">
      <alignment vertical="top"/>
      <protection locked="0"/>
    </xf>
    <xf numFmtId="0" fontId="19" fillId="20" borderId="100" xfId="0" applyFont="1" applyFill="1" applyBorder="1" applyAlignment="1" applyProtection="1">
      <alignment vertical="top"/>
      <protection locked="0"/>
    </xf>
    <xf numFmtId="0" fontId="5" fillId="5" borderId="101" xfId="0" applyFont="1" applyFill="1" applyBorder="1" applyAlignment="1" applyProtection="1">
      <alignment horizontal="left" vertical="top"/>
    </xf>
    <xf numFmtId="9" fontId="32" fillId="20" borderId="107" xfId="0" applyNumberFormat="1" applyFont="1" applyFill="1" applyBorder="1" applyAlignment="1" applyProtection="1">
      <alignment horizontal="center" vertical="center"/>
      <protection locked="0"/>
    </xf>
    <xf numFmtId="9" fontId="19" fillId="20" borderId="105" xfId="0" applyNumberFormat="1" applyFont="1" applyFill="1" applyBorder="1" applyAlignment="1" applyProtection="1">
      <alignment horizontal="center" vertical="center"/>
      <protection locked="0"/>
    </xf>
    <xf numFmtId="9" fontId="19" fillId="20" borderId="108" xfId="0" applyNumberFormat="1" applyFont="1" applyFill="1" applyBorder="1" applyAlignment="1" applyProtection="1">
      <alignment horizontal="center" vertical="center"/>
      <protection locked="0"/>
    </xf>
    <xf numFmtId="0" fontId="5" fillId="5" borderId="73" xfId="0" applyFont="1" applyFill="1" applyBorder="1" applyAlignment="1" applyProtection="1">
      <alignment vertical="top"/>
    </xf>
    <xf numFmtId="0" fontId="14" fillId="5" borderId="114" xfId="0" applyFont="1" applyFill="1" applyBorder="1" applyAlignment="1" applyProtection="1">
      <alignment vertical="top"/>
    </xf>
    <xf numFmtId="0" fontId="50" fillId="5" borderId="0" xfId="1" applyFont="1" applyFill="1" applyBorder="1" applyAlignment="1" applyProtection="1">
      <alignment horizontal="left" vertical="top" wrapText="1"/>
      <protection locked="0"/>
    </xf>
    <xf numFmtId="0" fontId="51" fillId="5" borderId="45" xfId="0" applyFont="1" applyFill="1" applyBorder="1" applyAlignment="1" applyProtection="1">
      <alignment vertical="top"/>
    </xf>
    <xf numFmtId="0" fontId="49" fillId="5" borderId="0" xfId="0" applyFont="1" applyFill="1" applyBorder="1" applyAlignment="1">
      <alignment horizontal="left" vertical="top" wrapText="1"/>
    </xf>
    <xf numFmtId="0" fontId="51" fillId="5" borderId="0" xfId="0" applyFont="1" applyFill="1" applyBorder="1" applyAlignment="1" applyProtection="1">
      <alignment vertical="top"/>
      <protection locked="0"/>
    </xf>
    <xf numFmtId="0" fontId="50" fillId="5" borderId="0" xfId="1" applyFont="1" applyFill="1" applyBorder="1" applyAlignment="1" applyProtection="1">
      <alignment vertical="top" wrapText="1"/>
    </xf>
    <xf numFmtId="0" fontId="49" fillId="5" borderId="0" xfId="0" applyFont="1" applyFill="1" applyBorder="1" applyAlignment="1" applyProtection="1">
      <alignment horizontal="left" vertical="top" wrapText="1"/>
    </xf>
    <xf numFmtId="0" fontId="51" fillId="5" borderId="93" xfId="0" applyFont="1" applyFill="1" applyBorder="1" applyAlignment="1" applyProtection="1">
      <alignment vertical="top" wrapText="1"/>
    </xf>
    <xf numFmtId="0" fontId="51" fillId="5" borderId="0" xfId="0" applyFont="1" applyFill="1" applyBorder="1" applyAlignment="1" applyProtection="1">
      <alignment vertical="top" wrapText="1"/>
    </xf>
    <xf numFmtId="0" fontId="51" fillId="5" borderId="94" xfId="0" applyFont="1" applyFill="1" applyBorder="1" applyAlignment="1" applyProtection="1">
      <alignment vertical="top" wrapText="1"/>
    </xf>
    <xf numFmtId="0" fontId="48" fillId="5" borderId="0" xfId="0" applyFont="1" applyFill="1" applyBorder="1" applyAlignment="1" applyProtection="1">
      <alignment horizontal="right" vertical="top" wrapText="1"/>
    </xf>
    <xf numFmtId="0" fontId="51" fillId="5" borderId="0" xfId="0" applyFont="1" applyFill="1" applyBorder="1" applyAlignment="1" applyProtection="1">
      <alignment vertical="top"/>
    </xf>
    <xf numFmtId="0" fontId="48" fillId="5" borderId="0" xfId="0" applyFont="1" applyFill="1" applyBorder="1" applyAlignment="1" applyProtection="1">
      <alignment vertical="top" wrapText="1"/>
    </xf>
    <xf numFmtId="0" fontId="51" fillId="5" borderId="44" xfId="0" applyFont="1" applyFill="1" applyBorder="1" applyAlignment="1" applyProtection="1">
      <alignment vertical="top"/>
    </xf>
    <xf numFmtId="0" fontId="51" fillId="5" borderId="45" xfId="0" applyFont="1" applyFill="1" applyBorder="1" applyAlignment="1" applyProtection="1">
      <alignment vertical="top" wrapText="1"/>
    </xf>
    <xf numFmtId="0" fontId="49" fillId="5" borderId="0" xfId="0" applyFont="1" applyFill="1" applyBorder="1" applyAlignment="1" applyProtection="1">
      <alignment vertical="top" wrapText="1"/>
    </xf>
    <xf numFmtId="0" fontId="52" fillId="5" borderId="0" xfId="0" applyFont="1" applyFill="1" applyBorder="1" applyAlignment="1" applyProtection="1">
      <alignment vertical="top" wrapText="1"/>
    </xf>
    <xf numFmtId="0" fontId="53" fillId="5" borderId="44" xfId="0" applyFont="1" applyFill="1" applyBorder="1" applyAlignment="1" applyProtection="1">
      <alignment vertical="top" wrapText="1"/>
    </xf>
    <xf numFmtId="0" fontId="51" fillId="5" borderId="45" xfId="0" applyFont="1" applyFill="1" applyBorder="1" applyAlignment="1">
      <alignment vertical="top"/>
    </xf>
    <xf numFmtId="0" fontId="51" fillId="5" borderId="43" xfId="0" applyFont="1" applyFill="1" applyBorder="1" applyAlignment="1" applyProtection="1">
      <alignment vertical="top" wrapText="1"/>
    </xf>
    <xf numFmtId="0" fontId="51" fillId="5" borderId="44" xfId="0" applyFont="1" applyFill="1" applyBorder="1" applyProtection="1"/>
    <xf numFmtId="0" fontId="52" fillId="5" borderId="0" xfId="0" applyFont="1" applyFill="1" applyBorder="1" applyAlignment="1" applyProtection="1">
      <alignment horizontal="center" vertical="top" wrapText="1"/>
    </xf>
    <xf numFmtId="0" fontId="48" fillId="5" borderId="110" xfId="0" applyFont="1" applyFill="1" applyBorder="1" applyAlignment="1" applyProtection="1">
      <alignment horizontal="right" vertical="top" wrapText="1"/>
    </xf>
    <xf numFmtId="0" fontId="48" fillId="5" borderId="103" xfId="0" applyFont="1" applyFill="1" applyBorder="1" applyAlignment="1" applyProtection="1">
      <alignment horizontal="left" vertical="top" wrapText="1"/>
    </xf>
    <xf numFmtId="0" fontId="13" fillId="19" borderId="86" xfId="0" applyFont="1" applyFill="1" applyBorder="1" applyAlignment="1">
      <alignment horizontal="left" vertical="center"/>
    </xf>
    <xf numFmtId="0" fontId="48" fillId="5" borderId="0" xfId="0" applyFont="1" applyFill="1" applyBorder="1" applyAlignment="1">
      <alignment horizontal="right"/>
    </xf>
    <xf numFmtId="0" fontId="16" fillId="5" borderId="112" xfId="0" applyFont="1" applyFill="1" applyBorder="1" applyAlignment="1" applyProtection="1">
      <alignment vertical="top" wrapText="1"/>
    </xf>
    <xf numFmtId="0" fontId="45" fillId="5" borderId="0" xfId="0" applyFont="1" applyFill="1" applyBorder="1" applyAlignment="1" applyProtection="1">
      <alignment vertical="top"/>
    </xf>
    <xf numFmtId="0" fontId="5" fillId="5" borderId="44" xfId="0" applyFont="1" applyFill="1" applyBorder="1" applyAlignment="1" applyProtection="1">
      <alignment vertical="top"/>
      <protection locked="0"/>
    </xf>
    <xf numFmtId="0" fontId="50" fillId="5" borderId="44" xfId="1" applyFont="1" applyFill="1" applyBorder="1" applyAlignment="1" applyProtection="1">
      <alignment horizontal="left" vertical="top" wrapText="1"/>
      <protection locked="0"/>
    </xf>
    <xf numFmtId="0" fontId="50" fillId="5" borderId="117" xfId="1" applyFont="1" applyFill="1" applyBorder="1" applyAlignment="1" applyProtection="1">
      <alignment horizontal="left" vertical="top" wrapText="1"/>
      <protection locked="0"/>
    </xf>
    <xf numFmtId="0" fontId="5" fillId="5" borderId="70" xfId="0" applyFont="1" applyFill="1" applyBorder="1" applyAlignment="1" applyProtection="1">
      <alignment horizontal="left" vertical="top" wrapText="1"/>
    </xf>
    <xf numFmtId="0" fontId="5" fillId="19" borderId="118" xfId="0" applyFont="1" applyFill="1" applyBorder="1" applyAlignment="1">
      <alignment vertical="top"/>
    </xf>
    <xf numFmtId="0" fontId="5" fillId="19" borderId="119" xfId="0" applyFont="1" applyFill="1" applyBorder="1" applyAlignment="1">
      <alignment vertical="top"/>
    </xf>
    <xf numFmtId="0" fontId="5" fillId="19" borderId="120" xfId="0" applyFont="1" applyFill="1" applyBorder="1" applyAlignment="1">
      <alignment vertical="top"/>
    </xf>
    <xf numFmtId="0" fontId="5" fillId="19" borderId="121" xfId="0" applyFont="1" applyFill="1" applyBorder="1" applyAlignment="1">
      <alignment vertical="top"/>
    </xf>
    <xf numFmtId="0" fontId="5" fillId="19" borderId="122" xfId="0" applyFont="1" applyFill="1" applyBorder="1" applyAlignment="1">
      <alignment vertical="top" wrapText="1"/>
    </xf>
    <xf numFmtId="0" fontId="5" fillId="19" borderId="123" xfId="0" applyFont="1" applyFill="1" applyBorder="1" applyAlignment="1">
      <alignment vertical="top"/>
    </xf>
    <xf numFmtId="0" fontId="5" fillId="19" borderId="124" xfId="0" applyFont="1" applyFill="1" applyBorder="1" applyAlignment="1">
      <alignment vertical="top" wrapText="1"/>
    </xf>
    <xf numFmtId="0" fontId="11" fillId="5" borderId="125" xfId="0" applyFont="1" applyFill="1" applyBorder="1" applyAlignment="1" applyProtection="1">
      <alignment vertical="center"/>
    </xf>
    <xf numFmtId="0" fontId="5" fillId="5" borderId="126" xfId="0" applyFont="1" applyFill="1" applyBorder="1" applyAlignment="1" applyProtection="1">
      <alignment vertical="center" wrapText="1"/>
    </xf>
    <xf numFmtId="0" fontId="5" fillId="5" borderId="121" xfId="0" applyFont="1" applyFill="1" applyBorder="1" applyAlignment="1" applyProtection="1">
      <alignment vertical="top"/>
    </xf>
    <xf numFmtId="0" fontId="5" fillId="5" borderId="127" xfId="0" applyFont="1" applyFill="1" applyBorder="1" applyAlignment="1" applyProtection="1">
      <alignment vertical="top" wrapText="1"/>
    </xf>
    <xf numFmtId="0" fontId="5" fillId="0" borderId="128" xfId="0" applyFont="1" applyBorder="1" applyAlignment="1" applyProtection="1">
      <alignment vertical="top"/>
    </xf>
    <xf numFmtId="0" fontId="14" fillId="5" borderId="121" xfId="0" applyFont="1" applyFill="1" applyBorder="1" applyAlignment="1" applyProtection="1">
      <alignment vertical="top"/>
    </xf>
    <xf numFmtId="0" fontId="27" fillId="5" borderId="127" xfId="1" applyFont="1" applyFill="1" applyBorder="1" applyAlignment="1" applyProtection="1">
      <alignment vertical="top" wrapText="1"/>
    </xf>
    <xf numFmtId="0" fontId="27" fillId="0" borderId="129" xfId="1" applyFont="1" applyBorder="1" applyProtection="1"/>
    <xf numFmtId="0" fontId="44" fillId="5" borderId="127" xfId="0" applyFont="1" applyFill="1" applyBorder="1" applyAlignment="1" applyProtection="1">
      <alignment vertical="top" wrapText="1"/>
    </xf>
    <xf numFmtId="0" fontId="5" fillId="5" borderId="128" xfId="0" applyFont="1" applyFill="1" applyBorder="1" applyAlignment="1" applyProtection="1">
      <alignment vertical="top"/>
    </xf>
    <xf numFmtId="0" fontId="5" fillId="5" borderId="127" xfId="0" applyFont="1" applyFill="1" applyBorder="1" applyAlignment="1" applyProtection="1">
      <alignment vertical="top"/>
    </xf>
    <xf numFmtId="0" fontId="19" fillId="5" borderId="127" xfId="0" applyFont="1" applyFill="1" applyBorder="1" applyAlignment="1" applyProtection="1">
      <alignment vertical="top" wrapText="1"/>
    </xf>
    <xf numFmtId="0" fontId="25" fillId="5" borderId="127" xfId="0" applyFont="1" applyFill="1" applyBorder="1" applyAlignment="1" applyProtection="1">
      <alignment vertical="top" wrapText="1"/>
    </xf>
    <xf numFmtId="0" fontId="14" fillId="5" borderId="130" xfId="0" applyFont="1" applyFill="1" applyBorder="1" applyAlignment="1" applyProtection="1">
      <alignment vertical="top"/>
    </xf>
    <xf numFmtId="0" fontId="16" fillId="5" borderId="127" xfId="0" applyFont="1" applyFill="1" applyBorder="1" applyAlignment="1" applyProtection="1">
      <alignment vertical="top" wrapText="1"/>
    </xf>
    <xf numFmtId="0" fontId="5" fillId="5" borderId="127" xfId="0" applyFont="1" applyFill="1" applyBorder="1" applyProtection="1"/>
    <xf numFmtId="0" fontId="14" fillId="5" borderId="131" xfId="0" applyFont="1" applyFill="1" applyBorder="1" applyAlignment="1" applyProtection="1">
      <alignment vertical="top"/>
    </xf>
    <xf numFmtId="0" fontId="51" fillId="5" borderId="0" xfId="0" applyFont="1" applyFill="1" applyBorder="1" applyAlignment="1">
      <alignment vertical="top"/>
    </xf>
    <xf numFmtId="0" fontId="27" fillId="5" borderId="122" xfId="1" applyFont="1" applyFill="1" applyBorder="1" applyAlignment="1" applyProtection="1">
      <alignment vertical="top" wrapText="1"/>
    </xf>
    <xf numFmtId="0" fontId="27" fillId="5" borderId="132" xfId="1" applyFont="1" applyFill="1" applyBorder="1" applyAlignment="1" applyProtection="1">
      <alignment vertical="top" wrapText="1"/>
    </xf>
    <xf numFmtId="0" fontId="5" fillId="5" borderId="133" xfId="0" applyFont="1" applyFill="1" applyBorder="1" applyAlignment="1" applyProtection="1">
      <alignment vertical="top" wrapText="1"/>
    </xf>
    <xf numFmtId="0" fontId="5" fillId="19" borderId="134" xfId="0" applyFont="1" applyFill="1" applyBorder="1" applyAlignment="1" applyProtection="1">
      <alignment vertical="top"/>
    </xf>
    <xf numFmtId="0" fontId="47" fillId="19" borderId="135" xfId="1" applyFont="1" applyFill="1" applyBorder="1" applyAlignment="1" applyProtection="1">
      <alignment horizontal="center" vertical="center" wrapText="1"/>
    </xf>
    <xf numFmtId="0" fontId="16" fillId="5" borderId="133" xfId="0" applyFont="1" applyFill="1" applyBorder="1" applyAlignment="1" applyProtection="1">
      <alignment vertical="top" wrapText="1"/>
    </xf>
    <xf numFmtId="0" fontId="14" fillId="19" borderId="134" xfId="0" applyFont="1" applyFill="1" applyBorder="1" applyAlignment="1" applyProtection="1">
      <alignment vertical="top"/>
    </xf>
    <xf numFmtId="0" fontId="5" fillId="5" borderId="136" xfId="0" applyFont="1" applyFill="1" applyBorder="1" applyAlignment="1" applyProtection="1">
      <alignment vertical="top" wrapText="1"/>
    </xf>
    <xf numFmtId="0" fontId="5" fillId="5" borderId="121" xfId="0" applyFont="1" applyFill="1" applyBorder="1" applyAlignment="1" applyProtection="1">
      <alignment vertical="top"/>
      <protection locked="0"/>
    </xf>
    <xf numFmtId="0" fontId="16" fillId="5" borderId="127" xfId="0" applyFont="1" applyFill="1" applyBorder="1" applyAlignment="1">
      <alignment vertical="top" wrapText="1"/>
    </xf>
    <xf numFmtId="0" fontId="14" fillId="5" borderId="137" xfId="0" applyFont="1" applyFill="1" applyBorder="1" applyAlignment="1" applyProtection="1">
      <alignment vertical="top"/>
    </xf>
    <xf numFmtId="0" fontId="15" fillId="5" borderId="127" xfId="1" applyFont="1" applyFill="1" applyBorder="1" applyAlignment="1" applyProtection="1">
      <alignment vertical="top" wrapText="1"/>
      <protection locked="0"/>
    </xf>
    <xf numFmtId="0" fontId="27" fillId="5" borderId="122" xfId="1" applyFont="1" applyFill="1" applyBorder="1" applyAlignment="1" applyProtection="1">
      <alignment wrapText="1"/>
    </xf>
    <xf numFmtId="0" fontId="15" fillId="5" borderId="127" xfId="1" applyFont="1" applyFill="1" applyBorder="1" applyAlignment="1" applyProtection="1">
      <alignment vertical="top" wrapText="1"/>
    </xf>
    <xf numFmtId="0" fontId="19" fillId="5" borderId="127" xfId="1" applyFont="1" applyFill="1" applyBorder="1" applyAlignment="1" applyProtection="1">
      <alignment vertical="top" wrapText="1"/>
    </xf>
    <xf numFmtId="0" fontId="44" fillId="5" borderId="0" xfId="0" applyFont="1" applyFill="1" applyBorder="1" applyAlignment="1">
      <alignment vertical="top"/>
    </xf>
    <xf numFmtId="0" fontId="1" fillId="5" borderId="127" xfId="1" applyFill="1" applyBorder="1" applyAlignment="1" applyProtection="1">
      <alignment vertical="top" wrapText="1"/>
    </xf>
    <xf numFmtId="0" fontId="5" fillId="5" borderId="128" xfId="0" applyFont="1" applyFill="1" applyBorder="1" applyAlignment="1" applyProtection="1">
      <alignment vertical="top"/>
      <protection locked="0"/>
    </xf>
    <xf numFmtId="0" fontId="1" fillId="5" borderId="132" xfId="1" applyFill="1" applyBorder="1" applyAlignment="1" applyProtection="1">
      <alignment vertical="top" wrapText="1"/>
    </xf>
    <xf numFmtId="0" fontId="45" fillId="0" borderId="0" xfId="0" applyFont="1" applyBorder="1" applyAlignment="1">
      <alignment vertical="top"/>
    </xf>
    <xf numFmtId="0" fontId="45" fillId="5" borderId="0" xfId="0" applyFont="1" applyFill="1" applyBorder="1" applyAlignment="1">
      <alignment vertical="top"/>
    </xf>
    <xf numFmtId="0" fontId="18" fillId="5" borderId="127" xfId="0" applyFont="1" applyFill="1" applyBorder="1" applyAlignment="1" applyProtection="1">
      <alignment vertical="top" wrapText="1"/>
    </xf>
    <xf numFmtId="0" fontId="55" fillId="5" borderId="127" xfId="0" applyFont="1" applyFill="1" applyBorder="1" applyAlignment="1" applyProtection="1">
      <alignment vertical="top" wrapText="1"/>
    </xf>
    <xf numFmtId="0" fontId="48" fillId="5" borderId="0" xfId="0" applyFont="1" applyFill="1" applyBorder="1" applyAlignment="1">
      <alignment horizontal="left"/>
    </xf>
    <xf numFmtId="0" fontId="48" fillId="5" borderId="0" xfId="0" applyFont="1" applyFill="1" applyBorder="1" applyAlignment="1"/>
    <xf numFmtId="0" fontId="50" fillId="5" borderId="139" xfId="1" applyFont="1" applyFill="1" applyBorder="1" applyAlignment="1" applyProtection="1">
      <alignment vertical="top" wrapText="1"/>
    </xf>
    <xf numFmtId="0" fontId="48" fillId="5" borderId="0" xfId="0" applyFont="1" applyFill="1" applyBorder="1" applyAlignment="1">
      <alignment horizontal="right" indent="1"/>
    </xf>
    <xf numFmtId="0" fontId="19" fillId="5" borderId="121" xfId="0" applyFont="1" applyFill="1" applyBorder="1" applyAlignment="1" applyProtection="1">
      <alignment vertical="top"/>
    </xf>
    <xf numFmtId="0" fontId="22" fillId="5" borderId="140" xfId="0" applyFont="1" applyFill="1" applyBorder="1" applyAlignment="1" applyProtection="1">
      <alignment vertical="top"/>
    </xf>
    <xf numFmtId="0" fontId="5" fillId="5" borderId="141" xfId="0" applyFont="1" applyFill="1" applyBorder="1" applyAlignment="1" applyProtection="1">
      <alignment vertical="top"/>
    </xf>
    <xf numFmtId="0" fontId="5" fillId="0" borderId="141" xfId="0" applyFont="1" applyBorder="1" applyAlignment="1" applyProtection="1">
      <alignment vertical="top"/>
    </xf>
    <xf numFmtId="0" fontId="5" fillId="5" borderId="141" xfId="0" applyFont="1" applyFill="1" applyBorder="1" applyAlignment="1" applyProtection="1">
      <alignment vertical="top" wrapText="1"/>
    </xf>
    <xf numFmtId="0" fontId="5" fillId="5" borderId="144" xfId="0" applyFont="1" applyFill="1" applyBorder="1" applyAlignment="1" applyProtection="1">
      <alignment vertical="top" wrapText="1"/>
    </xf>
    <xf numFmtId="0" fontId="16" fillId="5" borderId="122" xfId="0" applyFont="1" applyFill="1" applyBorder="1" applyAlignment="1">
      <alignment vertical="top" wrapText="1"/>
    </xf>
    <xf numFmtId="0" fontId="48" fillId="5" borderId="104" xfId="0" applyFont="1" applyFill="1" applyBorder="1" applyAlignment="1" applyProtection="1">
      <alignment vertical="top"/>
    </xf>
    <xf numFmtId="9" fontId="49" fillId="5" borderId="102" xfId="0" applyNumberFormat="1" applyFont="1" applyFill="1" applyBorder="1" applyAlignment="1">
      <alignment horizontal="center" vertical="center"/>
    </xf>
    <xf numFmtId="0" fontId="56" fillId="21" borderId="0" xfId="5" applyFont="1" applyFill="1" applyBorder="1" applyAlignment="1">
      <alignment vertical="top"/>
    </xf>
    <xf numFmtId="164" fontId="57" fillId="21" borderId="0" xfId="5" applyNumberFormat="1" applyFont="1" applyFill="1" applyBorder="1" applyAlignment="1">
      <alignment vertical="top"/>
    </xf>
    <xf numFmtId="0" fontId="56" fillId="21" borderId="0" xfId="5" applyFont="1" applyFill="1" applyBorder="1" applyAlignment="1">
      <alignment vertical="top" wrapText="1"/>
    </xf>
    <xf numFmtId="0" fontId="58" fillId="6" borderId="0" xfId="0" applyFont="1" applyFill="1" applyAlignment="1">
      <alignment vertical="top"/>
    </xf>
    <xf numFmtId="2" fontId="17" fillId="6" borderId="0" xfId="0" applyNumberFormat="1" applyFont="1" applyFill="1" applyAlignment="1">
      <alignment vertical="top"/>
    </xf>
    <xf numFmtId="164" fontId="29" fillId="6" borderId="0" xfId="0" applyNumberFormat="1" applyFont="1" applyFill="1" applyAlignment="1">
      <alignment vertical="top"/>
    </xf>
    <xf numFmtId="0" fontId="17" fillId="0" borderId="0" xfId="0" applyFont="1" applyFill="1" applyAlignment="1">
      <alignment vertical="top"/>
    </xf>
    <xf numFmtId="0" fontId="45" fillId="6" borderId="0" xfId="0" applyFont="1" applyFill="1" applyAlignment="1">
      <alignment vertical="top"/>
    </xf>
    <xf numFmtId="0" fontId="48" fillId="5" borderId="0" xfId="0" applyFont="1" applyFill="1" applyBorder="1" applyAlignment="1">
      <alignment vertical="top"/>
    </xf>
    <xf numFmtId="0" fontId="48" fillId="5" borderId="0" xfId="0" applyFont="1" applyFill="1" applyBorder="1" applyAlignment="1" applyProtection="1">
      <alignment horizontal="left" vertical="top" wrapText="1"/>
    </xf>
    <xf numFmtId="0" fontId="60" fillId="0" borderId="0" xfId="0" applyFont="1"/>
    <xf numFmtId="0" fontId="1" fillId="5" borderId="127" xfId="1" applyFill="1" applyBorder="1" applyAlignment="1" applyProtection="1">
      <alignment horizontal="left" vertical="top" wrapText="1"/>
    </xf>
    <xf numFmtId="0" fontId="50" fillId="5" borderId="127" xfId="1" applyFont="1" applyFill="1" applyBorder="1" applyAlignment="1" applyProtection="1">
      <alignment vertical="top" wrapText="1"/>
    </xf>
    <xf numFmtId="0" fontId="61" fillId="5" borderId="127" xfId="1" applyFont="1" applyFill="1" applyBorder="1" applyAlignment="1" applyProtection="1">
      <alignment vertical="top" wrapText="1"/>
    </xf>
    <xf numFmtId="0" fontId="48" fillId="5" borderId="112" xfId="0" applyFont="1" applyFill="1" applyBorder="1" applyAlignment="1" applyProtection="1">
      <alignment vertical="top" wrapText="1"/>
    </xf>
    <xf numFmtId="0" fontId="30" fillId="6" borderId="0" xfId="0" applyFont="1" applyFill="1" applyAlignment="1">
      <alignment horizontal="left" vertical="top"/>
    </xf>
    <xf numFmtId="0" fontId="30" fillId="6" borderId="0" xfId="0" applyFont="1" applyFill="1" applyBorder="1" applyAlignment="1" applyProtection="1">
      <alignment vertical="top" wrapText="1"/>
    </xf>
    <xf numFmtId="9" fontId="30" fillId="6" borderId="0" xfId="0" applyNumberFormat="1" applyFont="1" applyFill="1" applyAlignment="1">
      <alignment horizontal="left" vertical="top"/>
    </xf>
    <xf numFmtId="2" fontId="29" fillId="6" borderId="0" xfId="0" applyNumberFormat="1" applyFont="1" applyFill="1" applyAlignment="1">
      <alignment vertical="top"/>
    </xf>
    <xf numFmtId="0" fontId="62" fillId="6" borderId="0" xfId="0" applyFont="1" applyFill="1" applyAlignment="1">
      <alignment vertical="top"/>
    </xf>
    <xf numFmtId="0" fontId="5" fillId="5" borderId="0" xfId="0" applyFont="1" applyFill="1" applyBorder="1" applyAlignment="1" applyProtection="1">
      <alignment horizontal="left" vertical="top" wrapText="1"/>
    </xf>
    <xf numFmtId="0" fontId="5" fillId="5" borderId="91" xfId="0" applyFont="1" applyFill="1" applyBorder="1" applyAlignment="1" applyProtection="1">
      <alignment horizontal="left" vertical="top" wrapText="1"/>
    </xf>
    <xf numFmtId="0" fontId="32" fillId="20" borderId="82" xfId="0" applyFont="1" applyFill="1" applyBorder="1" applyAlignment="1" applyProtection="1">
      <alignment horizontal="center" vertical="top"/>
      <protection locked="0"/>
    </xf>
    <xf numFmtId="0" fontId="32" fillId="20" borderId="83" xfId="0" applyFont="1" applyFill="1" applyBorder="1" applyAlignment="1" applyProtection="1">
      <alignment horizontal="center" vertical="top"/>
      <protection locked="0"/>
    </xf>
    <xf numFmtId="0" fontId="32" fillId="20" borderId="82" xfId="0" applyFont="1" applyFill="1" applyBorder="1" applyAlignment="1" applyProtection="1">
      <alignment horizontal="left" vertical="top" wrapText="1"/>
      <protection locked="0"/>
    </xf>
    <xf numFmtId="0" fontId="32" fillId="20" borderId="83" xfId="0" applyFont="1" applyFill="1" applyBorder="1" applyAlignment="1" applyProtection="1">
      <alignment horizontal="left" vertical="top" wrapText="1"/>
      <protection locked="0"/>
    </xf>
    <xf numFmtId="0" fontId="46" fillId="5" borderId="132" xfId="0" applyFont="1" applyFill="1" applyBorder="1" applyAlignment="1">
      <alignment horizontal="left" vertical="top" wrapText="1"/>
    </xf>
    <xf numFmtId="0" fontId="46" fillId="5" borderId="138" xfId="0" applyFont="1" applyFill="1" applyBorder="1" applyAlignment="1">
      <alignment horizontal="left" vertical="top" wrapText="1"/>
    </xf>
    <xf numFmtId="0" fontId="13" fillId="19" borderId="86" xfId="0" applyFont="1" applyFill="1" applyBorder="1" applyAlignment="1">
      <alignment horizontal="left" vertical="center" wrapText="1"/>
    </xf>
    <xf numFmtId="0" fontId="48" fillId="5" borderId="112" xfId="1" applyFont="1" applyFill="1" applyBorder="1" applyAlignment="1" applyProtection="1">
      <alignment horizontal="left" vertical="top" wrapText="1"/>
    </xf>
    <xf numFmtId="0" fontId="27" fillId="5" borderId="103" xfId="1" applyFont="1" applyFill="1" applyBorder="1" applyAlignment="1" applyProtection="1">
      <alignment horizontal="left" vertical="top" wrapText="1"/>
    </xf>
    <xf numFmtId="0" fontId="48" fillId="5" borderId="112" xfId="0" applyFont="1" applyFill="1" applyBorder="1" applyAlignment="1" applyProtection="1">
      <alignment horizontal="left" vertical="top" wrapText="1"/>
    </xf>
    <xf numFmtId="0" fontId="48" fillId="5" borderId="0" xfId="0" applyFont="1" applyFill="1" applyBorder="1" applyAlignment="1" applyProtection="1">
      <alignment horizontal="left" vertical="top" wrapText="1"/>
    </xf>
    <xf numFmtId="1" fontId="32" fillId="20" borderId="82" xfId="0" applyNumberFormat="1" applyFont="1" applyFill="1" applyBorder="1" applyAlignment="1" applyProtection="1">
      <alignment horizontal="center" vertical="top"/>
      <protection locked="0"/>
    </xf>
    <xf numFmtId="0" fontId="48" fillId="5" borderId="103" xfId="0" applyFont="1" applyFill="1" applyBorder="1" applyAlignment="1" applyProtection="1">
      <alignment horizontal="left" vertical="top" wrapText="1"/>
    </xf>
    <xf numFmtId="0" fontId="11" fillId="5" borderId="103" xfId="0" applyFont="1" applyFill="1" applyBorder="1" applyAlignment="1" applyProtection="1">
      <alignment horizontal="left" vertical="top" wrapText="1"/>
    </xf>
    <xf numFmtId="0" fontId="32" fillId="20" borderId="82" xfId="0" applyFont="1" applyFill="1" applyBorder="1" applyAlignment="1" applyProtection="1">
      <alignment horizontal="left" vertical="top"/>
      <protection locked="0"/>
    </xf>
    <xf numFmtId="0" fontId="32" fillId="20" borderId="83" xfId="0" applyFont="1" applyFill="1" applyBorder="1" applyAlignment="1" applyProtection="1">
      <alignment horizontal="left" vertical="top"/>
      <protection locked="0"/>
    </xf>
    <xf numFmtId="0" fontId="5" fillId="5" borderId="90" xfId="0" applyFont="1" applyFill="1" applyBorder="1" applyAlignment="1" applyProtection="1">
      <alignment horizontal="left" vertical="center" wrapText="1"/>
    </xf>
    <xf numFmtId="0" fontId="49" fillId="5" borderId="112" xfId="0" applyFont="1" applyFill="1" applyBorder="1" applyAlignment="1">
      <alignment horizontal="left" vertical="top" wrapText="1"/>
    </xf>
    <xf numFmtId="0" fontId="49" fillId="5" borderId="103" xfId="0" applyFont="1" applyFill="1" applyBorder="1" applyAlignment="1">
      <alignment horizontal="left" vertical="top" wrapText="1"/>
    </xf>
    <xf numFmtId="0" fontId="48" fillId="5" borderId="103" xfId="1" applyFont="1" applyFill="1" applyBorder="1" applyAlignment="1" applyProtection="1">
      <alignment horizontal="left" vertical="top" wrapText="1"/>
    </xf>
    <xf numFmtId="0" fontId="13" fillId="19" borderId="86" xfId="0" applyFont="1" applyFill="1" applyBorder="1" applyAlignment="1" applyProtection="1">
      <alignment horizontal="left" vertical="center" wrapText="1"/>
    </xf>
    <xf numFmtId="0" fontId="13" fillId="19" borderId="88" xfId="0" applyFont="1" applyFill="1" applyBorder="1" applyAlignment="1" applyProtection="1">
      <alignment horizontal="left" vertical="center" wrapText="1"/>
    </xf>
    <xf numFmtId="0" fontId="32" fillId="20" borderId="82" xfId="4" applyFont="1" applyFill="1" applyBorder="1" applyAlignment="1" applyProtection="1">
      <alignment horizontal="center" vertical="top"/>
      <protection locked="0"/>
    </xf>
    <xf numFmtId="0" fontId="32" fillId="20" borderId="83" xfId="4" applyFont="1" applyFill="1" applyBorder="1" applyAlignment="1" applyProtection="1">
      <alignment horizontal="center" vertical="top"/>
      <protection locked="0"/>
    </xf>
    <xf numFmtId="0" fontId="59" fillId="0" borderId="0" xfId="0" applyFont="1" applyAlignment="1">
      <alignment horizontal="left" vertical="top" wrapText="1"/>
    </xf>
    <xf numFmtId="0" fontId="59" fillId="0" borderId="91" xfId="0" applyFont="1" applyBorder="1" applyAlignment="1">
      <alignment horizontal="left" vertical="top" wrapText="1"/>
    </xf>
    <xf numFmtId="0" fontId="32" fillId="5" borderId="82" xfId="0" applyFont="1" applyFill="1" applyBorder="1" applyAlignment="1" applyProtection="1">
      <alignment horizontal="center" vertical="top"/>
    </xf>
    <xf numFmtId="0" fontId="32" fillId="5" borderId="83" xfId="0" applyFont="1" applyFill="1" applyBorder="1" applyAlignment="1" applyProtection="1">
      <alignment horizontal="center" vertical="top"/>
    </xf>
    <xf numFmtId="165" fontId="5" fillId="5" borderId="115" xfId="0" applyNumberFormat="1" applyFont="1" applyFill="1" applyBorder="1" applyAlignment="1" applyProtection="1">
      <alignment horizontal="center" vertical="top"/>
    </xf>
    <xf numFmtId="0" fontId="5" fillId="5" borderId="116" xfId="0" applyFont="1" applyFill="1" applyBorder="1" applyAlignment="1" applyProtection="1">
      <alignment horizontal="center" vertical="top"/>
    </xf>
    <xf numFmtId="0" fontId="16" fillId="5" borderId="112" xfId="0" applyFont="1" applyFill="1" applyBorder="1" applyAlignment="1" applyProtection="1">
      <alignment horizontal="left" vertical="top" wrapText="1"/>
    </xf>
    <xf numFmtId="0" fontId="16" fillId="5" borderId="103" xfId="0" applyFont="1" applyFill="1" applyBorder="1" applyAlignment="1" applyProtection="1">
      <alignment horizontal="left" vertical="top" wrapText="1"/>
    </xf>
    <xf numFmtId="0" fontId="48" fillId="0" borderId="112" xfId="0" applyFont="1" applyBorder="1" applyAlignment="1">
      <alignment horizontal="left" vertical="top" wrapText="1"/>
    </xf>
    <xf numFmtId="0" fontId="48" fillId="0" borderId="103" xfId="0" applyFont="1" applyBorder="1" applyAlignment="1">
      <alignment horizontal="left" vertical="top" wrapText="1"/>
    </xf>
    <xf numFmtId="0" fontId="32" fillId="20" borderId="106" xfId="0" applyFont="1" applyFill="1" applyBorder="1" applyAlignment="1" applyProtection="1">
      <alignment horizontal="center" vertical="top"/>
      <protection locked="0"/>
    </xf>
    <xf numFmtId="0" fontId="19" fillId="5" borderId="0" xfId="0" applyFont="1" applyFill="1" applyBorder="1" applyAlignment="1" applyProtection="1">
      <alignment horizontal="left" vertical="top" wrapText="1"/>
    </xf>
    <xf numFmtId="0" fontId="19" fillId="5" borderId="91" xfId="0" applyFont="1" applyFill="1" applyBorder="1" applyAlignment="1" applyProtection="1">
      <alignment horizontal="left" vertical="top" wrapText="1"/>
    </xf>
    <xf numFmtId="3" fontId="32" fillId="20" borderId="92" xfId="4" applyNumberFormat="1" applyFont="1" applyFill="1" applyBorder="1" applyAlignment="1" applyProtection="1">
      <alignment horizontal="center" vertical="top"/>
      <protection locked="0"/>
    </xf>
    <xf numFmtId="3" fontId="32" fillId="20" borderId="113" xfId="4" applyNumberFormat="1" applyFont="1" applyFill="1" applyBorder="1" applyAlignment="1" applyProtection="1">
      <alignment horizontal="center" vertical="top"/>
      <protection locked="0"/>
    </xf>
    <xf numFmtId="0" fontId="48" fillId="5" borderId="109" xfId="0" applyFont="1" applyFill="1" applyBorder="1" applyAlignment="1" applyProtection="1">
      <alignment horizontal="right" vertical="top" wrapText="1"/>
    </xf>
    <xf numFmtId="0" fontId="48" fillId="5" borderId="103" xfId="0" applyFont="1" applyFill="1" applyBorder="1" applyAlignment="1" applyProtection="1">
      <alignment horizontal="right" vertical="top" wrapText="1"/>
    </xf>
    <xf numFmtId="0" fontId="49" fillId="5" borderId="112" xfId="0" applyFont="1" applyFill="1" applyBorder="1" applyAlignment="1" applyProtection="1">
      <alignment horizontal="left" vertical="top" wrapText="1"/>
    </xf>
    <xf numFmtId="0" fontId="49" fillId="5" borderId="103" xfId="0" applyFont="1" applyFill="1" applyBorder="1" applyAlignment="1" applyProtection="1">
      <alignment horizontal="left" vertical="top" wrapText="1"/>
    </xf>
    <xf numFmtId="9" fontId="5" fillId="5" borderId="87" xfId="3" applyFont="1" applyFill="1" applyBorder="1" applyAlignment="1">
      <alignment horizontal="center" vertical="top"/>
    </xf>
    <xf numFmtId="9" fontId="5" fillId="5" borderId="88" xfId="3" applyFont="1" applyFill="1" applyBorder="1" applyAlignment="1">
      <alignment horizontal="center" vertical="top"/>
    </xf>
    <xf numFmtId="0" fontId="32" fillId="20" borderId="76" xfId="4" applyFont="1" applyFill="1" applyBorder="1" applyAlignment="1" applyProtection="1">
      <alignment horizontal="center" vertical="top"/>
      <protection locked="0"/>
    </xf>
    <xf numFmtId="0" fontId="32" fillId="20" borderId="79" xfId="4" applyFont="1" applyFill="1" applyBorder="1" applyAlignment="1" applyProtection="1">
      <alignment horizontal="center" vertical="top"/>
      <protection locked="0"/>
    </xf>
    <xf numFmtId="0" fontId="32" fillId="20" borderId="82" xfId="4" applyFont="1" applyFill="1" applyBorder="1" applyAlignment="1" applyProtection="1">
      <alignment horizontal="left" vertical="top" wrapText="1"/>
      <protection locked="0"/>
    </xf>
    <xf numFmtId="0" fontId="32" fillId="20" borderId="83" xfId="4" applyFont="1" applyFill="1" applyBorder="1" applyAlignment="1" applyProtection="1">
      <alignment horizontal="left" vertical="top" wrapText="1"/>
      <protection locked="0"/>
    </xf>
    <xf numFmtId="0" fontId="19" fillId="5" borderId="0" xfId="0" applyFont="1" applyFill="1" applyBorder="1" applyAlignment="1">
      <alignment horizontal="left" vertical="top" wrapText="1"/>
    </xf>
    <xf numFmtId="0" fontId="19" fillId="5" borderId="91" xfId="0" applyFont="1" applyFill="1" applyBorder="1" applyAlignment="1">
      <alignment horizontal="left" vertical="top" wrapText="1"/>
    </xf>
    <xf numFmtId="0" fontId="5" fillId="5" borderId="82" xfId="0" applyFont="1" applyFill="1" applyBorder="1" applyAlignment="1">
      <alignment horizontal="center" vertical="top"/>
    </xf>
    <xf numFmtId="0" fontId="5" fillId="5" borderId="83" xfId="0" applyFont="1" applyFill="1" applyBorder="1" applyAlignment="1">
      <alignment horizontal="center" vertical="top"/>
    </xf>
    <xf numFmtId="9" fontId="32" fillId="5" borderId="82" xfId="3" applyFont="1" applyFill="1" applyBorder="1" applyAlignment="1" applyProtection="1">
      <alignment horizontal="center" vertical="top"/>
    </xf>
    <xf numFmtId="9" fontId="32" fillId="5" borderId="83" xfId="3" applyFont="1" applyFill="1" applyBorder="1" applyAlignment="1" applyProtection="1">
      <alignment horizontal="center" vertical="top"/>
    </xf>
    <xf numFmtId="0" fontId="32" fillId="20" borderId="115" xfId="0" applyFont="1" applyFill="1" applyBorder="1" applyAlignment="1" applyProtection="1">
      <alignment horizontal="left" vertical="top" wrapText="1"/>
      <protection locked="0"/>
    </xf>
    <xf numFmtId="0" fontId="32" fillId="20" borderId="116" xfId="0" applyFont="1" applyFill="1" applyBorder="1" applyAlignment="1" applyProtection="1">
      <alignment horizontal="left" vertical="top" wrapText="1"/>
      <protection locked="0"/>
    </xf>
    <xf numFmtId="0" fontId="48" fillId="5" borderId="0" xfId="1" applyFont="1" applyFill="1" applyBorder="1" applyAlignment="1" applyProtection="1">
      <alignment horizontal="left" vertical="top" wrapText="1"/>
    </xf>
    <xf numFmtId="0" fontId="31" fillId="19" borderId="0" xfId="0" applyFont="1" applyFill="1" applyBorder="1" applyAlignment="1">
      <alignment horizontal="left" vertical="top"/>
    </xf>
    <xf numFmtId="0" fontId="5" fillId="5" borderId="89" xfId="0" applyFont="1" applyFill="1" applyBorder="1" applyAlignment="1">
      <alignment horizontal="center" vertical="top"/>
    </xf>
    <xf numFmtId="1" fontId="5" fillId="5" borderId="87" xfId="0" applyNumberFormat="1" applyFont="1" applyFill="1" applyBorder="1" applyAlignment="1">
      <alignment horizontal="center" vertical="top"/>
    </xf>
    <xf numFmtId="1" fontId="5" fillId="5" borderId="88" xfId="0" applyNumberFormat="1" applyFont="1" applyFill="1" applyBorder="1" applyAlignment="1">
      <alignment horizontal="center" vertical="top"/>
    </xf>
    <xf numFmtId="9" fontId="5" fillId="0" borderId="82" xfId="3" applyFont="1" applyBorder="1" applyAlignment="1">
      <alignment horizontal="center" vertical="top"/>
    </xf>
    <xf numFmtId="9" fontId="5" fillId="0" borderId="83" xfId="3" applyFont="1" applyBorder="1" applyAlignment="1">
      <alignment horizontal="center" vertical="top"/>
    </xf>
    <xf numFmtId="0" fontId="32" fillId="20" borderId="75" xfId="4" applyFont="1" applyFill="1" applyBorder="1" applyAlignment="1" applyProtection="1">
      <alignment horizontal="left" vertical="top"/>
      <protection locked="0"/>
    </xf>
    <xf numFmtId="0" fontId="32" fillId="20" borderId="81" xfId="4" applyFont="1" applyFill="1" applyBorder="1" applyAlignment="1" applyProtection="1">
      <alignment horizontal="left" vertical="top"/>
      <protection locked="0"/>
    </xf>
    <xf numFmtId="0" fontId="32" fillId="20" borderId="80" xfId="4" applyFont="1" applyFill="1" applyBorder="1" applyAlignment="1" applyProtection="1">
      <alignment horizontal="center" vertical="top"/>
      <protection locked="0"/>
    </xf>
    <xf numFmtId="0" fontId="32" fillId="20" borderId="77" xfId="4" applyFont="1" applyFill="1" applyBorder="1" applyAlignment="1" applyProtection="1">
      <alignment horizontal="center" vertical="top"/>
      <protection locked="0"/>
    </xf>
    <xf numFmtId="0" fontId="5" fillId="5" borderId="0" xfId="0" applyFont="1" applyFill="1" applyBorder="1" applyAlignment="1">
      <alignment horizontal="left" vertical="top" wrapText="1"/>
    </xf>
    <xf numFmtId="0" fontId="5" fillId="5" borderId="91" xfId="0" applyFont="1" applyFill="1" applyBorder="1" applyAlignment="1">
      <alignment horizontal="left" vertical="top" wrapText="1"/>
    </xf>
    <xf numFmtId="0" fontId="5" fillId="5" borderId="0" xfId="0" applyFont="1" applyFill="1" applyBorder="1" applyAlignment="1">
      <alignment horizontal="left" vertical="top"/>
    </xf>
    <xf numFmtId="0" fontId="5" fillId="0" borderId="142" xfId="0" applyFont="1" applyBorder="1" applyAlignment="1">
      <alignment horizontal="center" vertical="top"/>
    </xf>
    <xf numFmtId="0" fontId="5" fillId="0" borderId="143" xfId="0" applyFont="1" applyBorder="1" applyAlignment="1">
      <alignment horizontal="center" vertical="top"/>
    </xf>
    <xf numFmtId="0" fontId="26" fillId="5" borderId="45" xfId="4" applyFont="1" applyFill="1" applyBorder="1" applyAlignment="1">
      <alignment horizontal="left" vertical="top"/>
    </xf>
    <xf numFmtId="0" fontId="32" fillId="20" borderId="76" xfId="4" applyFont="1" applyFill="1" applyBorder="1" applyAlignment="1" applyProtection="1">
      <alignment horizontal="left" vertical="top"/>
      <protection locked="0"/>
    </xf>
    <xf numFmtId="0" fontId="32" fillId="20" borderId="79" xfId="4" applyFont="1" applyFill="1" applyBorder="1" applyAlignment="1" applyProtection="1">
      <alignment horizontal="left" vertical="top"/>
      <protection locked="0"/>
    </xf>
    <xf numFmtId="0" fontId="32" fillId="20" borderId="80" xfId="4" applyFont="1" applyFill="1" applyBorder="1" applyAlignment="1" applyProtection="1">
      <alignment horizontal="left" vertical="top"/>
      <protection locked="0"/>
    </xf>
    <xf numFmtId="0" fontId="32" fillId="20" borderId="77" xfId="4" applyFont="1" applyFill="1" applyBorder="1" applyAlignment="1" applyProtection="1">
      <alignment horizontal="left" vertical="top"/>
      <protection locked="0"/>
    </xf>
    <xf numFmtId="3" fontId="32" fillId="20" borderId="76" xfId="4" applyNumberFormat="1" applyFont="1" applyFill="1" applyBorder="1" applyAlignment="1" applyProtection="1">
      <alignment horizontal="center" vertical="top"/>
      <protection locked="0"/>
    </xf>
    <xf numFmtId="3" fontId="32" fillId="20" borderId="79" xfId="4" applyNumberFormat="1" applyFont="1" applyFill="1" applyBorder="1" applyAlignment="1" applyProtection="1">
      <alignment horizontal="center" vertical="top"/>
      <protection locked="0"/>
    </xf>
    <xf numFmtId="165" fontId="32" fillId="20" borderId="75" xfId="2" applyNumberFormat="1" applyFont="1" applyFill="1" applyBorder="1" applyAlignment="1" applyProtection="1">
      <alignment horizontal="center" vertical="top"/>
      <protection locked="0"/>
    </xf>
    <xf numFmtId="165" fontId="32" fillId="20" borderId="81" xfId="2" applyNumberFormat="1" applyFont="1" applyFill="1" applyBorder="1" applyAlignment="1" applyProtection="1">
      <alignment horizontal="center" vertical="top"/>
      <protection locked="0"/>
    </xf>
    <xf numFmtId="1" fontId="5" fillId="5" borderId="82" xfId="0" applyNumberFormat="1" applyFont="1" applyFill="1" applyBorder="1" applyAlignment="1" applyProtection="1">
      <alignment horizontal="center" vertical="top"/>
    </xf>
    <xf numFmtId="1" fontId="5" fillId="5" borderId="83" xfId="0" applyNumberFormat="1" applyFont="1" applyFill="1" applyBorder="1" applyAlignment="1" applyProtection="1">
      <alignment horizontal="center" vertical="top"/>
    </xf>
    <xf numFmtId="0" fontId="32" fillId="20" borderId="95" xfId="4" applyFont="1" applyFill="1" applyBorder="1" applyAlignment="1" applyProtection="1">
      <alignment horizontal="left" vertical="top"/>
      <protection locked="0"/>
    </xf>
    <xf numFmtId="0" fontId="32" fillId="20" borderId="96" xfId="4" applyFont="1" applyFill="1" applyBorder="1" applyAlignment="1" applyProtection="1">
      <alignment horizontal="left" vertical="top"/>
      <protection locked="0"/>
    </xf>
    <xf numFmtId="0" fontId="32" fillId="20" borderId="76" xfId="0" applyFont="1" applyFill="1" applyBorder="1" applyAlignment="1" applyProtection="1">
      <alignment horizontal="center" vertical="top"/>
      <protection locked="0"/>
    </xf>
    <xf numFmtId="0" fontId="32" fillId="20" borderId="79" xfId="0" applyFont="1" applyFill="1" applyBorder="1" applyAlignment="1" applyProtection="1">
      <alignment horizontal="center" vertical="top"/>
      <protection locked="0"/>
    </xf>
    <xf numFmtId="0" fontId="32" fillId="20" borderId="84" xfId="0" applyFont="1" applyFill="1" applyBorder="1" applyAlignment="1" applyProtection="1">
      <alignment horizontal="center" vertical="top"/>
      <protection locked="0"/>
    </xf>
    <xf numFmtId="0" fontId="32" fillId="20" borderId="85" xfId="0" applyFont="1" applyFill="1" applyBorder="1" applyAlignment="1" applyProtection="1">
      <alignment horizontal="center" vertical="top"/>
      <protection locked="0"/>
    </xf>
    <xf numFmtId="3" fontId="32" fillId="5" borderId="80" xfId="4" applyNumberFormat="1" applyFont="1" applyFill="1" applyBorder="1" applyAlignment="1" applyProtection="1">
      <alignment horizontal="center" vertical="top"/>
    </xf>
    <xf numFmtId="3" fontId="32" fillId="5" borderId="77" xfId="4" applyNumberFormat="1" applyFont="1" applyFill="1" applyBorder="1" applyAlignment="1" applyProtection="1">
      <alignment horizontal="center" vertical="top"/>
    </xf>
    <xf numFmtId="4" fontId="32" fillId="5" borderId="111" xfId="4" applyNumberFormat="1" applyFont="1" applyFill="1" applyBorder="1" applyAlignment="1" applyProtection="1">
      <alignment horizontal="center" vertical="top"/>
    </xf>
    <xf numFmtId="0" fontId="0" fillId="0" borderId="0" xfId="0" applyAlignment="1">
      <alignment horizontal="center"/>
    </xf>
    <xf numFmtId="0" fontId="6" fillId="9" borderId="51"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6" fillId="9" borderId="52" xfId="0" applyFont="1" applyFill="1" applyBorder="1" applyAlignment="1">
      <alignment horizontal="center" vertical="center" wrapText="1"/>
    </xf>
    <xf numFmtId="0" fontId="6" fillId="7" borderId="16" xfId="0" applyFont="1" applyFill="1" applyBorder="1" applyAlignment="1">
      <alignment horizontal="center" vertical="center"/>
    </xf>
    <xf numFmtId="0" fontId="6" fillId="7" borderId="17" xfId="0" applyFont="1" applyFill="1" applyBorder="1" applyAlignment="1">
      <alignment horizontal="center" vertical="center"/>
    </xf>
    <xf numFmtId="0" fontId="6" fillId="7" borderId="18" xfId="0" applyFont="1" applyFill="1" applyBorder="1" applyAlignment="1">
      <alignment horizontal="center" vertical="center"/>
    </xf>
    <xf numFmtId="0" fontId="6" fillId="7" borderId="19" xfId="0" applyFont="1" applyFill="1" applyBorder="1" applyAlignment="1">
      <alignment horizontal="center" vertical="center"/>
    </xf>
    <xf numFmtId="0" fontId="6" fillId="7" borderId="0" xfId="0" applyFont="1" applyFill="1" applyBorder="1" applyAlignment="1">
      <alignment horizontal="center" vertical="center"/>
    </xf>
    <xf numFmtId="0" fontId="6" fillId="7" borderId="20" xfId="0" applyFont="1" applyFill="1" applyBorder="1" applyAlignment="1">
      <alignment horizontal="center" vertical="center"/>
    </xf>
    <xf numFmtId="0" fontId="6" fillId="7" borderId="21" xfId="0" applyFont="1" applyFill="1" applyBorder="1" applyAlignment="1">
      <alignment horizontal="center" vertical="center"/>
    </xf>
    <xf numFmtId="0" fontId="6" fillId="7" borderId="22" xfId="0" applyFont="1" applyFill="1" applyBorder="1" applyAlignment="1">
      <alignment horizontal="center" vertical="center"/>
    </xf>
    <xf numFmtId="0" fontId="6" fillId="7" borderId="23" xfId="0" applyFont="1" applyFill="1" applyBorder="1" applyAlignment="1">
      <alignment horizontal="center" vertical="center"/>
    </xf>
    <xf numFmtId="0" fontId="7" fillId="7" borderId="16" xfId="0" applyFont="1" applyFill="1" applyBorder="1" applyAlignment="1">
      <alignment horizontal="center" vertical="center"/>
    </xf>
    <xf numFmtId="0" fontId="7" fillId="7" borderId="17" xfId="0" applyFont="1" applyFill="1" applyBorder="1" applyAlignment="1">
      <alignment horizontal="center" vertical="center"/>
    </xf>
    <xf numFmtId="0" fontId="7" fillId="7" borderId="18" xfId="0" applyFont="1" applyFill="1" applyBorder="1" applyAlignment="1">
      <alignment horizontal="center" vertical="center"/>
    </xf>
    <xf numFmtId="0" fontId="7" fillId="7" borderId="19" xfId="0" applyFont="1" applyFill="1" applyBorder="1" applyAlignment="1">
      <alignment horizontal="center" vertical="center"/>
    </xf>
    <xf numFmtId="0" fontId="7" fillId="7" borderId="0" xfId="0" applyFont="1" applyFill="1" applyBorder="1" applyAlignment="1">
      <alignment horizontal="center" vertical="center"/>
    </xf>
    <xf numFmtId="0" fontId="7" fillId="7" borderId="20" xfId="0" applyFont="1" applyFill="1" applyBorder="1" applyAlignment="1">
      <alignment horizontal="center" vertical="center"/>
    </xf>
    <xf numFmtId="0" fontId="7" fillId="7" borderId="21" xfId="0" applyFont="1" applyFill="1" applyBorder="1" applyAlignment="1">
      <alignment horizontal="center" vertical="center"/>
    </xf>
    <xf numFmtId="0" fontId="7" fillId="7" borderId="22" xfId="0" applyFont="1" applyFill="1" applyBorder="1" applyAlignment="1">
      <alignment horizontal="center" vertical="center"/>
    </xf>
    <xf numFmtId="0" fontId="7" fillId="7" borderId="23" xfId="0" applyFont="1" applyFill="1" applyBorder="1" applyAlignment="1">
      <alignment horizontal="center" vertical="center"/>
    </xf>
    <xf numFmtId="0" fontId="6" fillId="9" borderId="54" xfId="0" applyFont="1" applyFill="1" applyBorder="1" applyAlignment="1">
      <alignment horizontal="center" vertical="center" wrapText="1"/>
    </xf>
    <xf numFmtId="0" fontId="6" fillId="9" borderId="27" xfId="0" applyFont="1" applyFill="1" applyBorder="1" applyAlignment="1">
      <alignment horizontal="center" vertical="center" wrapText="1"/>
    </xf>
    <xf numFmtId="0" fontId="6" fillId="9" borderId="35" xfId="0" applyFont="1" applyFill="1" applyBorder="1" applyAlignment="1">
      <alignment horizontal="center" vertical="center" wrapText="1"/>
    </xf>
    <xf numFmtId="0" fontId="7" fillId="8" borderId="3" xfId="0" applyFont="1" applyFill="1" applyBorder="1" applyAlignment="1">
      <alignment horizontal="center" vertical="center"/>
    </xf>
    <xf numFmtId="0" fontId="7" fillId="8" borderId="4" xfId="0" applyFont="1" applyFill="1" applyBorder="1" applyAlignment="1">
      <alignment horizontal="center" vertical="center"/>
    </xf>
    <xf numFmtId="0" fontId="7" fillId="8" borderId="0" xfId="0" applyFont="1" applyFill="1" applyBorder="1" applyAlignment="1">
      <alignment horizontal="center" vertical="center"/>
    </xf>
    <xf numFmtId="0" fontId="7" fillId="8" borderId="6" xfId="0" applyFont="1" applyFill="1" applyBorder="1" applyAlignment="1">
      <alignment horizontal="center" vertical="center"/>
    </xf>
    <xf numFmtId="0" fontId="7" fillId="8" borderId="8" xfId="0" applyFont="1" applyFill="1" applyBorder="1" applyAlignment="1">
      <alignment horizontal="center" vertical="center"/>
    </xf>
    <xf numFmtId="0" fontId="7" fillId="8" borderId="9" xfId="0" applyFont="1" applyFill="1" applyBorder="1" applyAlignment="1">
      <alignment horizontal="center" vertical="center"/>
    </xf>
    <xf numFmtId="0" fontId="7" fillId="7" borderId="59" xfId="0" applyFont="1" applyFill="1" applyBorder="1" applyAlignment="1">
      <alignment horizontal="center" vertical="center"/>
    </xf>
    <xf numFmtId="0" fontId="7" fillId="7" borderId="5" xfId="0" applyFont="1" applyFill="1" applyBorder="1" applyAlignment="1">
      <alignment horizontal="center" vertical="center"/>
    </xf>
    <xf numFmtId="0" fontId="7" fillId="7" borderId="60" xfId="0" applyFont="1" applyFill="1" applyBorder="1" applyAlignment="1">
      <alignment horizontal="center" vertical="center"/>
    </xf>
    <xf numFmtId="0" fontId="6" fillId="9" borderId="54" xfId="0" applyFont="1" applyFill="1" applyBorder="1" applyAlignment="1">
      <alignment horizontal="center" vertical="center"/>
    </xf>
    <xf numFmtId="0" fontId="6" fillId="9" borderId="27" xfId="0" applyFont="1" applyFill="1" applyBorder="1" applyAlignment="1">
      <alignment horizontal="center" vertical="center"/>
    </xf>
    <xf numFmtId="0" fontId="6" fillId="9" borderId="35" xfId="0" applyFont="1" applyFill="1" applyBorder="1" applyAlignment="1">
      <alignment horizontal="center" vertical="center"/>
    </xf>
    <xf numFmtId="0" fontId="6" fillId="9" borderId="26" xfId="0" applyFont="1" applyFill="1" applyBorder="1" applyAlignment="1">
      <alignment horizontal="center" vertical="center"/>
    </xf>
    <xf numFmtId="0" fontId="6" fillId="9" borderId="32" xfId="0" applyFont="1" applyFill="1" applyBorder="1" applyAlignment="1">
      <alignment horizontal="center" vertical="center"/>
    </xf>
    <xf numFmtId="0" fontId="6" fillId="9" borderId="34" xfId="0" applyFont="1" applyFill="1" applyBorder="1" applyAlignment="1">
      <alignment horizontal="center" vertical="center"/>
    </xf>
    <xf numFmtId="0" fontId="6" fillId="9" borderId="55" xfId="0" applyFont="1" applyFill="1" applyBorder="1" applyAlignment="1">
      <alignment horizontal="center" vertical="center" wrapText="1"/>
    </xf>
    <xf numFmtId="0" fontId="6" fillId="9" borderId="56" xfId="0" applyFont="1" applyFill="1" applyBorder="1" applyAlignment="1">
      <alignment horizontal="center" vertical="center" wrapText="1"/>
    </xf>
    <xf numFmtId="0" fontId="6" fillId="9" borderId="57" xfId="0" applyFont="1" applyFill="1" applyBorder="1" applyAlignment="1">
      <alignment horizontal="center" vertical="center" wrapText="1"/>
    </xf>
    <xf numFmtId="0" fontId="6" fillId="9" borderId="48" xfId="0" applyFont="1" applyFill="1" applyBorder="1" applyAlignment="1">
      <alignment horizontal="center" vertical="center" wrapText="1"/>
    </xf>
    <xf numFmtId="0" fontId="6" fillId="9" borderId="49" xfId="0" applyFont="1" applyFill="1" applyBorder="1" applyAlignment="1">
      <alignment horizontal="center" vertical="center" wrapText="1"/>
    </xf>
    <xf numFmtId="0" fontId="6" fillId="9" borderId="50" xfId="0" applyFont="1" applyFill="1" applyBorder="1" applyAlignment="1">
      <alignment horizontal="center" vertical="center" wrapText="1"/>
    </xf>
    <xf numFmtId="0" fontId="7" fillId="7" borderId="58" xfId="0" applyFont="1" applyFill="1" applyBorder="1" applyAlignment="1">
      <alignment horizontal="center" vertical="center"/>
    </xf>
    <xf numFmtId="0" fontId="7" fillId="7" borderId="8" xfId="0" applyFont="1" applyFill="1" applyBorder="1" applyAlignment="1">
      <alignment horizontal="center" vertical="center"/>
    </xf>
    <xf numFmtId="0" fontId="7" fillId="7" borderId="47" xfId="0" applyFont="1" applyFill="1" applyBorder="1" applyAlignment="1">
      <alignment horizontal="center" vertical="center"/>
    </xf>
    <xf numFmtId="0" fontId="8" fillId="7" borderId="19" xfId="0" applyFont="1" applyFill="1" applyBorder="1" applyAlignment="1">
      <alignment horizontal="center" vertical="center" wrapText="1"/>
    </xf>
    <xf numFmtId="0" fontId="8" fillId="7" borderId="0"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6" fillId="9" borderId="65" xfId="0" applyFont="1" applyFill="1" applyBorder="1" applyAlignment="1">
      <alignment horizontal="center" vertical="center" wrapText="1"/>
    </xf>
    <xf numFmtId="0" fontId="6" fillId="9" borderId="66" xfId="0" applyFont="1" applyFill="1" applyBorder="1" applyAlignment="1">
      <alignment horizontal="center" vertical="center" wrapText="1"/>
    </xf>
    <xf numFmtId="0" fontId="6" fillId="9" borderId="69" xfId="0" applyFont="1" applyFill="1" applyBorder="1" applyAlignment="1">
      <alignment horizontal="center" vertical="center" wrapText="1"/>
    </xf>
    <xf numFmtId="0" fontId="6" fillId="9" borderId="17" xfId="0" applyFont="1" applyFill="1" applyBorder="1" applyAlignment="1">
      <alignment horizontal="center" vertical="center" wrapText="1"/>
    </xf>
    <xf numFmtId="0" fontId="6" fillId="9" borderId="0" xfId="0" applyFont="1" applyFill="1" applyBorder="1" applyAlignment="1">
      <alignment horizontal="center" vertical="center" wrapText="1"/>
    </xf>
    <xf numFmtId="0" fontId="6" fillId="9" borderId="8" xfId="0" applyFont="1" applyFill="1" applyBorder="1" applyAlignment="1">
      <alignment horizontal="center" vertical="center" wrapText="1"/>
    </xf>
    <xf numFmtId="0" fontId="6" fillId="9" borderId="64" xfId="0" applyFont="1" applyFill="1" applyBorder="1" applyAlignment="1">
      <alignment horizontal="center" vertical="center" wrapText="1"/>
    </xf>
    <xf numFmtId="0" fontId="6" fillId="9" borderId="39" xfId="0" applyFont="1" applyFill="1" applyBorder="1" applyAlignment="1">
      <alignment horizontal="center" vertical="center" wrapText="1"/>
    </xf>
    <xf numFmtId="0" fontId="6" fillId="9" borderId="41" xfId="0" applyFont="1" applyFill="1" applyBorder="1" applyAlignment="1">
      <alignment horizontal="center" vertical="center" wrapText="1"/>
    </xf>
    <xf numFmtId="0" fontId="6" fillId="9" borderId="25" xfId="0" applyFont="1" applyFill="1" applyBorder="1" applyAlignment="1">
      <alignment horizontal="center" vertical="center" wrapText="1"/>
    </xf>
    <xf numFmtId="0" fontId="6" fillId="9" borderId="31" xfId="0" applyFont="1" applyFill="1" applyBorder="1" applyAlignment="1">
      <alignment horizontal="center" vertical="center" wrapText="1"/>
    </xf>
    <xf numFmtId="0" fontId="6" fillId="9" borderId="42" xfId="0" applyFont="1" applyFill="1" applyBorder="1" applyAlignment="1">
      <alignment horizontal="center" vertical="center" wrapText="1"/>
    </xf>
    <xf numFmtId="0" fontId="6" fillId="9" borderId="55" xfId="0" applyFont="1" applyFill="1" applyBorder="1" applyAlignment="1">
      <alignment horizontal="center" vertical="center"/>
    </xf>
    <xf numFmtId="0" fontId="6" fillId="9" borderId="56" xfId="0" applyFont="1" applyFill="1" applyBorder="1" applyAlignment="1">
      <alignment horizontal="center" vertical="center"/>
    </xf>
    <xf numFmtId="0" fontId="6" fillId="9" borderId="57" xfId="0" applyFont="1" applyFill="1" applyBorder="1" applyAlignment="1">
      <alignment horizontal="center" vertical="center"/>
    </xf>
    <xf numFmtId="0" fontId="6" fillId="9" borderId="29" xfId="0" applyFont="1" applyFill="1" applyBorder="1" applyAlignment="1">
      <alignment horizontal="center" vertical="center" wrapText="1"/>
    </xf>
    <xf numFmtId="0" fontId="6" fillId="9" borderId="36" xfId="0" applyFont="1" applyFill="1" applyBorder="1" applyAlignment="1">
      <alignment horizontal="center" vertical="center" wrapText="1"/>
    </xf>
    <xf numFmtId="0" fontId="7" fillId="8" borderId="29" xfId="0" applyFont="1" applyFill="1" applyBorder="1" applyAlignment="1">
      <alignment horizontal="center" vertical="center" wrapText="1"/>
    </xf>
    <xf numFmtId="0" fontId="7" fillId="8" borderId="27" xfId="0" applyFont="1" applyFill="1" applyBorder="1" applyAlignment="1">
      <alignment horizontal="center" vertical="center" wrapText="1"/>
    </xf>
    <xf numFmtId="0" fontId="7" fillId="8" borderId="36" xfId="0" applyFont="1" applyFill="1" applyBorder="1" applyAlignment="1">
      <alignment horizontal="center" vertical="center" wrapText="1"/>
    </xf>
    <xf numFmtId="0" fontId="6" fillId="9" borderId="30" xfId="0" applyFont="1" applyFill="1" applyBorder="1" applyAlignment="1">
      <alignment horizontal="center" vertical="center" wrapText="1"/>
    </xf>
    <xf numFmtId="0" fontId="6" fillId="9" borderId="33" xfId="0" applyFont="1" applyFill="1" applyBorder="1" applyAlignment="1">
      <alignment horizontal="center" vertical="center" wrapText="1"/>
    </xf>
    <xf numFmtId="0" fontId="6" fillId="9" borderId="37" xfId="0" applyFont="1" applyFill="1" applyBorder="1" applyAlignment="1">
      <alignment horizontal="center" vertical="center" wrapText="1"/>
    </xf>
    <xf numFmtId="0" fontId="6" fillId="9" borderId="26" xfId="0" applyFont="1" applyFill="1" applyBorder="1" applyAlignment="1">
      <alignment horizontal="center" vertical="center" wrapText="1"/>
    </xf>
    <xf numFmtId="0" fontId="6" fillId="9" borderId="32" xfId="0" applyFont="1" applyFill="1" applyBorder="1" applyAlignment="1">
      <alignment horizontal="center" vertical="center" wrapText="1"/>
    </xf>
    <xf numFmtId="0" fontId="6" fillId="9" borderId="34" xfId="0" applyFont="1" applyFill="1" applyBorder="1" applyAlignment="1">
      <alignment horizontal="center" vertical="center" wrapText="1"/>
    </xf>
    <xf numFmtId="0" fontId="6" fillId="9" borderId="53" xfId="0" applyFont="1" applyFill="1" applyBorder="1" applyAlignment="1">
      <alignment horizontal="center" vertical="center" wrapText="1"/>
    </xf>
    <xf numFmtId="0" fontId="6" fillId="9" borderId="19" xfId="0" applyFont="1" applyFill="1" applyBorder="1" applyAlignment="1">
      <alignment horizontal="center" vertical="center" wrapText="1"/>
    </xf>
    <xf numFmtId="0" fontId="6" fillId="9" borderId="21" xfId="0" applyFont="1" applyFill="1" applyBorder="1" applyAlignment="1">
      <alignment horizontal="center" vertical="center" wrapText="1"/>
    </xf>
    <xf numFmtId="0" fontId="6" fillId="9" borderId="28" xfId="0" applyFont="1" applyFill="1" applyBorder="1" applyAlignment="1">
      <alignment horizontal="center" vertical="center" wrapText="1"/>
    </xf>
    <xf numFmtId="0" fontId="6" fillId="9" borderId="20" xfId="0" applyFont="1" applyFill="1" applyBorder="1" applyAlignment="1">
      <alignment horizontal="center" vertical="center" wrapText="1"/>
    </xf>
    <xf numFmtId="0" fontId="6" fillId="9" borderId="23" xfId="0" applyFont="1" applyFill="1" applyBorder="1" applyAlignment="1">
      <alignment horizontal="center" vertical="center" wrapText="1"/>
    </xf>
    <xf numFmtId="0" fontId="6" fillId="9" borderId="16" xfId="0" applyFont="1" applyFill="1" applyBorder="1" applyAlignment="1">
      <alignment horizontal="center" vertical="center" wrapText="1"/>
    </xf>
  </cellXfs>
  <cellStyles count="6">
    <cellStyle name="Calculation" xfId="4" builtinId="22"/>
    <cellStyle name="Currency" xfId="2" builtinId="4"/>
    <cellStyle name="Hyperlink" xfId="1" builtinId="8"/>
    <cellStyle name="Normal" xfId="0" builtinId="0"/>
    <cellStyle name="Normal 2" xfId="5" xr:uid="{84B97F50-3CE7-4CC5-8D24-4FBC3758D1E5}"/>
    <cellStyle name="Percent" xfId="3" builtinId="5"/>
  </cellStyles>
  <dxfs count="9">
    <dxf>
      <font>
        <color theme="0" tint="-0.14996795556505021"/>
      </font>
    </dxf>
    <dxf>
      <font>
        <color theme="0"/>
      </font>
    </dxf>
    <dxf>
      <font>
        <color theme="0"/>
      </font>
    </dxf>
    <dxf>
      <font>
        <color theme="0"/>
      </font>
    </dxf>
    <dxf>
      <font>
        <color theme="0"/>
      </font>
    </dxf>
    <dxf>
      <font>
        <color theme="0"/>
      </font>
    </dxf>
    <dxf>
      <font>
        <color theme="0"/>
      </font>
    </dxf>
    <dxf>
      <font>
        <b val="0"/>
        <i/>
      </font>
    </dxf>
    <dxf>
      <font>
        <strike val="0"/>
        <color theme="0" tint="-0.14996795556505021"/>
      </font>
    </dxf>
  </dxfs>
  <tableStyles count="0" defaultTableStyle="TableStyleMedium2" defaultPivotStyle="PivotStyleMedium9"/>
  <colors>
    <mruColors>
      <color rgb="FFFA4132"/>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382090818034933"/>
          <c:y val="0.20551634203619287"/>
          <c:w val="0.4247947418828914"/>
          <c:h val="0.64211078878298111"/>
        </c:manualLayout>
      </c:layout>
      <c:radarChart>
        <c:radarStyle val="marker"/>
        <c:varyColors val="0"/>
        <c:ser>
          <c:idx val="0"/>
          <c:order val="0"/>
          <c:spPr>
            <a:ln w="57150" cap="rnd">
              <a:solidFill>
                <a:schemeClr val="bg1"/>
              </a:solidFill>
              <a:round/>
            </a:ln>
            <a:effectLst/>
          </c:spPr>
          <c:marker>
            <c:symbol val="none"/>
          </c:marker>
          <c:cat>
            <c:strRef>
              <c:f>'Common Application'!$K$6:$K$15</c:f>
              <c:strCache>
                <c:ptCount val="10"/>
                <c:pt idx="0">
                  <c:v>Integration</c:v>
                </c:pt>
                <c:pt idx="1">
                  <c:v>Equitable
 Communities </c:v>
                </c:pt>
                <c:pt idx="2">
                  <c:v>Ecosystems</c:v>
                </c:pt>
                <c:pt idx="3">
                  <c:v>Water</c:v>
                </c:pt>
                <c:pt idx="4">
                  <c:v>Economy</c:v>
                </c:pt>
                <c:pt idx="5">
                  <c:v>Energy</c:v>
                </c:pt>
                <c:pt idx="6">
                  <c:v>Wellbeing</c:v>
                </c:pt>
                <c:pt idx="7">
                  <c:v>Resources</c:v>
                </c:pt>
                <c:pt idx="8">
                  <c:v>Change</c:v>
                </c:pt>
                <c:pt idx="9">
                  <c:v>Discovery</c:v>
                </c:pt>
              </c:strCache>
            </c:strRef>
          </c:cat>
          <c:val>
            <c:numRef>
              <c:f>'Common Application'!$L$6:$L$15</c:f>
              <c:numCache>
                <c:formatCode>0.0</c:formatCode>
                <c:ptCount val="10"/>
                <c:pt idx="0">
                  <c:v>10</c:v>
                </c:pt>
                <c:pt idx="1">
                  <c:v>1</c:v>
                </c:pt>
                <c:pt idx="2">
                  <c:v>1</c:v>
                </c:pt>
                <c:pt idx="3">
                  <c:v>1</c:v>
                </c:pt>
                <c:pt idx="4">
                  <c:v>1</c:v>
                </c:pt>
                <c:pt idx="5">
                  <c:v>7.4619289340101522</c:v>
                </c:pt>
                <c:pt idx="6">
                  <c:v>1</c:v>
                </c:pt>
                <c:pt idx="7">
                  <c:v>1</c:v>
                </c:pt>
                <c:pt idx="8">
                  <c:v>1</c:v>
                </c:pt>
                <c:pt idx="9">
                  <c:v>1</c:v>
                </c:pt>
              </c:numCache>
            </c:numRef>
          </c:val>
          <c:extLst>
            <c:ext xmlns:c16="http://schemas.microsoft.com/office/drawing/2014/chart" uri="{C3380CC4-5D6E-409C-BE32-E72D297353CC}">
              <c16:uniqueId val="{00000000-62D4-4A4E-9BC8-46E9504A04C2}"/>
            </c:ext>
          </c:extLst>
        </c:ser>
        <c:dLbls>
          <c:showLegendKey val="0"/>
          <c:showVal val="0"/>
          <c:showCatName val="0"/>
          <c:showSerName val="0"/>
          <c:showPercent val="0"/>
          <c:showBubbleSize val="0"/>
        </c:dLbls>
        <c:axId val="937104536"/>
        <c:axId val="937095352"/>
      </c:radarChart>
      <c:catAx>
        <c:axId val="9371045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b" anchorCtr="1"/>
          <a:lstStyle/>
          <a:p>
            <a:pPr>
              <a:defRPr sz="1100" b="1" i="0" u="none" strike="noStrike" kern="1200" baseline="0">
                <a:ln>
                  <a:noFill/>
                </a:ln>
                <a:solidFill>
                  <a:schemeClr val="bg1">
                    <a:lumMod val="95000"/>
                  </a:schemeClr>
                </a:solidFill>
                <a:latin typeface="Arial" panose="020B0604020202020204" pitchFamily="34" charset="0"/>
                <a:ea typeface="+mn-ea"/>
                <a:cs typeface="Arial" panose="020B0604020202020204" pitchFamily="34" charset="0"/>
              </a:defRPr>
            </a:pPr>
            <a:endParaRPr lang="en-US"/>
          </a:p>
        </c:txPr>
        <c:crossAx val="937095352"/>
        <c:crosses val="autoZero"/>
        <c:auto val="1"/>
        <c:lblAlgn val="ctr"/>
        <c:lblOffset val="100"/>
        <c:noMultiLvlLbl val="0"/>
      </c:catAx>
      <c:valAx>
        <c:axId val="937095352"/>
        <c:scaling>
          <c:orientation val="minMax"/>
        </c:scaling>
        <c:delete val="1"/>
        <c:axPos val="l"/>
        <c:majorGridlines>
          <c:spPr>
            <a:ln w="9525" cap="flat" cmpd="sng" algn="ctr">
              <a:solidFill>
                <a:schemeClr val="bg1">
                  <a:lumMod val="65000"/>
                </a:schemeClr>
              </a:solidFill>
              <a:round/>
            </a:ln>
            <a:effectLst>
              <a:outerShdw blurRad="50800" dist="50800" dir="5400000" algn="ctr" rotWithShape="0">
                <a:srgbClr val="000000">
                  <a:alpha val="60000"/>
                </a:srgbClr>
              </a:outerShdw>
            </a:effectLst>
          </c:spPr>
        </c:majorGridlines>
        <c:numFmt formatCode="0.0" sourceLinked="1"/>
        <c:majorTickMark val="none"/>
        <c:minorTickMark val="none"/>
        <c:tickLblPos val="nextTo"/>
        <c:crossAx val="937104536"/>
        <c:crosses val="autoZero"/>
        <c:crossBetween val="between"/>
      </c:valAx>
      <c:spPr>
        <a:solidFill>
          <a:srgbClr val="FA4132">
            <a:alpha val="98000"/>
          </a:srgbClr>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A4132"/>
    </a:solidFill>
    <a:ln w="9525" cap="flat" cmpd="sng" algn="ctr">
      <a:solidFill>
        <a:srgbClr val="FA4132"/>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382090818034933"/>
          <c:y val="0.20551634203619287"/>
          <c:w val="0.4247947418828914"/>
          <c:h val="0.64211078878298111"/>
        </c:manualLayout>
      </c:layout>
      <c:radarChart>
        <c:radarStyle val="marker"/>
        <c:varyColors val="0"/>
        <c:ser>
          <c:idx val="0"/>
          <c:order val="0"/>
          <c:spPr>
            <a:ln w="57150" cap="rnd">
              <a:solidFill>
                <a:schemeClr val="bg1"/>
              </a:solidFill>
              <a:round/>
            </a:ln>
            <a:effectLst/>
          </c:spPr>
          <c:marker>
            <c:symbol val="none"/>
          </c:marker>
          <c:cat>
            <c:strRef>
              <c:f>'Common Application'!$K$6:$K$15</c:f>
              <c:strCache>
                <c:ptCount val="10"/>
                <c:pt idx="0">
                  <c:v>Integration</c:v>
                </c:pt>
                <c:pt idx="1">
                  <c:v>Equitable
 Communities </c:v>
                </c:pt>
                <c:pt idx="2">
                  <c:v>Ecosystems</c:v>
                </c:pt>
                <c:pt idx="3">
                  <c:v>Water</c:v>
                </c:pt>
                <c:pt idx="4">
                  <c:v>Economy</c:v>
                </c:pt>
                <c:pt idx="5">
                  <c:v>Energy</c:v>
                </c:pt>
                <c:pt idx="6">
                  <c:v>Wellbeing</c:v>
                </c:pt>
                <c:pt idx="7">
                  <c:v>Resources</c:v>
                </c:pt>
                <c:pt idx="8">
                  <c:v>Change</c:v>
                </c:pt>
                <c:pt idx="9">
                  <c:v>Discovery</c:v>
                </c:pt>
              </c:strCache>
            </c:strRef>
          </c:cat>
          <c:val>
            <c:numRef>
              <c:f>'Common Application'!$L$6:$L$15</c:f>
              <c:numCache>
                <c:formatCode>0.0</c:formatCode>
                <c:ptCount val="10"/>
                <c:pt idx="0">
                  <c:v>10</c:v>
                </c:pt>
                <c:pt idx="1">
                  <c:v>1</c:v>
                </c:pt>
                <c:pt idx="2">
                  <c:v>1</c:v>
                </c:pt>
                <c:pt idx="3">
                  <c:v>1</c:v>
                </c:pt>
                <c:pt idx="4">
                  <c:v>1</c:v>
                </c:pt>
                <c:pt idx="5">
                  <c:v>7.4619289340101522</c:v>
                </c:pt>
                <c:pt idx="6">
                  <c:v>1</c:v>
                </c:pt>
                <c:pt idx="7">
                  <c:v>1</c:v>
                </c:pt>
                <c:pt idx="8">
                  <c:v>1</c:v>
                </c:pt>
                <c:pt idx="9">
                  <c:v>1</c:v>
                </c:pt>
              </c:numCache>
            </c:numRef>
          </c:val>
          <c:extLst>
            <c:ext xmlns:c16="http://schemas.microsoft.com/office/drawing/2014/chart" uri="{C3380CC4-5D6E-409C-BE32-E72D297353CC}">
              <c16:uniqueId val="{00000000-EE0F-47D0-9788-EE217D9D66FD}"/>
            </c:ext>
          </c:extLst>
        </c:ser>
        <c:dLbls>
          <c:showLegendKey val="0"/>
          <c:showVal val="0"/>
          <c:showCatName val="0"/>
          <c:showSerName val="0"/>
          <c:showPercent val="0"/>
          <c:showBubbleSize val="0"/>
        </c:dLbls>
        <c:axId val="937104536"/>
        <c:axId val="937095352"/>
      </c:radarChart>
      <c:catAx>
        <c:axId val="9371045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b" anchorCtr="1"/>
          <a:lstStyle/>
          <a:p>
            <a:pPr>
              <a:defRPr sz="1100" b="1" i="0" u="none" strike="noStrike" kern="1200" baseline="0">
                <a:ln>
                  <a:noFill/>
                </a:ln>
                <a:solidFill>
                  <a:schemeClr val="bg1">
                    <a:lumMod val="95000"/>
                  </a:schemeClr>
                </a:solidFill>
                <a:latin typeface="Arial" panose="020B0604020202020204" pitchFamily="34" charset="0"/>
                <a:ea typeface="+mn-ea"/>
                <a:cs typeface="Arial" panose="020B0604020202020204" pitchFamily="34" charset="0"/>
              </a:defRPr>
            </a:pPr>
            <a:endParaRPr lang="en-US"/>
          </a:p>
        </c:txPr>
        <c:crossAx val="937095352"/>
        <c:crosses val="autoZero"/>
        <c:auto val="1"/>
        <c:lblAlgn val="ctr"/>
        <c:lblOffset val="100"/>
        <c:noMultiLvlLbl val="0"/>
      </c:catAx>
      <c:valAx>
        <c:axId val="937095352"/>
        <c:scaling>
          <c:orientation val="minMax"/>
        </c:scaling>
        <c:delete val="1"/>
        <c:axPos val="l"/>
        <c:majorGridlines>
          <c:spPr>
            <a:ln w="9525" cap="flat" cmpd="sng" algn="ctr">
              <a:solidFill>
                <a:schemeClr val="bg1">
                  <a:lumMod val="65000"/>
                </a:schemeClr>
              </a:solidFill>
              <a:round/>
            </a:ln>
            <a:effectLst>
              <a:outerShdw blurRad="50800" dist="50800" dir="5400000" algn="ctr" rotWithShape="0">
                <a:srgbClr val="000000">
                  <a:alpha val="60000"/>
                </a:srgbClr>
              </a:outerShdw>
            </a:effectLst>
          </c:spPr>
        </c:majorGridlines>
        <c:numFmt formatCode="0.0" sourceLinked="1"/>
        <c:majorTickMark val="none"/>
        <c:minorTickMark val="none"/>
        <c:tickLblPos val="nextTo"/>
        <c:crossAx val="937104536"/>
        <c:crosses val="autoZero"/>
        <c:crossBetween val="between"/>
      </c:valAx>
      <c:spPr>
        <a:solidFill>
          <a:srgbClr val="FA4132">
            <a:alpha val="98000"/>
          </a:srgbClr>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A4132"/>
    </a:solidFill>
    <a:ln w="9525" cap="flat" cmpd="sng" algn="ctr">
      <a:solidFill>
        <a:srgbClr val="FA4132"/>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F$33"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Common Application (HZ)'!E79"/><Relationship Id="rId1" Type="http://schemas.openxmlformats.org/officeDocument/2006/relationships/hyperlink" Target="#'Common Application (HZ)'!E77"/><Relationship Id="rId5" Type="http://schemas.openxmlformats.org/officeDocument/2006/relationships/chart" Target="../charts/chart1.xml"/><Relationship Id="rId4" Type="http://schemas.openxmlformats.org/officeDocument/2006/relationships/image" Target="../media/image2.jp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3848100</xdr:colOff>
          <xdr:row>32</xdr:row>
          <xdr:rowOff>28575</xdr:rowOff>
        </xdr:from>
        <xdr:to>
          <xdr:col>4</xdr:col>
          <xdr:colOff>390525</xdr:colOff>
          <xdr:row>34</xdr:row>
          <xdr:rowOff>0</xdr:rowOff>
        </xdr:to>
        <xdr:sp macro="" textlink="">
          <xdr:nvSpPr>
            <xdr:cNvPr id="1032" name="Check Box 8" descr="Confidential"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xdr:from>
      <xdr:col>5</xdr:col>
      <xdr:colOff>1083468</xdr:colOff>
      <xdr:row>65</xdr:row>
      <xdr:rowOff>38100</xdr:rowOff>
    </xdr:from>
    <xdr:to>
      <xdr:col>5</xdr:col>
      <xdr:colOff>1191750</xdr:colOff>
      <xdr:row>65</xdr:row>
      <xdr:rowOff>131446</xdr:rowOff>
    </xdr:to>
    <xdr:sp macro="" textlink="">
      <xdr:nvSpPr>
        <xdr:cNvPr id="39" name="Isosceles Triangle 38">
          <a:hlinkClick xmlns:r="http://schemas.openxmlformats.org/officeDocument/2006/relationships" r:id="rId1"/>
          <a:extLst>
            <a:ext uri="{FF2B5EF4-FFF2-40B4-BE49-F238E27FC236}">
              <a16:creationId xmlns:a16="http://schemas.microsoft.com/office/drawing/2014/main" id="{00000000-0008-0000-0000-000027000000}"/>
            </a:ext>
          </a:extLst>
        </xdr:cNvPr>
        <xdr:cNvSpPr/>
      </xdr:nvSpPr>
      <xdr:spPr>
        <a:xfrm rot="10800000">
          <a:off x="7579518" y="6315075"/>
          <a:ext cx="108282" cy="93346"/>
        </a:xfrm>
        <a:prstGeom prst="triangle">
          <a:avLst/>
        </a:prstGeom>
        <a:solidFill>
          <a:schemeClr val="bg1">
            <a:lumMod val="85000"/>
          </a:schemeClr>
        </a:solidFill>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5</xdr:col>
      <xdr:colOff>1083468</xdr:colOff>
      <xdr:row>68</xdr:row>
      <xdr:rowOff>38100</xdr:rowOff>
    </xdr:from>
    <xdr:to>
      <xdr:col>5</xdr:col>
      <xdr:colOff>1191750</xdr:colOff>
      <xdr:row>68</xdr:row>
      <xdr:rowOff>131446</xdr:rowOff>
    </xdr:to>
    <xdr:sp macro="" textlink="">
      <xdr:nvSpPr>
        <xdr:cNvPr id="41" name="Isosceles Triangle 40">
          <a:hlinkClick xmlns:r="http://schemas.openxmlformats.org/officeDocument/2006/relationships" r:id="rId2"/>
          <a:extLst>
            <a:ext uri="{FF2B5EF4-FFF2-40B4-BE49-F238E27FC236}">
              <a16:creationId xmlns:a16="http://schemas.microsoft.com/office/drawing/2014/main" id="{00000000-0008-0000-0000-000029000000}"/>
            </a:ext>
          </a:extLst>
        </xdr:cNvPr>
        <xdr:cNvSpPr/>
      </xdr:nvSpPr>
      <xdr:spPr>
        <a:xfrm rot="10800000">
          <a:off x="7579518" y="6915150"/>
          <a:ext cx="108282" cy="93346"/>
        </a:xfrm>
        <a:prstGeom prst="triangle">
          <a:avLst/>
        </a:prstGeom>
        <a:solidFill>
          <a:schemeClr val="bg1">
            <a:lumMod val="85000"/>
          </a:schemeClr>
        </a:solidFill>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219075</xdr:colOff>
      <xdr:row>18</xdr:row>
      <xdr:rowOff>95250</xdr:rowOff>
    </xdr:from>
    <xdr:to>
      <xdr:col>3</xdr:col>
      <xdr:colOff>15240</xdr:colOff>
      <xdr:row>24</xdr:row>
      <xdr:rowOff>16778</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71023"/>
        <a:stretch/>
      </xdr:blipFill>
      <xdr:spPr>
        <a:xfrm>
          <a:off x="800100" y="3990975"/>
          <a:ext cx="885825" cy="887363"/>
        </a:xfrm>
        <a:prstGeom prst="rect">
          <a:avLst/>
        </a:prstGeom>
      </xdr:spPr>
    </xdr:pic>
    <xdr:clientData/>
  </xdr:twoCellAnchor>
  <xdr:twoCellAnchor editAs="oneCell">
    <xdr:from>
      <xdr:col>1</xdr:col>
      <xdr:colOff>152400</xdr:colOff>
      <xdr:row>70</xdr:row>
      <xdr:rowOff>23813</xdr:rowOff>
    </xdr:from>
    <xdr:to>
      <xdr:col>2</xdr:col>
      <xdr:colOff>723900</xdr:colOff>
      <xdr:row>70</xdr:row>
      <xdr:rowOff>620284</xdr:rowOff>
    </xdr:to>
    <xdr:pic>
      <xdr:nvPicPr>
        <xdr:cNvPr id="86" name="Picture 85">
          <a:extLst>
            <a:ext uri="{FF2B5EF4-FFF2-40B4-BE49-F238E27FC236}">
              <a16:creationId xmlns:a16="http://schemas.microsoft.com/office/drawing/2014/main" id="{00000000-0008-0000-0000-00005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2880" t="4539" r="77318" b="82719"/>
        <a:stretch/>
      </xdr:blipFill>
      <xdr:spPr>
        <a:xfrm>
          <a:off x="742950" y="10929938"/>
          <a:ext cx="847725" cy="596471"/>
        </a:xfrm>
        <a:prstGeom prst="rect">
          <a:avLst/>
        </a:prstGeom>
      </xdr:spPr>
    </xdr:pic>
    <xdr:clientData/>
  </xdr:twoCellAnchor>
  <xdr:twoCellAnchor editAs="oneCell">
    <xdr:from>
      <xdr:col>1</xdr:col>
      <xdr:colOff>152400</xdr:colOff>
      <xdr:row>78</xdr:row>
      <xdr:rowOff>123825</xdr:rowOff>
    </xdr:from>
    <xdr:to>
      <xdr:col>3</xdr:col>
      <xdr:colOff>35719</xdr:colOff>
      <xdr:row>78</xdr:row>
      <xdr:rowOff>744854</xdr:rowOff>
    </xdr:to>
    <xdr:pic>
      <xdr:nvPicPr>
        <xdr:cNvPr id="87" name="Picture 86">
          <a:extLst>
            <a:ext uri="{FF2B5EF4-FFF2-40B4-BE49-F238E27FC236}">
              <a16:creationId xmlns:a16="http://schemas.microsoft.com/office/drawing/2014/main" id="{00000000-0008-0000-0000-000057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2880" t="24786" r="77474" b="64043"/>
        <a:stretch/>
      </xdr:blipFill>
      <xdr:spPr>
        <a:xfrm>
          <a:off x="747713" y="14720888"/>
          <a:ext cx="966787" cy="621029"/>
        </a:xfrm>
        <a:prstGeom prst="rect">
          <a:avLst/>
        </a:prstGeom>
      </xdr:spPr>
    </xdr:pic>
    <xdr:clientData/>
  </xdr:twoCellAnchor>
  <xdr:twoCellAnchor editAs="oneCell">
    <xdr:from>
      <xdr:col>1</xdr:col>
      <xdr:colOff>57150</xdr:colOff>
      <xdr:row>98</xdr:row>
      <xdr:rowOff>66675</xdr:rowOff>
    </xdr:from>
    <xdr:to>
      <xdr:col>2</xdr:col>
      <xdr:colOff>678656</xdr:colOff>
      <xdr:row>98</xdr:row>
      <xdr:rowOff>779145</xdr:rowOff>
    </xdr:to>
    <xdr:pic>
      <xdr:nvPicPr>
        <xdr:cNvPr id="88" name="Picture 87">
          <a:extLst>
            <a:ext uri="{FF2B5EF4-FFF2-40B4-BE49-F238E27FC236}">
              <a16:creationId xmlns:a16="http://schemas.microsoft.com/office/drawing/2014/main" id="{00000000-0008-0000-0000-000058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2880" t="41719" r="78187" b="45016"/>
        <a:stretch/>
      </xdr:blipFill>
      <xdr:spPr>
        <a:xfrm>
          <a:off x="652463" y="18961894"/>
          <a:ext cx="895349" cy="712470"/>
        </a:xfrm>
        <a:prstGeom prst="rect">
          <a:avLst/>
        </a:prstGeom>
      </xdr:spPr>
    </xdr:pic>
    <xdr:clientData/>
  </xdr:twoCellAnchor>
  <xdr:twoCellAnchor editAs="oneCell">
    <xdr:from>
      <xdr:col>1</xdr:col>
      <xdr:colOff>57151</xdr:colOff>
      <xdr:row>109</xdr:row>
      <xdr:rowOff>85725</xdr:rowOff>
    </xdr:from>
    <xdr:to>
      <xdr:col>2</xdr:col>
      <xdr:colOff>631032</xdr:colOff>
      <xdr:row>109</xdr:row>
      <xdr:rowOff>762000</xdr:rowOff>
    </xdr:to>
    <xdr:pic>
      <xdr:nvPicPr>
        <xdr:cNvPr id="89" name="Picture 88">
          <a:extLst>
            <a:ext uri="{FF2B5EF4-FFF2-40B4-BE49-F238E27FC236}">
              <a16:creationId xmlns:a16="http://schemas.microsoft.com/office/drawing/2014/main" id="{00000000-0008-0000-0000-000059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2880" t="61268" r="78662" b="26338"/>
        <a:stretch/>
      </xdr:blipFill>
      <xdr:spPr>
        <a:xfrm>
          <a:off x="652464" y="21469350"/>
          <a:ext cx="847724" cy="676275"/>
        </a:xfrm>
        <a:prstGeom prst="rect">
          <a:avLst/>
        </a:prstGeom>
      </xdr:spPr>
    </xdr:pic>
    <xdr:clientData/>
  </xdr:twoCellAnchor>
  <xdr:twoCellAnchor editAs="oneCell">
    <xdr:from>
      <xdr:col>1</xdr:col>
      <xdr:colOff>0</xdr:colOff>
      <xdr:row>120</xdr:row>
      <xdr:rowOff>0</xdr:rowOff>
    </xdr:from>
    <xdr:to>
      <xdr:col>2</xdr:col>
      <xdr:colOff>547688</xdr:colOff>
      <xdr:row>120</xdr:row>
      <xdr:rowOff>702945</xdr:rowOff>
    </xdr:to>
    <xdr:pic>
      <xdr:nvPicPr>
        <xdr:cNvPr id="90" name="Picture 89">
          <a:extLst>
            <a:ext uri="{FF2B5EF4-FFF2-40B4-BE49-F238E27FC236}">
              <a16:creationId xmlns:a16="http://schemas.microsoft.com/office/drawing/2014/main" id="{00000000-0008-0000-0000-00005A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2880" t="79944" r="78924" b="6965"/>
        <a:stretch/>
      </xdr:blipFill>
      <xdr:spPr>
        <a:xfrm>
          <a:off x="595313" y="23705344"/>
          <a:ext cx="821531" cy="702945"/>
        </a:xfrm>
        <a:prstGeom prst="rect">
          <a:avLst/>
        </a:prstGeom>
      </xdr:spPr>
    </xdr:pic>
    <xdr:clientData/>
  </xdr:twoCellAnchor>
  <xdr:twoCellAnchor editAs="oneCell">
    <xdr:from>
      <xdr:col>1</xdr:col>
      <xdr:colOff>38100</xdr:colOff>
      <xdr:row>130</xdr:row>
      <xdr:rowOff>28575</xdr:rowOff>
    </xdr:from>
    <xdr:to>
      <xdr:col>2</xdr:col>
      <xdr:colOff>678656</xdr:colOff>
      <xdr:row>130</xdr:row>
      <xdr:rowOff>723900</xdr:rowOff>
    </xdr:to>
    <xdr:pic>
      <xdr:nvPicPr>
        <xdr:cNvPr id="91" name="Picture 90">
          <a:extLst>
            <a:ext uri="{FF2B5EF4-FFF2-40B4-BE49-F238E27FC236}">
              <a16:creationId xmlns:a16="http://schemas.microsoft.com/office/drawing/2014/main" id="{00000000-0008-0000-0000-00005B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4451" t="4191" r="36426" b="83068"/>
        <a:stretch/>
      </xdr:blipFill>
      <xdr:spPr>
        <a:xfrm>
          <a:off x="633413" y="25912763"/>
          <a:ext cx="914399" cy="695325"/>
        </a:xfrm>
        <a:prstGeom prst="rect">
          <a:avLst/>
        </a:prstGeom>
      </xdr:spPr>
    </xdr:pic>
    <xdr:clientData/>
  </xdr:twoCellAnchor>
  <xdr:twoCellAnchor editAs="oneCell">
    <xdr:from>
      <xdr:col>1</xdr:col>
      <xdr:colOff>59532</xdr:colOff>
      <xdr:row>153</xdr:row>
      <xdr:rowOff>57150</xdr:rowOff>
    </xdr:from>
    <xdr:to>
      <xdr:col>2</xdr:col>
      <xdr:colOff>762000</xdr:colOff>
      <xdr:row>153</xdr:row>
      <xdr:rowOff>742951</xdr:rowOff>
    </xdr:to>
    <xdr:pic>
      <xdr:nvPicPr>
        <xdr:cNvPr id="93" name="Picture 92">
          <a:extLst>
            <a:ext uri="{FF2B5EF4-FFF2-40B4-BE49-F238E27FC236}">
              <a16:creationId xmlns:a16="http://schemas.microsoft.com/office/drawing/2014/main" id="{00000000-0008-0000-0000-00005D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4451" t="22694" r="35841" b="64740"/>
        <a:stretch/>
      </xdr:blipFill>
      <xdr:spPr>
        <a:xfrm>
          <a:off x="654845" y="32013525"/>
          <a:ext cx="976311" cy="685801"/>
        </a:xfrm>
        <a:prstGeom prst="rect">
          <a:avLst/>
        </a:prstGeom>
      </xdr:spPr>
    </xdr:pic>
    <xdr:clientData/>
  </xdr:twoCellAnchor>
  <xdr:twoCellAnchor editAs="oneCell">
    <xdr:from>
      <xdr:col>2</xdr:col>
      <xdr:colOff>47625</xdr:colOff>
      <xdr:row>177</xdr:row>
      <xdr:rowOff>38100</xdr:rowOff>
    </xdr:from>
    <xdr:to>
      <xdr:col>3</xdr:col>
      <xdr:colOff>11906</xdr:colOff>
      <xdr:row>177</xdr:row>
      <xdr:rowOff>777240</xdr:rowOff>
    </xdr:to>
    <xdr:pic>
      <xdr:nvPicPr>
        <xdr:cNvPr id="94" name="Picture 93">
          <a:extLst>
            <a:ext uri="{FF2B5EF4-FFF2-40B4-BE49-F238E27FC236}">
              <a16:creationId xmlns:a16="http://schemas.microsoft.com/office/drawing/2014/main" id="{00000000-0008-0000-0000-00005E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4451" t="59348" r="37881" b="27212"/>
        <a:stretch/>
      </xdr:blipFill>
      <xdr:spPr>
        <a:xfrm>
          <a:off x="916781" y="38007131"/>
          <a:ext cx="773906" cy="739140"/>
        </a:xfrm>
        <a:prstGeom prst="rect">
          <a:avLst/>
        </a:prstGeom>
      </xdr:spPr>
    </xdr:pic>
    <xdr:clientData/>
  </xdr:twoCellAnchor>
  <xdr:twoCellAnchor editAs="oneCell">
    <xdr:from>
      <xdr:col>1</xdr:col>
      <xdr:colOff>135733</xdr:colOff>
      <xdr:row>190</xdr:row>
      <xdr:rowOff>28575</xdr:rowOff>
    </xdr:from>
    <xdr:to>
      <xdr:col>3</xdr:col>
      <xdr:colOff>11907</xdr:colOff>
      <xdr:row>191</xdr:row>
      <xdr:rowOff>0</xdr:rowOff>
    </xdr:to>
    <xdr:pic>
      <xdr:nvPicPr>
        <xdr:cNvPr id="95" name="Picture 94">
          <a:extLst>
            <a:ext uri="{FF2B5EF4-FFF2-40B4-BE49-F238E27FC236}">
              <a16:creationId xmlns:a16="http://schemas.microsoft.com/office/drawing/2014/main" id="{00000000-0008-0000-0000-00005F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4451" t="76629" r="35975" b="8883"/>
        <a:stretch/>
      </xdr:blipFill>
      <xdr:spPr>
        <a:xfrm>
          <a:off x="731046" y="40224075"/>
          <a:ext cx="959642" cy="792957"/>
        </a:xfrm>
        <a:prstGeom prst="rect">
          <a:avLst/>
        </a:prstGeom>
      </xdr:spPr>
    </xdr:pic>
    <xdr:clientData/>
  </xdr:twoCellAnchor>
  <xdr:twoCellAnchor>
    <xdr:from>
      <xdr:col>4</xdr:col>
      <xdr:colOff>1613959</xdr:colOff>
      <xdr:row>1</xdr:row>
      <xdr:rowOff>7409</xdr:rowOff>
    </xdr:from>
    <xdr:to>
      <xdr:col>8</xdr:col>
      <xdr:colOff>1271059</xdr:colOff>
      <xdr:row>28</xdr:row>
      <xdr:rowOff>5293</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7254876" y="176742"/>
          <a:ext cx="7848600" cy="4643968"/>
          <a:chOff x="6486525" y="238329"/>
          <a:chExt cx="6838950" cy="4585190"/>
        </a:xfrm>
      </xdr:grpSpPr>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6486525" y="238329"/>
          <a:ext cx="6838950" cy="452437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97" name="Picture 96">
            <a:extLst>
              <a:ext uri="{FF2B5EF4-FFF2-40B4-BE49-F238E27FC236}">
                <a16:creationId xmlns:a16="http://schemas.microsoft.com/office/drawing/2014/main" id="{00000000-0008-0000-0000-000061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4612" t="61267" r="78460" b="24743"/>
          <a:stretch/>
        </xdr:blipFill>
        <xdr:spPr>
          <a:xfrm>
            <a:off x="11646219" y="3073398"/>
            <a:ext cx="386715" cy="417373"/>
          </a:xfrm>
          <a:prstGeom prst="rect">
            <a:avLst/>
          </a:prstGeom>
        </xdr:spPr>
      </xdr:pic>
      <xdr:pic>
        <xdr:nvPicPr>
          <xdr:cNvPr id="98" name="Picture 97">
            <a:extLst>
              <a:ext uri="{FF2B5EF4-FFF2-40B4-BE49-F238E27FC236}">
                <a16:creationId xmlns:a16="http://schemas.microsoft.com/office/drawing/2014/main" id="{00000000-0008-0000-0000-000062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3573" t="22955" r="77074" b="63695"/>
          <a:stretch/>
        </xdr:blipFill>
        <xdr:spPr>
          <a:xfrm>
            <a:off x="11348822" y="699182"/>
            <a:ext cx="514349" cy="404039"/>
          </a:xfrm>
          <a:prstGeom prst="rect">
            <a:avLst/>
          </a:prstGeom>
        </xdr:spPr>
      </xdr:pic>
      <xdr:pic>
        <xdr:nvPicPr>
          <xdr:cNvPr id="100" name="Picture 99">
            <a:extLst>
              <a:ext uri="{FF2B5EF4-FFF2-40B4-BE49-F238E27FC236}">
                <a16:creationId xmlns:a16="http://schemas.microsoft.com/office/drawing/2014/main" id="{00000000-0008-0000-0000-000064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5315" t="39816" r="35505" b="45818"/>
          <a:stretch/>
        </xdr:blipFill>
        <xdr:spPr>
          <a:xfrm>
            <a:off x="7342388" y="2934625"/>
            <a:ext cx="493395" cy="428626"/>
          </a:xfrm>
          <a:prstGeom prst="rect">
            <a:avLst/>
          </a:prstGeom>
        </xdr:spPr>
      </xdr:pic>
      <xdr:pic>
        <xdr:nvPicPr>
          <xdr:cNvPr id="101" name="Picture 100">
            <a:extLst>
              <a:ext uri="{FF2B5EF4-FFF2-40B4-BE49-F238E27FC236}">
                <a16:creationId xmlns:a16="http://schemas.microsoft.com/office/drawing/2014/main" id="{00000000-0008-0000-0000-00006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5488" t="22258" r="35332" b="63376"/>
          <a:stretch/>
        </xdr:blipFill>
        <xdr:spPr>
          <a:xfrm>
            <a:off x="8089884" y="4087793"/>
            <a:ext cx="493395" cy="428626"/>
          </a:xfrm>
          <a:prstGeom prst="rect">
            <a:avLst/>
          </a:prstGeom>
        </xdr:spPr>
      </xdr:pic>
      <xdr:pic>
        <xdr:nvPicPr>
          <xdr:cNvPr id="102" name="Picture 101">
            <a:extLst>
              <a:ext uri="{FF2B5EF4-FFF2-40B4-BE49-F238E27FC236}">
                <a16:creationId xmlns:a16="http://schemas.microsoft.com/office/drawing/2014/main" id="{00000000-0008-0000-0000-00006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3929" t="59060" r="36545" b="25935"/>
          <a:stretch/>
        </xdr:blipFill>
        <xdr:spPr>
          <a:xfrm>
            <a:off x="7369319" y="1730134"/>
            <a:ext cx="529590" cy="447674"/>
          </a:xfrm>
          <a:prstGeom prst="rect">
            <a:avLst/>
          </a:prstGeom>
        </xdr:spPr>
      </xdr:pic>
      <xdr:pic>
        <xdr:nvPicPr>
          <xdr:cNvPr id="103" name="Picture 102">
            <a:extLst>
              <a:ext uri="{FF2B5EF4-FFF2-40B4-BE49-F238E27FC236}">
                <a16:creationId xmlns:a16="http://schemas.microsoft.com/office/drawing/2014/main" id="{00000000-0008-0000-0000-000067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3746" t="40546" r="77767" b="44448"/>
          <a:stretch/>
        </xdr:blipFill>
        <xdr:spPr>
          <a:xfrm>
            <a:off x="11937554" y="2111214"/>
            <a:ext cx="472440" cy="453390"/>
          </a:xfrm>
          <a:prstGeom prst="rect">
            <a:avLst/>
          </a:prstGeom>
        </xdr:spPr>
      </xdr:pic>
      <xdr:pic>
        <xdr:nvPicPr>
          <xdr:cNvPr id="104" name="Picture 103">
            <a:extLst>
              <a:ext uri="{FF2B5EF4-FFF2-40B4-BE49-F238E27FC236}">
                <a16:creationId xmlns:a16="http://schemas.microsoft.com/office/drawing/2014/main" id="{00000000-0008-0000-0000-000068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4969" t="4439" r="35678" b="82211"/>
          <a:stretch/>
        </xdr:blipFill>
        <xdr:spPr>
          <a:xfrm>
            <a:off x="9713379" y="4419480"/>
            <a:ext cx="508634" cy="404039"/>
          </a:xfrm>
          <a:prstGeom prst="rect">
            <a:avLst/>
          </a:prstGeom>
        </xdr:spPr>
      </xdr:pic>
      <xdr:pic>
        <xdr:nvPicPr>
          <xdr:cNvPr id="79" name="Picture 78">
            <a:extLst>
              <a:ext uri="{FF2B5EF4-FFF2-40B4-BE49-F238E27FC236}">
                <a16:creationId xmlns:a16="http://schemas.microsoft.com/office/drawing/2014/main" id="{00000000-0008-0000-0000-00004F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2125" t="4470" r="78349" b="80525"/>
          <a:stretch/>
        </xdr:blipFill>
        <xdr:spPr>
          <a:xfrm>
            <a:off x="9617825" y="414479"/>
            <a:ext cx="529590" cy="447674"/>
          </a:xfrm>
          <a:prstGeom prst="rect">
            <a:avLst/>
          </a:prstGeom>
        </xdr:spPr>
      </xdr:pic>
      <xdr:pic>
        <xdr:nvPicPr>
          <xdr:cNvPr id="83" name="Picture 82">
            <a:extLst>
              <a:ext uri="{FF2B5EF4-FFF2-40B4-BE49-F238E27FC236}">
                <a16:creationId xmlns:a16="http://schemas.microsoft.com/office/drawing/2014/main" id="{00000000-0008-0000-0000-000053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2982" t="79495" r="77492" b="5500"/>
          <a:stretch/>
        </xdr:blipFill>
        <xdr:spPr>
          <a:xfrm>
            <a:off x="11051296" y="4086307"/>
            <a:ext cx="529590" cy="447674"/>
          </a:xfrm>
          <a:prstGeom prst="rect">
            <a:avLst/>
          </a:prstGeom>
        </xdr:spPr>
      </xdr:pic>
      <xdr:pic>
        <xdr:nvPicPr>
          <xdr:cNvPr id="84" name="Picture 83">
            <a:extLst>
              <a:ext uri="{FF2B5EF4-FFF2-40B4-BE49-F238E27FC236}">
                <a16:creationId xmlns:a16="http://schemas.microsoft.com/office/drawing/2014/main" id="{00000000-0008-0000-0000-000054000000}"/>
              </a:ext>
            </a:extLst>
          </xdr:cNvPr>
          <xdr:cNvPicPr>
            <a:picLocks noChangeAspect="1"/>
          </xdr:cNvPicPr>
        </xdr:nvPicPr>
        <xdr:blipFill rotWithShape="1">
          <a:blip xmlns:r="http://schemas.openxmlformats.org/officeDocument/2006/relationships" r:embed="rId4">
            <a:alphaModFix/>
            <a:extLst>
              <a:ext uri="{28A0092B-C50C-407E-A947-70E740481C1C}">
                <a14:useLocalDpi xmlns:a14="http://schemas.microsoft.com/office/drawing/2010/main" val="0"/>
              </a:ext>
            </a:extLst>
          </a:blip>
          <a:srcRect l="55472" t="76941" r="35002" b="8054"/>
          <a:stretch/>
        </xdr:blipFill>
        <xdr:spPr>
          <a:xfrm>
            <a:off x="8034553" y="773656"/>
            <a:ext cx="529590" cy="447674"/>
          </a:xfrm>
          <a:prstGeom prst="rect">
            <a:avLst/>
          </a:prstGeom>
        </xdr:spPr>
      </xdr:pic>
    </xdr:grpSp>
    <xdr:clientData/>
  </xdr:twoCellAnchor>
  <xdr:twoCellAnchor editAs="oneCell">
    <xdr:from>
      <xdr:col>1</xdr:col>
      <xdr:colOff>125677</xdr:colOff>
      <xdr:row>164</xdr:row>
      <xdr:rowOff>10584</xdr:rowOff>
    </xdr:from>
    <xdr:to>
      <xdr:col>2</xdr:col>
      <xdr:colOff>740833</xdr:colOff>
      <xdr:row>164</xdr:row>
      <xdr:rowOff>791273</xdr:rowOff>
    </xdr:to>
    <xdr:pic>
      <xdr:nvPicPr>
        <xdr:cNvPr id="29" name="Picture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4451" t="39391" r="35841" b="44902"/>
        <a:stretch/>
      </xdr:blipFill>
      <xdr:spPr>
        <a:xfrm>
          <a:off x="718344" y="36216167"/>
          <a:ext cx="890322" cy="7806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1809750</xdr:colOff>
      <xdr:row>2</xdr:row>
      <xdr:rowOff>152400</xdr:rowOff>
    </xdr:from>
    <xdr:to>
      <xdr:col>2</xdr:col>
      <xdr:colOff>9439275</xdr:colOff>
      <xdr:row>26</xdr:row>
      <xdr:rowOff>161925</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2695575" y="533400"/>
          <a:ext cx="7629525" cy="4581525"/>
          <a:chOff x="6486525" y="238329"/>
          <a:chExt cx="6838950" cy="4606088"/>
        </a:xfrm>
      </xdr:grpSpPr>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6486525" y="238329"/>
          <a:ext cx="6838950" cy="4524376"/>
        </xdr:xfrm>
        <a:graphic>
          <a:graphicData uri="http://schemas.openxmlformats.org/drawingml/2006/chart">
            <c:chart xmlns:c="http://schemas.openxmlformats.org/drawingml/2006/chart" xmlns:r="http://schemas.openxmlformats.org/officeDocument/2006/relationships" r:id="rId1"/>
          </a:graphicData>
        </a:graphic>
      </xdr:graphicFrame>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4612" t="61267" r="78460" b="24743"/>
          <a:stretch/>
        </xdr:blipFill>
        <xdr:spPr>
          <a:xfrm>
            <a:off x="11849101" y="3021152"/>
            <a:ext cx="386715" cy="417373"/>
          </a:xfrm>
          <a:prstGeom prst="rect">
            <a:avLst/>
          </a:prstGeom>
        </xdr:spPr>
      </xdr:pic>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573" t="22955" r="77074" b="63695"/>
          <a:stretch/>
        </xdr:blipFill>
        <xdr:spPr>
          <a:xfrm>
            <a:off x="11487150" y="782778"/>
            <a:ext cx="514349" cy="404039"/>
          </a:xfrm>
          <a:prstGeom prst="rect">
            <a:avLst/>
          </a:prstGeom>
        </xdr:spPr>
      </xdr:pic>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5315" t="39816" r="35505" b="45818"/>
          <a:stretch/>
        </xdr:blipFill>
        <xdr:spPr>
          <a:xfrm>
            <a:off x="7189698" y="2895448"/>
            <a:ext cx="493395" cy="428626"/>
          </a:xfrm>
          <a:prstGeom prst="rect">
            <a:avLst/>
          </a:prstGeom>
        </xdr:spPr>
      </xdr:pic>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5488" t="22258" r="35332" b="63376"/>
          <a:stretch/>
        </xdr:blipFill>
        <xdr:spPr>
          <a:xfrm>
            <a:off x="7896225" y="3962401"/>
            <a:ext cx="493395" cy="428626"/>
          </a:xfrm>
          <a:prstGeom prst="rect">
            <a:avLst/>
          </a:prstGeom>
        </xdr:spPr>
      </xdr:pic>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3929" t="59060" r="36545" b="25935"/>
          <a:stretch/>
        </xdr:blipFill>
        <xdr:spPr>
          <a:xfrm>
            <a:off x="7277100" y="1876426"/>
            <a:ext cx="529590" cy="447674"/>
          </a:xfrm>
          <a:prstGeom prst="rect">
            <a:avLst/>
          </a:prstGeom>
        </xdr:spPr>
      </xdr:pic>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746" t="40546" r="77767" b="44448"/>
          <a:stretch/>
        </xdr:blipFill>
        <xdr:spPr>
          <a:xfrm>
            <a:off x="12020550" y="1933575"/>
            <a:ext cx="472440" cy="453390"/>
          </a:xfrm>
          <a:prstGeom prst="rect">
            <a:avLst/>
          </a:prstGeom>
        </xdr:spPr>
      </xdr:pic>
      <xdr:pic>
        <xdr:nvPicPr>
          <xdr:cNvPr id="11" name="Picture 10">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4969" t="4439" r="35678" b="82211"/>
          <a:stretch/>
        </xdr:blipFill>
        <xdr:spPr>
          <a:xfrm>
            <a:off x="9648825" y="4440378"/>
            <a:ext cx="508634" cy="404039"/>
          </a:xfrm>
          <a:prstGeom prst="rect">
            <a:avLst/>
          </a:prstGeom>
        </xdr:spPr>
      </xdr:pic>
      <xdr:pic>
        <xdr:nvPicPr>
          <xdr:cNvPr id="12" name="Picture 11">
            <a:extLst>
              <a:ext uri="{FF2B5EF4-FFF2-40B4-BE49-F238E27FC236}">
                <a16:creationId xmlns:a16="http://schemas.microsoft.com/office/drawing/2014/main" id="{00000000-0008-0000-0100-00000C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2125" t="4470" r="78349" b="80525"/>
          <a:stretch/>
        </xdr:blipFill>
        <xdr:spPr>
          <a:xfrm>
            <a:off x="9544050" y="466726"/>
            <a:ext cx="529590" cy="447674"/>
          </a:xfrm>
          <a:prstGeom prst="rect">
            <a:avLst/>
          </a:prstGeom>
        </xdr:spPr>
      </xdr:pic>
      <xdr:pic>
        <xdr:nvPicPr>
          <xdr:cNvPr id="13" name="Picture 12">
            <a:extLst>
              <a:ext uri="{FF2B5EF4-FFF2-40B4-BE49-F238E27FC236}">
                <a16:creationId xmlns:a16="http://schemas.microsoft.com/office/drawing/2014/main" id="{00000000-0008-0000-0100-00000D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2982" t="79495" r="77492" b="5500"/>
          <a:stretch/>
        </xdr:blipFill>
        <xdr:spPr>
          <a:xfrm>
            <a:off x="11410950" y="3762376"/>
            <a:ext cx="529590" cy="447674"/>
          </a:xfrm>
          <a:prstGeom prst="rect">
            <a:avLst/>
          </a:prstGeom>
        </xdr:spPr>
      </xdr:pic>
      <xdr:pic>
        <xdr:nvPicPr>
          <xdr:cNvPr id="14" name="Picture 13">
            <a:extLst>
              <a:ext uri="{FF2B5EF4-FFF2-40B4-BE49-F238E27FC236}">
                <a16:creationId xmlns:a16="http://schemas.microsoft.com/office/drawing/2014/main" id="{00000000-0008-0000-0100-00000E000000}"/>
              </a:ext>
            </a:extLst>
          </xdr:cNvPr>
          <xdr:cNvPicPr>
            <a:picLocks noChangeAspect="1"/>
          </xdr:cNvPicPr>
        </xdr:nvPicPr>
        <xdr:blipFill rotWithShape="1">
          <a:blip xmlns:r="http://schemas.openxmlformats.org/officeDocument/2006/relationships" r:embed="rId2">
            <a:alphaModFix/>
            <a:extLst>
              <a:ext uri="{28A0092B-C50C-407E-A947-70E740481C1C}">
                <a14:useLocalDpi xmlns:a14="http://schemas.microsoft.com/office/drawing/2010/main" val="0"/>
              </a:ext>
            </a:extLst>
          </a:blip>
          <a:srcRect l="55472" t="76941" r="35002" b="8054"/>
          <a:stretch/>
        </xdr:blipFill>
        <xdr:spPr>
          <a:xfrm>
            <a:off x="7896225" y="857251"/>
            <a:ext cx="529590" cy="447674"/>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Extreme Shadow">
      <a:fillStyleLst>
        <a:solidFill>
          <a:schemeClr val="phClr"/>
        </a:solidFill>
        <a:gradFill rotWithShape="1">
          <a:gsLst>
            <a:gs pos="0">
              <a:schemeClr val="phClr">
                <a:tint val="90000"/>
              </a:schemeClr>
            </a:gs>
            <a:gs pos="48000">
              <a:schemeClr val="phClr">
                <a:tint val="54000"/>
                <a:satMod val="140000"/>
              </a:schemeClr>
            </a:gs>
            <a:gs pos="100000">
              <a:schemeClr val="phClr">
                <a:tint val="24000"/>
                <a:satMod val="260000"/>
              </a:schemeClr>
            </a:gs>
          </a:gsLst>
          <a:lin ang="16200000" scaled="1"/>
        </a:gradFill>
        <a:gradFill rotWithShape="1">
          <a:gsLst>
            <a:gs pos="0">
              <a:schemeClr val="phClr"/>
            </a:gs>
            <a:gs pos="100000">
              <a:schemeClr val="phClr">
                <a:shade val="48000"/>
                <a:satMod val="180000"/>
                <a:lumMod val="94000"/>
              </a:schemeClr>
            </a:gs>
            <a:gs pos="100000">
              <a:schemeClr val="phClr">
                <a:shade val="48000"/>
                <a:satMod val="180000"/>
                <a:lumMod val="94000"/>
              </a:schemeClr>
            </a:gs>
          </a:gsLst>
          <a:lin ang="4140000" scaled="1"/>
        </a:gradFill>
      </a:fillStyleLst>
      <a:lnStyleLst>
        <a:ln w="12700" cap="flat" cmpd="sng" algn="ctr">
          <a:solidFill>
            <a:schemeClr val="phClr"/>
          </a:solidFill>
          <a:prstDash val="solid"/>
        </a:ln>
        <a:ln w="19050" cap="flat" cmpd="sng" algn="ctr">
          <a:solidFill>
            <a:schemeClr val="phClr"/>
          </a:solidFill>
          <a:prstDash val="solid"/>
        </a:ln>
        <a:ln w="28575" cap="flat" cmpd="sng" algn="ctr">
          <a:solidFill>
            <a:schemeClr val="phClr"/>
          </a:solidFill>
          <a:prstDash val="solid"/>
        </a:ln>
      </a:lnStyleLst>
      <a:effectStyleLst>
        <a:effectStyle>
          <a:effectLst>
            <a:outerShdw blurRad="63500" dist="12700" dir="5400000" sx="102000" sy="102000" rotWithShape="0">
              <a:srgbClr val="000000">
                <a:alpha val="32000"/>
              </a:srgbClr>
            </a:outerShdw>
          </a:effectLst>
        </a:effectStyle>
        <a:effectStyle>
          <a:effectLst>
            <a:outerShdw blurRad="76200" dist="38100" dir="5400000" rotWithShape="0">
              <a:srgbClr val="000000">
                <a:alpha val="60000"/>
              </a:srgbClr>
            </a:outerShdw>
          </a:effectLst>
          <a:scene3d>
            <a:camera prst="orthographicFront">
              <a:rot lat="0" lon="0" rev="0"/>
            </a:camera>
            <a:lightRig rig="threePt" dir="tl">
              <a:rot lat="0" lon="0" rev="19800000"/>
            </a:lightRig>
          </a:scene3d>
          <a:sp3d prstMaterial="plastic">
            <a:bevelT w="25400" h="19050"/>
          </a:sp3d>
        </a:effectStyle>
        <a:effectStyle>
          <a:effectLst>
            <a:outerShdw blurRad="114300" dist="114300" dir="5400000" rotWithShape="0">
              <a:srgbClr val="000000">
                <a:alpha val="70000"/>
              </a:srgbClr>
            </a:outerShdw>
          </a:effectLst>
          <a:scene3d>
            <a:camera prst="orthographicFront">
              <a:rot lat="0" lon="0" rev="0"/>
            </a:camera>
            <a:lightRig rig="threePt" dir="t">
              <a:rot lat="0" lon="0" rev="19800000"/>
            </a:lightRig>
          </a:scene3d>
          <a:sp3d prstMaterial="plastic">
            <a:bevelT w="38100" h="3175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aia.org/showcases/6082410-design-for-equitable-communities" TargetMode="External"/><Relationship Id="rId13" Type="http://schemas.openxmlformats.org/officeDocument/2006/relationships/hyperlink" Target="https://www.aia.org/showcases/6082617-design-for-well-being" TargetMode="External"/><Relationship Id="rId18" Type="http://schemas.openxmlformats.org/officeDocument/2006/relationships/hyperlink" Target="https://aiacalifornia.org/design-awards/" TargetMode="External"/><Relationship Id="rId26" Type="http://schemas.openxmlformats.org/officeDocument/2006/relationships/printerSettings" Target="../printerSettings/printerSettings1.bin"/><Relationship Id="rId3" Type="http://schemas.openxmlformats.org/officeDocument/2006/relationships/hyperlink" Target="https://www.eia.gov/consumption/commercial/building-type-definitions.php" TargetMode="External"/><Relationship Id="rId21" Type="http://schemas.openxmlformats.org/officeDocument/2006/relationships/hyperlink" Target="https://aiacalifornia.org/embodied-carbon-definitions-and-facts/" TargetMode="External"/><Relationship Id="rId7" Type="http://schemas.openxmlformats.org/officeDocument/2006/relationships/hyperlink" Target="https://www.aia.org/showcases/6082344-design-for-integration" TargetMode="External"/><Relationship Id="rId12" Type="http://schemas.openxmlformats.org/officeDocument/2006/relationships/hyperlink" Target="https://www.aia.org/showcases/6076709-design-for-energy" TargetMode="External"/><Relationship Id="rId17" Type="http://schemas.openxmlformats.org/officeDocument/2006/relationships/hyperlink" Target="https://www.walkscore.com/score/" TargetMode="External"/><Relationship Id="rId25" Type="http://schemas.openxmlformats.org/officeDocument/2006/relationships/hyperlink" Target="https://www.aia.org/resources/6282663-design-for-adaptability-deconstruction-and" TargetMode="External"/><Relationship Id="rId2" Type="http://schemas.openxmlformats.org/officeDocument/2006/relationships/hyperlink" Target="https://zerotool.org/" TargetMode="External"/><Relationship Id="rId16" Type="http://schemas.openxmlformats.org/officeDocument/2006/relationships/hyperlink" Target="https://www.aia.org/showcases/6082671-design-for-discovery" TargetMode="External"/><Relationship Id="rId20" Type="http://schemas.openxmlformats.org/officeDocument/2006/relationships/hyperlink" Target="http://carbonleadershipforum.org/projects/embodied-carbon-benchmark-study-data-visualization/" TargetMode="External"/><Relationship Id="rId29" Type="http://schemas.openxmlformats.org/officeDocument/2006/relationships/ctrlProp" Target="../ctrlProps/ctrlProp1.xml"/><Relationship Id="rId1" Type="http://schemas.openxmlformats.org/officeDocument/2006/relationships/hyperlink" Target="https://2030ddx.aia.org/users/sign_in" TargetMode="External"/><Relationship Id="rId6" Type="http://schemas.openxmlformats.org/officeDocument/2006/relationships/hyperlink" Target="https://caenergy.maps.arcgis.com/apps/webappviewer/index.html?id=4831772c00eb4f729924167244bbca22" TargetMode="External"/><Relationship Id="rId11" Type="http://schemas.openxmlformats.org/officeDocument/2006/relationships/hyperlink" Target="https://www.aia.org/showcases/6082495-design-for-economy" TargetMode="External"/><Relationship Id="rId24" Type="http://schemas.openxmlformats.org/officeDocument/2006/relationships/hyperlink" Target="https://www.darksky.org/" TargetMode="External"/><Relationship Id="rId5" Type="http://schemas.openxmlformats.org/officeDocument/2006/relationships/hyperlink" Target="http://www.iaqsource.com/article.php/ashrae-climate-zone-map/?id=194" TargetMode="External"/><Relationship Id="rId15" Type="http://schemas.openxmlformats.org/officeDocument/2006/relationships/hyperlink" Target="https://www.aia.org/showcases/6082660-design-for-change--" TargetMode="External"/><Relationship Id="rId23" Type="http://schemas.openxmlformats.org/officeDocument/2006/relationships/hyperlink" Target="https://audubonportland.org/our-work/protect/habitat-and-wildlife/urban/reducing-wildlife-hazards/bird-safe-building/bird-safe-building-design-toolkit/" TargetMode="External"/><Relationship Id="rId28" Type="http://schemas.openxmlformats.org/officeDocument/2006/relationships/vmlDrawing" Target="../drawings/vmlDrawing1.vml"/><Relationship Id="rId10" Type="http://schemas.openxmlformats.org/officeDocument/2006/relationships/hyperlink" Target="https://www.aia.org/showcases/6082471-design-for-water" TargetMode="External"/><Relationship Id="rId19" Type="http://schemas.openxmlformats.org/officeDocument/2006/relationships/hyperlink" Target="http://carbonleadershipforum.org/projects/embodied-carbon-benchmark-study-data-visualization/" TargetMode="External"/><Relationship Id="rId4" Type="http://schemas.openxmlformats.org/officeDocument/2006/relationships/hyperlink" Target="https://www.aia.org/resources/6077668-the-cote-top-ten-toolkit" TargetMode="External"/><Relationship Id="rId9" Type="http://schemas.openxmlformats.org/officeDocument/2006/relationships/hyperlink" Target="https://www.aia.org/showcases/6082454-design-for-ecosystems" TargetMode="External"/><Relationship Id="rId14" Type="http://schemas.openxmlformats.org/officeDocument/2006/relationships/hyperlink" Target="https://www.aia.org/showcases/6082636-design-for-resources" TargetMode="External"/><Relationship Id="rId22" Type="http://schemas.openxmlformats.org/officeDocument/2006/relationships/hyperlink" Target="https://www.aia.org/resources/202041-the-2030-commitment" TargetMode="External"/><Relationship Id="rId27"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usgbc.org/RESOURCES/INDOOR-WATER-USE-CALCULATO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FD2559"/>
  <sheetViews>
    <sheetView tabSelected="1" topLeftCell="A124" zoomScale="90" zoomScaleNormal="90" workbookViewId="0">
      <selection activeCell="F209" sqref="F209"/>
    </sheetView>
  </sheetViews>
  <sheetFormatPr defaultColWidth="8.85546875" defaultRowHeight="15"/>
  <cols>
    <col min="1" max="1" width="8.85546875" style="22"/>
    <col min="2" max="2" width="4.140625" style="25" customWidth="1"/>
    <col min="3" max="3" width="12.140625" style="25" customWidth="1"/>
    <col min="4" max="4" width="59.42578125" style="25" customWidth="1"/>
    <col min="5" max="5" width="25" style="43" customWidth="1"/>
    <col min="6" max="6" width="18.85546875" style="44" customWidth="1"/>
    <col min="7" max="7" width="16.7109375" style="45" customWidth="1"/>
    <col min="8" max="8" width="62.28515625" style="45" customWidth="1"/>
    <col min="9" max="9" width="20" style="45" customWidth="1"/>
    <col min="10" max="10" width="8.85546875" style="26"/>
    <col min="11" max="11" width="13.42578125" style="26" customWidth="1"/>
    <col min="12" max="12" width="7.42578125" style="26" customWidth="1"/>
    <col min="13" max="13" width="8.85546875" style="26"/>
    <col min="14" max="16" width="8.85546875" style="103"/>
    <col min="17" max="30" width="8.85546875" style="22"/>
    <col min="53" max="16384" width="8.85546875" style="25"/>
  </cols>
  <sheetData>
    <row r="1" spans="2:52" ht="13.5" thickBot="1">
      <c r="B1" s="22"/>
      <c r="C1" s="23"/>
      <c r="D1" s="23"/>
      <c r="E1" s="23"/>
      <c r="F1" s="23"/>
      <c r="G1" s="24"/>
      <c r="H1" s="24"/>
      <c r="I1" s="24"/>
      <c r="AE1" s="25"/>
      <c r="AF1" s="25"/>
      <c r="AG1" s="25"/>
      <c r="AH1" s="25"/>
      <c r="AI1" s="25"/>
      <c r="AJ1" s="25"/>
      <c r="AK1" s="25"/>
      <c r="AL1" s="25"/>
      <c r="AM1" s="25"/>
      <c r="AN1" s="25"/>
      <c r="AO1" s="25"/>
      <c r="AP1" s="25"/>
      <c r="AQ1" s="25"/>
      <c r="AR1" s="25"/>
      <c r="AS1" s="25"/>
      <c r="AT1" s="25"/>
      <c r="AU1" s="25"/>
      <c r="AV1" s="25"/>
      <c r="AW1" s="25"/>
      <c r="AX1" s="25"/>
      <c r="AY1" s="25"/>
      <c r="AZ1" s="25"/>
    </row>
    <row r="2" spans="2:52" ht="12.75">
      <c r="B2" s="230"/>
      <c r="C2" s="231"/>
      <c r="D2" s="231"/>
      <c r="E2" s="231"/>
      <c r="F2" s="231"/>
      <c r="G2" s="231"/>
      <c r="H2" s="231"/>
      <c r="I2" s="232"/>
      <c r="N2" s="26"/>
      <c r="AE2" s="25"/>
      <c r="AF2" s="25"/>
      <c r="AG2" s="25"/>
      <c r="AH2" s="25"/>
      <c r="AI2" s="25"/>
      <c r="AJ2" s="25"/>
      <c r="AK2" s="25"/>
      <c r="AL2" s="25"/>
      <c r="AM2" s="25"/>
      <c r="AN2" s="25"/>
      <c r="AO2" s="25"/>
      <c r="AP2" s="25"/>
      <c r="AQ2" s="25"/>
      <c r="AR2" s="25"/>
      <c r="AS2" s="25"/>
      <c r="AT2" s="25"/>
      <c r="AU2" s="25"/>
      <c r="AV2" s="25"/>
      <c r="AW2" s="25"/>
      <c r="AX2" s="25"/>
      <c r="AY2" s="25"/>
      <c r="AZ2" s="25"/>
    </row>
    <row r="3" spans="2:52" ht="12.75">
      <c r="B3" s="233"/>
      <c r="C3" s="106" t="s">
        <v>392</v>
      </c>
      <c r="D3" s="106"/>
      <c r="E3" s="106"/>
      <c r="F3" s="106"/>
      <c r="G3" s="172"/>
      <c r="H3" s="172"/>
      <c r="I3" s="234"/>
      <c r="N3" s="26"/>
      <c r="AE3" s="25"/>
      <c r="AF3" s="25"/>
      <c r="AG3" s="25"/>
      <c r="AH3" s="25"/>
      <c r="AI3" s="25"/>
      <c r="AJ3" s="25"/>
      <c r="AK3" s="25"/>
      <c r="AL3" s="25"/>
      <c r="AM3" s="25"/>
      <c r="AN3" s="25"/>
      <c r="AO3" s="25"/>
      <c r="AP3" s="25"/>
      <c r="AQ3" s="25"/>
      <c r="AR3" s="25"/>
      <c r="AS3" s="25"/>
      <c r="AT3" s="25"/>
      <c r="AU3" s="25"/>
      <c r="AV3" s="25"/>
      <c r="AW3" s="25"/>
      <c r="AX3" s="25"/>
      <c r="AY3" s="25"/>
      <c r="AZ3" s="25"/>
    </row>
    <row r="4" spans="2:52" ht="12.75">
      <c r="B4" s="233"/>
      <c r="C4" s="106"/>
      <c r="D4" s="106"/>
      <c r="E4" s="106"/>
      <c r="F4" s="106"/>
      <c r="G4" s="172"/>
      <c r="H4" s="172"/>
      <c r="I4" s="234"/>
      <c r="N4" s="26"/>
      <c r="AE4" s="25"/>
      <c r="AF4" s="25"/>
      <c r="AG4" s="25"/>
      <c r="AH4" s="25"/>
      <c r="AI4" s="25"/>
      <c r="AJ4" s="25"/>
      <c r="AK4" s="25"/>
      <c r="AL4" s="25"/>
      <c r="AM4" s="25"/>
      <c r="AN4" s="25"/>
      <c r="AO4" s="25"/>
      <c r="AP4" s="25"/>
      <c r="AQ4" s="25"/>
      <c r="AR4" s="25"/>
      <c r="AS4" s="25"/>
      <c r="AT4" s="25"/>
      <c r="AU4" s="25"/>
      <c r="AV4" s="25"/>
      <c r="AW4" s="25"/>
      <c r="AX4" s="25"/>
      <c r="AY4" s="25"/>
      <c r="AZ4" s="25"/>
    </row>
    <row r="5" spans="2:52" ht="12.75">
      <c r="B5" s="233"/>
      <c r="C5" s="106"/>
      <c r="D5" s="106"/>
      <c r="E5" s="106"/>
      <c r="F5" s="106"/>
      <c r="G5" s="172"/>
      <c r="H5" s="172"/>
      <c r="I5" s="234"/>
      <c r="N5" s="26"/>
      <c r="AE5" s="25"/>
      <c r="AF5" s="25"/>
      <c r="AG5" s="25"/>
      <c r="AH5" s="25"/>
      <c r="AI5" s="25"/>
      <c r="AJ5" s="25"/>
      <c r="AK5" s="25"/>
      <c r="AL5" s="25"/>
      <c r="AM5" s="25"/>
      <c r="AN5" s="25"/>
      <c r="AO5" s="25"/>
      <c r="AP5" s="25"/>
      <c r="AQ5" s="25"/>
      <c r="AR5" s="25"/>
      <c r="AS5" s="25"/>
      <c r="AT5" s="25"/>
      <c r="AU5" s="25"/>
      <c r="AV5" s="25"/>
      <c r="AW5" s="25"/>
      <c r="AX5" s="25"/>
      <c r="AY5" s="25"/>
      <c r="AZ5" s="25"/>
    </row>
    <row r="6" spans="2:52" ht="12.75">
      <c r="B6" s="233"/>
      <c r="C6" s="106"/>
      <c r="D6" s="106"/>
      <c r="E6" s="106"/>
      <c r="F6" s="106"/>
      <c r="G6" s="172"/>
      <c r="H6" s="172"/>
      <c r="I6" s="234"/>
      <c r="K6" s="291" t="s">
        <v>260</v>
      </c>
      <c r="L6" s="292">
        <v>10</v>
      </c>
      <c r="N6" s="26"/>
      <c r="AE6" s="25"/>
      <c r="AF6" s="25"/>
      <c r="AG6" s="25"/>
      <c r="AH6" s="25"/>
      <c r="AI6" s="25"/>
      <c r="AJ6" s="25"/>
      <c r="AK6" s="25"/>
      <c r="AL6" s="25"/>
      <c r="AM6" s="25"/>
      <c r="AN6" s="25"/>
      <c r="AO6" s="25"/>
      <c r="AP6" s="25"/>
      <c r="AQ6" s="25"/>
      <c r="AR6" s="25"/>
      <c r="AS6" s="25"/>
      <c r="AT6" s="25"/>
      <c r="AU6" s="25"/>
      <c r="AV6" s="25"/>
      <c r="AW6" s="25"/>
      <c r="AX6" s="25"/>
      <c r="AY6" s="25"/>
      <c r="AZ6" s="25"/>
    </row>
    <row r="7" spans="2:52" ht="38.25">
      <c r="B7" s="233"/>
      <c r="C7" s="106"/>
      <c r="D7" s="106"/>
      <c r="E7" s="106"/>
      <c r="F7" s="106"/>
      <c r="G7" s="172"/>
      <c r="H7" s="172"/>
      <c r="I7" s="234"/>
      <c r="K7" s="293" t="s">
        <v>262</v>
      </c>
      <c r="L7" s="292">
        <f>K79</f>
        <v>1</v>
      </c>
      <c r="N7" s="26"/>
      <c r="AE7" s="25"/>
      <c r="AF7" s="25"/>
      <c r="AG7" s="25"/>
      <c r="AH7" s="25"/>
      <c r="AI7" s="25"/>
      <c r="AJ7" s="25"/>
      <c r="AK7" s="25"/>
      <c r="AL7" s="25"/>
      <c r="AM7" s="25"/>
      <c r="AN7" s="25"/>
      <c r="AO7" s="25"/>
      <c r="AP7" s="25"/>
      <c r="AQ7" s="25"/>
      <c r="AR7" s="25"/>
      <c r="AS7" s="25"/>
      <c r="AT7" s="25"/>
      <c r="AU7" s="25"/>
      <c r="AV7" s="25"/>
      <c r="AW7" s="25"/>
      <c r="AX7" s="25"/>
      <c r="AY7" s="25"/>
      <c r="AZ7" s="25"/>
    </row>
    <row r="8" spans="2:52" ht="12.75">
      <c r="B8" s="233"/>
      <c r="C8" s="106"/>
      <c r="D8" s="106"/>
      <c r="E8" s="106"/>
      <c r="F8" s="106"/>
      <c r="G8" s="172"/>
      <c r="H8" s="172"/>
      <c r="I8" s="234"/>
      <c r="K8" s="291" t="s">
        <v>207</v>
      </c>
      <c r="L8" s="292">
        <f>L99</f>
        <v>1</v>
      </c>
      <c r="N8" s="26"/>
      <c r="AE8" s="25"/>
      <c r="AF8" s="25"/>
      <c r="AG8" s="25"/>
      <c r="AH8" s="25"/>
      <c r="AI8" s="25"/>
      <c r="AJ8" s="25"/>
      <c r="AK8" s="25"/>
      <c r="AL8" s="25"/>
      <c r="AM8" s="25"/>
      <c r="AN8" s="25"/>
      <c r="AO8" s="25"/>
      <c r="AP8" s="25"/>
      <c r="AQ8" s="25"/>
      <c r="AR8" s="25"/>
      <c r="AS8" s="25"/>
      <c r="AT8" s="25"/>
      <c r="AU8" s="25"/>
      <c r="AV8" s="25"/>
      <c r="AW8" s="25"/>
      <c r="AX8" s="25"/>
      <c r="AY8" s="25"/>
      <c r="AZ8" s="25"/>
    </row>
    <row r="9" spans="2:52" ht="12.75">
      <c r="B9" s="233"/>
      <c r="C9" s="106"/>
      <c r="D9" s="106"/>
      <c r="E9" s="106"/>
      <c r="F9" s="106"/>
      <c r="G9" s="172"/>
      <c r="H9" s="172"/>
      <c r="I9" s="234"/>
      <c r="K9" s="291" t="s">
        <v>182</v>
      </c>
      <c r="L9" s="292">
        <f>L110</f>
        <v>1</v>
      </c>
      <c r="N9" s="26"/>
      <c r="AE9" s="25"/>
      <c r="AF9" s="25"/>
      <c r="AG9" s="25"/>
      <c r="AH9" s="25"/>
      <c r="AI9" s="25"/>
      <c r="AJ9" s="25"/>
      <c r="AK9" s="25"/>
      <c r="AL9" s="25"/>
      <c r="AM9" s="25"/>
      <c r="AN9" s="25"/>
      <c r="AO9" s="25"/>
      <c r="AP9" s="25"/>
      <c r="AQ9" s="25"/>
      <c r="AR9" s="25"/>
      <c r="AS9" s="25"/>
      <c r="AT9" s="25"/>
      <c r="AU9" s="25"/>
      <c r="AV9" s="25"/>
      <c r="AW9" s="25"/>
      <c r="AX9" s="25"/>
      <c r="AY9" s="25"/>
      <c r="AZ9" s="25"/>
    </row>
    <row r="10" spans="2:52" ht="12.75" customHeight="1">
      <c r="B10" s="233"/>
      <c r="C10" s="108"/>
      <c r="D10" s="108"/>
      <c r="E10" s="108"/>
      <c r="F10" s="106"/>
      <c r="G10" s="172"/>
      <c r="H10" s="172"/>
      <c r="I10" s="234"/>
      <c r="K10" s="291" t="s">
        <v>258</v>
      </c>
      <c r="L10" s="292">
        <f>L121</f>
        <v>1</v>
      </c>
      <c r="N10" s="26"/>
      <c r="AE10" s="25"/>
      <c r="AF10" s="25"/>
      <c r="AG10" s="25"/>
      <c r="AH10" s="25"/>
      <c r="AI10" s="25"/>
      <c r="AJ10" s="25"/>
      <c r="AK10" s="25"/>
      <c r="AL10" s="25"/>
      <c r="AM10" s="25"/>
      <c r="AN10" s="25"/>
      <c r="AO10" s="25"/>
      <c r="AP10" s="25"/>
      <c r="AQ10" s="25"/>
      <c r="AR10" s="25"/>
      <c r="AS10" s="25"/>
      <c r="AT10" s="25"/>
      <c r="AU10" s="25"/>
      <c r="AV10" s="25"/>
      <c r="AW10" s="25"/>
      <c r="AX10" s="25"/>
      <c r="AY10" s="25"/>
      <c r="AZ10" s="25"/>
    </row>
    <row r="11" spans="2:52" ht="12.75" customHeight="1">
      <c r="B11" s="233"/>
      <c r="C11" s="108"/>
      <c r="D11" s="108"/>
      <c r="E11" s="108"/>
      <c r="F11" s="106"/>
      <c r="G11" s="172"/>
      <c r="H11" s="172"/>
      <c r="I11" s="234"/>
      <c r="K11" s="291" t="s">
        <v>259</v>
      </c>
      <c r="L11" s="292">
        <f>L131</f>
        <v>7.4619289340101522</v>
      </c>
      <c r="N11" s="26"/>
      <c r="AE11" s="25"/>
      <c r="AF11" s="25"/>
      <c r="AG11" s="25"/>
      <c r="AH11" s="25"/>
      <c r="AI11" s="25"/>
      <c r="AJ11" s="25"/>
      <c r="AK11" s="25"/>
      <c r="AL11" s="25"/>
      <c r="AM11" s="25"/>
      <c r="AN11" s="25"/>
      <c r="AO11" s="25"/>
      <c r="AP11" s="25"/>
      <c r="AQ11" s="25"/>
      <c r="AR11" s="25"/>
      <c r="AS11" s="25"/>
      <c r="AT11" s="25"/>
      <c r="AU11" s="25"/>
      <c r="AV11" s="25"/>
      <c r="AW11" s="25"/>
      <c r="AX11" s="25"/>
      <c r="AY11" s="25"/>
      <c r="AZ11" s="25"/>
    </row>
    <row r="12" spans="2:52" ht="12.75">
      <c r="B12" s="233"/>
      <c r="C12" s="106"/>
      <c r="D12" s="106"/>
      <c r="E12" s="106"/>
      <c r="F12" s="106"/>
      <c r="G12" s="172"/>
      <c r="H12" s="172"/>
      <c r="I12" s="234"/>
      <c r="K12" s="291" t="s">
        <v>206</v>
      </c>
      <c r="L12" s="292">
        <f>L154</f>
        <v>1</v>
      </c>
      <c r="N12" s="26"/>
      <c r="AE12" s="25"/>
      <c r="AF12" s="25"/>
      <c r="AG12" s="25"/>
      <c r="AH12" s="25"/>
      <c r="AI12" s="25"/>
      <c r="AJ12" s="25"/>
      <c r="AK12" s="25"/>
      <c r="AL12" s="25"/>
      <c r="AM12" s="25"/>
      <c r="AN12" s="25"/>
      <c r="AO12" s="25"/>
      <c r="AP12" s="25"/>
      <c r="AQ12" s="25"/>
      <c r="AR12" s="25"/>
      <c r="AS12" s="25"/>
      <c r="AT12" s="25"/>
      <c r="AU12" s="25"/>
      <c r="AV12" s="25"/>
      <c r="AW12" s="25"/>
      <c r="AX12" s="25"/>
      <c r="AY12" s="25"/>
      <c r="AZ12" s="25"/>
    </row>
    <row r="13" spans="2:52" ht="12.75">
      <c r="B13" s="233"/>
      <c r="C13" s="106"/>
      <c r="D13" s="106"/>
      <c r="E13" s="106"/>
      <c r="F13" s="106"/>
      <c r="G13" s="172"/>
      <c r="H13" s="172"/>
      <c r="I13" s="234"/>
      <c r="K13" s="291" t="s">
        <v>181</v>
      </c>
      <c r="L13" s="292">
        <f>L165</f>
        <v>1</v>
      </c>
      <c r="N13" s="26"/>
      <c r="AE13" s="25"/>
      <c r="AF13" s="25"/>
      <c r="AG13" s="25"/>
      <c r="AH13" s="25"/>
      <c r="AI13" s="25"/>
      <c r="AJ13" s="25"/>
      <c r="AK13" s="25"/>
      <c r="AL13" s="25"/>
      <c r="AM13" s="25"/>
      <c r="AN13" s="25"/>
      <c r="AO13" s="25"/>
      <c r="AP13" s="25"/>
      <c r="AQ13" s="25"/>
      <c r="AR13" s="25"/>
      <c r="AS13" s="25"/>
      <c r="AT13" s="25"/>
      <c r="AU13" s="25"/>
      <c r="AV13" s="25"/>
      <c r="AW13" s="25"/>
      <c r="AX13" s="25"/>
      <c r="AY13" s="25"/>
      <c r="AZ13" s="25"/>
    </row>
    <row r="14" spans="2:52" ht="12.75">
      <c r="B14" s="233"/>
      <c r="C14" s="106"/>
      <c r="D14" s="106"/>
      <c r="E14" s="106"/>
      <c r="F14" s="106"/>
      <c r="G14" s="172"/>
      <c r="H14" s="172"/>
      <c r="I14" s="234"/>
      <c r="K14" s="291" t="s">
        <v>188</v>
      </c>
      <c r="L14" s="292">
        <f>L178</f>
        <v>1</v>
      </c>
      <c r="N14" s="26"/>
      <c r="AE14" s="25"/>
      <c r="AF14" s="25"/>
      <c r="AG14" s="25"/>
      <c r="AH14" s="25"/>
      <c r="AI14" s="25"/>
      <c r="AJ14" s="25"/>
      <c r="AK14" s="25"/>
      <c r="AL14" s="25"/>
      <c r="AM14" s="25"/>
      <c r="AN14" s="25"/>
      <c r="AO14" s="25"/>
      <c r="AP14" s="25"/>
      <c r="AQ14" s="25"/>
      <c r="AR14" s="25"/>
      <c r="AS14" s="25"/>
      <c r="AT14" s="25"/>
      <c r="AU14" s="25"/>
      <c r="AV14" s="25"/>
      <c r="AW14" s="25"/>
      <c r="AX14" s="25"/>
      <c r="AY14" s="25"/>
      <c r="AZ14" s="25"/>
    </row>
    <row r="15" spans="2:52" ht="12.75">
      <c r="B15" s="233"/>
      <c r="C15" s="106"/>
      <c r="D15" s="106"/>
      <c r="E15" s="106"/>
      <c r="F15" s="106"/>
      <c r="G15" s="172"/>
      <c r="H15" s="172"/>
      <c r="I15" s="234"/>
      <c r="K15" s="291" t="s">
        <v>261</v>
      </c>
      <c r="L15" s="292">
        <f>L191</f>
        <v>1</v>
      </c>
      <c r="N15" s="26"/>
      <c r="AE15" s="25"/>
      <c r="AF15" s="25"/>
      <c r="AG15" s="25"/>
      <c r="AH15" s="25"/>
      <c r="AI15" s="25"/>
      <c r="AJ15" s="25"/>
      <c r="AK15" s="25"/>
      <c r="AL15" s="25"/>
      <c r="AM15" s="25"/>
      <c r="AN15" s="25"/>
      <c r="AO15" s="25"/>
      <c r="AP15" s="25"/>
      <c r="AQ15" s="25"/>
      <c r="AR15" s="25"/>
      <c r="AS15" s="25"/>
      <c r="AT15" s="25"/>
      <c r="AU15" s="25"/>
      <c r="AV15" s="25"/>
      <c r="AW15" s="25"/>
      <c r="AX15" s="25"/>
      <c r="AY15" s="25"/>
      <c r="AZ15" s="25"/>
    </row>
    <row r="16" spans="2:52" ht="12.75">
      <c r="B16" s="233"/>
      <c r="C16" s="106"/>
      <c r="D16" s="106"/>
      <c r="E16" s="106"/>
      <c r="F16" s="106"/>
      <c r="G16" s="172"/>
      <c r="H16" s="172"/>
      <c r="I16" s="234"/>
      <c r="N16" s="26"/>
      <c r="AE16" s="25"/>
      <c r="AF16" s="25"/>
      <c r="AG16" s="25"/>
      <c r="AH16" s="25"/>
      <c r="AI16" s="25"/>
      <c r="AJ16" s="25"/>
      <c r="AK16" s="25"/>
      <c r="AL16" s="25"/>
      <c r="AM16" s="25"/>
      <c r="AN16" s="25"/>
      <c r="AO16" s="25"/>
      <c r="AP16" s="25"/>
      <c r="AQ16" s="25"/>
      <c r="AR16" s="25"/>
      <c r="AS16" s="25"/>
      <c r="AT16" s="25"/>
      <c r="AU16" s="25"/>
      <c r="AV16" s="25"/>
      <c r="AW16" s="25"/>
      <c r="AX16" s="25"/>
      <c r="AY16" s="25"/>
      <c r="AZ16" s="25"/>
    </row>
    <row r="17" spans="2:52" ht="12.75">
      <c r="B17" s="233"/>
      <c r="C17" s="106"/>
      <c r="D17" s="106"/>
      <c r="E17" s="106"/>
      <c r="F17" s="106"/>
      <c r="G17" s="172"/>
      <c r="H17" s="172"/>
      <c r="I17" s="234"/>
      <c r="N17" s="26"/>
      <c r="AE17" s="25"/>
      <c r="AF17" s="25"/>
      <c r="AG17" s="25"/>
      <c r="AH17" s="25"/>
      <c r="AI17" s="25"/>
      <c r="AJ17" s="25"/>
      <c r="AK17" s="25"/>
      <c r="AL17" s="25"/>
      <c r="AM17" s="25"/>
      <c r="AN17" s="25"/>
      <c r="AO17" s="25"/>
      <c r="AP17" s="25"/>
      <c r="AQ17" s="25"/>
      <c r="AR17" s="25"/>
      <c r="AS17" s="25"/>
      <c r="AT17" s="25"/>
      <c r="AU17" s="25"/>
      <c r="AV17" s="25"/>
      <c r="AW17" s="25"/>
      <c r="AX17" s="25"/>
      <c r="AY17" s="25"/>
      <c r="AZ17" s="25"/>
    </row>
    <row r="18" spans="2:52" ht="12.75">
      <c r="B18" s="233"/>
      <c r="C18" s="106"/>
      <c r="D18" s="106"/>
      <c r="E18" s="106"/>
      <c r="F18" s="106"/>
      <c r="G18" s="172"/>
      <c r="H18" s="172"/>
      <c r="I18" s="234"/>
      <c r="N18" s="26"/>
      <c r="AE18" s="25"/>
      <c r="AF18" s="25"/>
      <c r="AG18" s="25"/>
      <c r="AH18" s="25"/>
      <c r="AI18" s="25"/>
      <c r="AJ18" s="25"/>
      <c r="AK18" s="25"/>
      <c r="AL18" s="25"/>
      <c r="AM18" s="25"/>
      <c r="AN18" s="25"/>
      <c r="AO18" s="25"/>
      <c r="AP18" s="25"/>
      <c r="AQ18" s="25"/>
      <c r="AR18" s="25"/>
      <c r="AS18" s="25"/>
      <c r="AT18" s="25"/>
      <c r="AU18" s="25"/>
      <c r="AV18" s="25"/>
      <c r="AW18" s="25"/>
      <c r="AX18" s="25"/>
      <c r="AY18" s="25"/>
      <c r="AZ18" s="25"/>
    </row>
    <row r="19" spans="2:52" ht="12.75">
      <c r="B19" s="233"/>
      <c r="C19" s="106"/>
      <c r="D19" s="106"/>
      <c r="E19" s="106"/>
      <c r="F19" s="106"/>
      <c r="G19" s="172"/>
      <c r="H19" s="172"/>
      <c r="I19" s="234"/>
      <c r="N19" s="26"/>
      <c r="AE19" s="25"/>
      <c r="AF19" s="25"/>
      <c r="AG19" s="25"/>
      <c r="AH19" s="25"/>
      <c r="AI19" s="25"/>
      <c r="AJ19" s="25"/>
      <c r="AK19" s="25"/>
      <c r="AL19" s="25"/>
      <c r="AM19" s="25"/>
      <c r="AN19" s="25"/>
      <c r="AO19" s="25"/>
      <c r="AP19" s="25"/>
      <c r="AQ19" s="25"/>
      <c r="AR19" s="25"/>
      <c r="AS19" s="25"/>
      <c r="AT19" s="25"/>
      <c r="AU19" s="25"/>
      <c r="AV19" s="25"/>
      <c r="AW19" s="25"/>
      <c r="AX19" s="25"/>
      <c r="AY19" s="25"/>
      <c r="AZ19" s="25"/>
    </row>
    <row r="20" spans="2:52" ht="12.75">
      <c r="B20" s="233"/>
      <c r="C20" s="106"/>
      <c r="D20" s="106"/>
      <c r="E20" s="106"/>
      <c r="F20" s="106"/>
      <c r="G20" s="172"/>
      <c r="H20" s="172"/>
      <c r="I20" s="234"/>
      <c r="N20" s="26"/>
      <c r="AE20" s="25"/>
      <c r="AF20" s="25"/>
      <c r="AG20" s="25"/>
      <c r="AH20" s="25"/>
      <c r="AI20" s="25"/>
      <c r="AJ20" s="25"/>
      <c r="AK20" s="25"/>
      <c r="AL20" s="25"/>
      <c r="AM20" s="25"/>
      <c r="AN20" s="25"/>
      <c r="AO20" s="25"/>
      <c r="AP20" s="25"/>
      <c r="AQ20" s="25"/>
      <c r="AR20" s="25"/>
      <c r="AS20" s="25"/>
      <c r="AT20" s="25"/>
      <c r="AU20" s="25"/>
      <c r="AV20" s="25"/>
      <c r="AW20" s="25"/>
      <c r="AX20" s="25"/>
      <c r="AY20" s="25"/>
      <c r="AZ20" s="25"/>
    </row>
    <row r="21" spans="2:52" ht="12.75" customHeight="1">
      <c r="B21" s="233"/>
      <c r="C21" s="106"/>
      <c r="D21" s="371" t="s">
        <v>194</v>
      </c>
      <c r="E21" s="108"/>
      <c r="F21" s="108"/>
      <c r="G21" s="172"/>
      <c r="H21" s="172"/>
      <c r="I21" s="234"/>
      <c r="N21" s="26"/>
      <c r="AE21" s="25"/>
      <c r="AF21" s="25"/>
      <c r="AG21" s="25"/>
      <c r="AH21" s="25"/>
      <c r="AI21" s="25"/>
      <c r="AJ21" s="25"/>
      <c r="AK21" s="25"/>
      <c r="AL21" s="25"/>
      <c r="AM21" s="25"/>
      <c r="AN21" s="25"/>
      <c r="AO21" s="25"/>
      <c r="AP21" s="25"/>
      <c r="AQ21" s="25"/>
      <c r="AR21" s="25"/>
      <c r="AS21" s="25"/>
      <c r="AT21" s="25"/>
      <c r="AU21" s="25"/>
      <c r="AV21" s="25"/>
      <c r="AW21" s="25"/>
      <c r="AX21" s="25"/>
      <c r="AY21" s="25"/>
      <c r="AZ21" s="25"/>
    </row>
    <row r="22" spans="2:52" ht="12.75" customHeight="1">
      <c r="B22" s="233"/>
      <c r="C22" s="106"/>
      <c r="D22" s="371"/>
      <c r="E22" s="108"/>
      <c r="F22" s="108"/>
      <c r="G22" s="172"/>
      <c r="H22" s="172"/>
      <c r="I22" s="234"/>
      <c r="N22" s="26"/>
      <c r="AE22" s="25"/>
      <c r="AF22" s="25"/>
      <c r="AG22" s="25"/>
      <c r="AH22" s="25"/>
      <c r="AI22" s="25"/>
      <c r="AJ22" s="25"/>
      <c r="AK22" s="25"/>
      <c r="AL22" s="25"/>
      <c r="AM22" s="25"/>
      <c r="AN22" s="25"/>
      <c r="AO22" s="25"/>
      <c r="AP22" s="25"/>
      <c r="AQ22" s="25"/>
      <c r="AR22" s="25"/>
      <c r="AS22" s="25"/>
      <c r="AT22" s="25"/>
      <c r="AU22" s="25"/>
      <c r="AV22" s="25"/>
      <c r="AW22" s="25"/>
      <c r="AX22" s="25"/>
      <c r="AY22" s="25"/>
      <c r="AZ22" s="25"/>
    </row>
    <row r="23" spans="2:52" ht="12.75" customHeight="1">
      <c r="B23" s="233"/>
      <c r="C23" s="106"/>
      <c r="D23" s="371" t="s">
        <v>190</v>
      </c>
      <c r="E23" s="106"/>
      <c r="F23" s="106"/>
      <c r="G23" s="172"/>
      <c r="H23" s="172"/>
      <c r="I23" s="234"/>
      <c r="N23" s="26"/>
      <c r="AE23" s="25"/>
      <c r="AF23" s="25"/>
      <c r="AG23" s="25"/>
      <c r="AH23" s="25"/>
      <c r="AI23" s="25"/>
      <c r="AJ23" s="25"/>
      <c r="AK23" s="25"/>
      <c r="AL23" s="25"/>
      <c r="AM23" s="25"/>
      <c r="AN23" s="25"/>
      <c r="AO23" s="25"/>
      <c r="AP23" s="25"/>
      <c r="AQ23" s="25"/>
      <c r="AR23" s="25"/>
      <c r="AS23" s="25"/>
      <c r="AT23" s="25"/>
      <c r="AU23" s="25"/>
      <c r="AV23" s="25"/>
      <c r="AW23" s="25"/>
      <c r="AX23" s="25"/>
      <c r="AY23" s="25"/>
      <c r="AZ23" s="25"/>
    </row>
    <row r="24" spans="2:52" ht="12.75">
      <c r="B24" s="233"/>
      <c r="C24" s="106"/>
      <c r="D24" s="371"/>
      <c r="E24" s="106"/>
      <c r="F24" s="106"/>
      <c r="G24" s="172"/>
      <c r="H24" s="172"/>
      <c r="I24" s="234"/>
      <c r="J24" s="133"/>
      <c r="K24" s="134"/>
      <c r="L24" s="134"/>
      <c r="M24" s="135"/>
      <c r="N24" s="135"/>
      <c r="O24" s="154"/>
      <c r="P24" s="125"/>
      <c r="AE24" s="25"/>
      <c r="AF24" s="25"/>
      <c r="AG24" s="25"/>
      <c r="AH24" s="25"/>
      <c r="AI24" s="25"/>
      <c r="AJ24" s="25"/>
      <c r="AK24" s="25"/>
      <c r="AL24" s="25"/>
      <c r="AM24" s="25"/>
      <c r="AN24" s="25"/>
      <c r="AO24" s="25"/>
      <c r="AP24" s="25"/>
      <c r="AQ24" s="25"/>
      <c r="AR24" s="25"/>
      <c r="AS24" s="25"/>
      <c r="AT24" s="25"/>
      <c r="AU24" s="25"/>
      <c r="AV24" s="25"/>
      <c r="AW24" s="25"/>
      <c r="AX24" s="25"/>
      <c r="AY24" s="25"/>
      <c r="AZ24" s="25"/>
    </row>
    <row r="25" spans="2:52">
      <c r="B25" s="233"/>
      <c r="C25" s="106"/>
      <c r="D25" s="124" t="s">
        <v>179</v>
      </c>
      <c r="E25" s="106"/>
      <c r="F25" s="106"/>
      <c r="G25" s="172"/>
      <c r="H25" s="172"/>
      <c r="I25" s="234"/>
      <c r="N25" s="26"/>
      <c r="AE25" s="25"/>
      <c r="AF25" s="25"/>
      <c r="AG25" s="25"/>
      <c r="AH25" s="25"/>
      <c r="AI25" s="25"/>
      <c r="AJ25" s="25"/>
      <c r="AK25" s="25"/>
      <c r="AL25" s="25"/>
      <c r="AM25" s="25"/>
      <c r="AN25" s="25"/>
      <c r="AO25" s="25"/>
      <c r="AP25" s="25"/>
      <c r="AQ25" s="25"/>
      <c r="AR25" s="25"/>
      <c r="AS25" s="25"/>
      <c r="AT25" s="25"/>
      <c r="AU25" s="25"/>
      <c r="AV25" s="25"/>
      <c r="AW25" s="25"/>
      <c r="AX25" s="25"/>
      <c r="AY25" s="25"/>
      <c r="AZ25" s="25"/>
    </row>
    <row r="26" spans="2:52" ht="12.75">
      <c r="B26" s="233"/>
      <c r="C26" s="106"/>
      <c r="D26" s="106"/>
      <c r="E26" s="106"/>
      <c r="F26" s="106"/>
      <c r="G26" s="172"/>
      <c r="H26" s="172"/>
      <c r="I26" s="234"/>
      <c r="N26" s="26"/>
      <c r="AE26" s="25"/>
      <c r="AF26" s="25"/>
      <c r="AG26" s="25"/>
      <c r="AH26" s="25"/>
      <c r="AI26" s="25"/>
      <c r="AJ26" s="25"/>
      <c r="AK26" s="25"/>
      <c r="AL26" s="25"/>
      <c r="AM26" s="25"/>
      <c r="AN26" s="25"/>
      <c r="AO26" s="25"/>
      <c r="AP26" s="25"/>
      <c r="AQ26" s="25"/>
      <c r="AR26" s="25"/>
      <c r="AS26" s="25"/>
      <c r="AT26" s="25"/>
      <c r="AU26" s="25"/>
      <c r="AV26" s="25"/>
      <c r="AW26" s="25"/>
      <c r="AX26" s="25"/>
      <c r="AY26" s="25"/>
      <c r="AZ26" s="25"/>
    </row>
    <row r="27" spans="2:52" ht="12.75">
      <c r="B27" s="233"/>
      <c r="C27" s="106"/>
      <c r="D27" s="150" t="s">
        <v>202</v>
      </c>
      <c r="E27" s="106"/>
      <c r="F27" s="106"/>
      <c r="G27" s="172"/>
      <c r="H27" s="172"/>
      <c r="I27" s="234"/>
      <c r="N27" s="26"/>
      <c r="AE27" s="25"/>
      <c r="AF27" s="25"/>
      <c r="AG27" s="25"/>
      <c r="AH27" s="25"/>
      <c r="AI27" s="25"/>
      <c r="AJ27" s="25"/>
      <c r="AK27" s="25"/>
      <c r="AL27" s="25"/>
      <c r="AM27" s="25"/>
      <c r="AN27" s="25"/>
      <c r="AO27" s="25"/>
      <c r="AP27" s="25"/>
      <c r="AQ27" s="25"/>
      <c r="AR27" s="25"/>
      <c r="AS27" s="25"/>
      <c r="AT27" s="25"/>
      <c r="AU27" s="25"/>
      <c r="AV27" s="25"/>
      <c r="AW27" s="25"/>
      <c r="AX27" s="25"/>
      <c r="AY27" s="25"/>
      <c r="AZ27" s="25"/>
    </row>
    <row r="28" spans="2:52" ht="12.75">
      <c r="B28" s="233"/>
      <c r="C28" s="106"/>
      <c r="D28" s="150" t="s">
        <v>203</v>
      </c>
      <c r="E28" s="106"/>
      <c r="F28" s="106"/>
      <c r="G28" s="172"/>
      <c r="H28" s="172"/>
      <c r="I28" s="234"/>
      <c r="N28" s="26"/>
      <c r="AE28" s="25"/>
      <c r="AF28" s="25"/>
      <c r="AG28" s="25"/>
      <c r="AH28" s="25"/>
      <c r="AI28" s="25"/>
      <c r="AJ28" s="25"/>
      <c r="AK28" s="25"/>
      <c r="AL28" s="25"/>
      <c r="AM28" s="25"/>
      <c r="AN28" s="25"/>
      <c r="AO28" s="25"/>
      <c r="AP28" s="25"/>
      <c r="AQ28" s="25"/>
      <c r="AR28" s="25"/>
      <c r="AS28" s="25"/>
      <c r="AT28" s="25"/>
      <c r="AU28" s="25"/>
      <c r="AV28" s="25"/>
      <c r="AW28" s="25"/>
      <c r="AX28" s="25"/>
      <c r="AY28" s="25"/>
      <c r="AZ28" s="25"/>
    </row>
    <row r="29" spans="2:52" ht="13.5" thickBot="1">
      <c r="B29" s="235"/>
      <c r="C29" s="107"/>
      <c r="D29" s="107"/>
      <c r="E29" s="107"/>
      <c r="F29" s="107"/>
      <c r="G29" s="182"/>
      <c r="H29" s="172"/>
      <c r="I29" s="236"/>
      <c r="N29" s="26"/>
      <c r="AE29" s="25"/>
      <c r="AF29" s="25"/>
      <c r="AG29" s="25"/>
      <c r="AH29" s="25"/>
      <c r="AI29" s="25"/>
      <c r="AJ29" s="25"/>
      <c r="AK29" s="25"/>
      <c r="AL29" s="25"/>
      <c r="AM29" s="25"/>
      <c r="AN29" s="25"/>
      <c r="AO29" s="25"/>
      <c r="AP29" s="25"/>
      <c r="AQ29" s="25"/>
      <c r="AR29" s="25"/>
      <c r="AS29" s="25"/>
      <c r="AT29" s="25"/>
      <c r="AU29" s="25"/>
      <c r="AV29" s="25"/>
      <c r="AW29" s="25"/>
      <c r="AX29" s="25"/>
      <c r="AY29" s="25"/>
      <c r="AZ29" s="25"/>
    </row>
    <row r="30" spans="2:52" ht="26.25" customHeight="1">
      <c r="B30" s="237" t="s">
        <v>46</v>
      </c>
      <c r="C30" s="136"/>
      <c r="D30" s="136"/>
      <c r="E30" s="122" t="s">
        <v>75</v>
      </c>
      <c r="F30" s="123"/>
      <c r="G30" s="329" t="s">
        <v>76</v>
      </c>
      <c r="H30" s="329"/>
      <c r="I30" s="238" t="s">
        <v>265</v>
      </c>
      <c r="N30" s="26"/>
      <c r="AE30" s="25"/>
      <c r="AF30" s="25"/>
      <c r="AG30" s="25"/>
      <c r="AH30" s="25"/>
      <c r="AI30" s="25"/>
      <c r="AJ30" s="25"/>
      <c r="AK30" s="25"/>
      <c r="AL30" s="25"/>
      <c r="AM30" s="25"/>
      <c r="AN30" s="25"/>
      <c r="AO30" s="25"/>
      <c r="AP30" s="25"/>
      <c r="AQ30" s="25"/>
      <c r="AR30" s="25"/>
      <c r="AS30" s="25"/>
      <c r="AT30" s="25"/>
      <c r="AU30" s="25"/>
      <c r="AV30" s="25"/>
      <c r="AW30" s="25"/>
      <c r="AX30" s="25"/>
      <c r="AY30" s="25"/>
      <c r="AZ30" s="25"/>
    </row>
    <row r="31" spans="2:52" ht="12.75">
      <c r="B31" s="239"/>
      <c r="C31" s="170" t="s">
        <v>0</v>
      </c>
      <c r="D31" s="137"/>
      <c r="E31" s="335" t="s">
        <v>270</v>
      </c>
      <c r="F31" s="336"/>
      <c r="G31" s="149"/>
      <c r="H31" s="149"/>
      <c r="I31" s="240"/>
      <c r="N31" s="26"/>
      <c r="AE31" s="25"/>
      <c r="AF31" s="25"/>
      <c r="AG31" s="25"/>
      <c r="AH31" s="25"/>
      <c r="AI31" s="25"/>
      <c r="AJ31" s="25"/>
      <c r="AK31" s="25"/>
      <c r="AL31" s="25"/>
      <c r="AM31" s="25"/>
      <c r="AN31" s="25"/>
      <c r="AO31" s="25"/>
      <c r="AP31" s="25"/>
      <c r="AQ31" s="25"/>
      <c r="AR31" s="25"/>
      <c r="AS31" s="25"/>
      <c r="AT31" s="25"/>
      <c r="AU31" s="25"/>
      <c r="AV31" s="25"/>
      <c r="AW31" s="25"/>
      <c r="AX31" s="25"/>
      <c r="AY31" s="25"/>
      <c r="AZ31" s="25"/>
    </row>
    <row r="32" spans="2:52" ht="14.25" customHeight="1">
      <c r="B32" s="239"/>
      <c r="C32" s="170" t="s">
        <v>53</v>
      </c>
      <c r="D32" s="137"/>
      <c r="E32" s="335" t="s">
        <v>53</v>
      </c>
      <c r="F32" s="336"/>
      <c r="G32" s="149"/>
      <c r="H32" s="149"/>
      <c r="I32" s="240"/>
      <c r="N32" s="26"/>
      <c r="AE32" s="25"/>
      <c r="AF32" s="25"/>
      <c r="AG32" s="25"/>
      <c r="AH32" s="25"/>
      <c r="AI32" s="25"/>
      <c r="AJ32" s="25"/>
      <c r="AK32" s="25"/>
      <c r="AL32" s="25"/>
      <c r="AM32" s="25"/>
      <c r="AN32" s="25"/>
      <c r="AO32" s="25"/>
      <c r="AP32" s="25"/>
      <c r="AQ32" s="25"/>
      <c r="AR32" s="25"/>
      <c r="AS32" s="25"/>
      <c r="AT32" s="25"/>
      <c r="AU32" s="25"/>
      <c r="AV32" s="25"/>
      <c r="AW32" s="25"/>
      <c r="AX32" s="25"/>
      <c r="AY32" s="25"/>
      <c r="AZ32" s="25"/>
    </row>
    <row r="33" spans="2:52" ht="12.75">
      <c r="B33" s="239"/>
      <c r="C33" s="171" t="s">
        <v>54</v>
      </c>
      <c r="D33" s="138"/>
      <c r="E33" s="112"/>
      <c r="F33" s="118" t="b">
        <v>0</v>
      </c>
      <c r="G33" s="149"/>
      <c r="H33" s="149"/>
      <c r="I33" s="240"/>
      <c r="N33" s="26"/>
      <c r="AE33" s="25"/>
      <c r="AF33" s="25"/>
      <c r="AG33" s="25"/>
      <c r="AH33" s="25"/>
      <c r="AI33" s="25"/>
      <c r="AJ33" s="25"/>
      <c r="AK33" s="25"/>
      <c r="AL33" s="25"/>
      <c r="AM33" s="25"/>
      <c r="AN33" s="25"/>
      <c r="AO33" s="25"/>
      <c r="AP33" s="25"/>
      <c r="AQ33" s="25"/>
      <c r="AR33" s="25"/>
      <c r="AS33" s="25"/>
      <c r="AT33" s="25"/>
      <c r="AU33" s="25"/>
      <c r="AV33" s="25"/>
      <c r="AW33" s="25"/>
      <c r="AX33" s="25"/>
      <c r="AY33" s="25"/>
      <c r="AZ33" s="25"/>
    </row>
    <row r="34" spans="2:52" ht="6" customHeight="1">
      <c r="B34" s="241"/>
      <c r="C34" s="139"/>
      <c r="D34" s="139"/>
      <c r="E34" s="109"/>
      <c r="F34" s="109"/>
      <c r="G34" s="183"/>
      <c r="H34" s="183"/>
      <c r="I34" s="240"/>
      <c r="N34" s="26"/>
      <c r="AE34" s="25"/>
      <c r="AF34" s="25"/>
      <c r="AG34" s="25"/>
      <c r="AH34" s="25"/>
      <c r="AI34" s="25"/>
      <c r="AJ34" s="25"/>
      <c r="AK34" s="25"/>
      <c r="AL34" s="25"/>
      <c r="AM34" s="25"/>
      <c r="AN34" s="25"/>
      <c r="AO34" s="25"/>
      <c r="AP34" s="25"/>
      <c r="AQ34" s="25"/>
      <c r="AR34" s="25"/>
      <c r="AS34" s="25"/>
      <c r="AT34" s="25"/>
      <c r="AU34" s="25"/>
      <c r="AV34" s="25"/>
      <c r="AW34" s="25"/>
      <c r="AX34" s="25"/>
      <c r="AY34" s="25"/>
      <c r="AZ34" s="25"/>
    </row>
    <row r="35" spans="2:52" ht="12.75">
      <c r="B35" s="242" t="s">
        <v>52</v>
      </c>
      <c r="C35" s="137"/>
      <c r="D35" s="141"/>
      <c r="E35" s="386"/>
      <c r="F35" s="386"/>
      <c r="G35" s="205"/>
      <c r="H35" s="206"/>
      <c r="I35" s="240"/>
      <c r="N35" s="26"/>
      <c r="AE35" s="25"/>
      <c r="AF35" s="25"/>
      <c r="AG35" s="25"/>
      <c r="AH35" s="25"/>
      <c r="AI35" s="25"/>
      <c r="AJ35" s="25"/>
      <c r="AK35" s="25"/>
      <c r="AL35" s="25"/>
      <c r="AM35" s="25"/>
      <c r="AN35" s="25"/>
      <c r="AO35" s="25"/>
      <c r="AP35" s="25"/>
      <c r="AQ35" s="25"/>
      <c r="AR35" s="25"/>
      <c r="AS35" s="25"/>
      <c r="AT35" s="25"/>
      <c r="AU35" s="25"/>
      <c r="AV35" s="25"/>
      <c r="AW35" s="25"/>
      <c r="AX35" s="25"/>
      <c r="AY35" s="25"/>
      <c r="AZ35" s="25"/>
    </row>
    <row r="36" spans="2:52" ht="12.75">
      <c r="B36" s="242"/>
      <c r="C36" s="137" t="s">
        <v>198</v>
      </c>
      <c r="D36" s="137"/>
      <c r="E36" s="387"/>
      <c r="F36" s="388"/>
      <c r="G36" s="206"/>
      <c r="H36" s="206"/>
      <c r="I36" s="240"/>
      <c r="N36" s="26"/>
      <c r="AE36" s="25"/>
      <c r="AF36" s="25"/>
      <c r="AG36" s="25"/>
      <c r="AH36" s="25"/>
      <c r="AI36" s="25"/>
      <c r="AJ36" s="25"/>
      <c r="AK36" s="25"/>
      <c r="AL36" s="25"/>
      <c r="AM36" s="25"/>
      <c r="AN36" s="25"/>
      <c r="AO36" s="25"/>
      <c r="AP36" s="25"/>
      <c r="AQ36" s="25"/>
      <c r="AR36" s="25"/>
      <c r="AS36" s="25"/>
      <c r="AT36" s="25"/>
      <c r="AU36" s="25"/>
      <c r="AV36" s="25"/>
      <c r="AW36" s="25"/>
      <c r="AX36" s="25"/>
      <c r="AY36" s="25"/>
      <c r="AZ36" s="25"/>
    </row>
    <row r="37" spans="2:52" ht="12.75">
      <c r="B37" s="239"/>
      <c r="C37" s="137" t="s">
        <v>1</v>
      </c>
      <c r="D37" s="137"/>
      <c r="E37" s="387"/>
      <c r="F37" s="388"/>
      <c r="G37" s="207"/>
      <c r="H37" s="206"/>
      <c r="I37" s="240"/>
      <c r="N37" s="26"/>
      <c r="AE37" s="25"/>
      <c r="AF37" s="25"/>
      <c r="AG37" s="25"/>
      <c r="AH37" s="25"/>
      <c r="AI37" s="25"/>
      <c r="AJ37" s="25"/>
      <c r="AK37" s="25"/>
      <c r="AL37" s="25"/>
      <c r="AM37" s="25"/>
      <c r="AN37" s="25"/>
      <c r="AO37" s="25"/>
      <c r="AP37" s="25"/>
      <c r="AQ37" s="25"/>
      <c r="AR37" s="25"/>
      <c r="AS37" s="25"/>
      <c r="AT37" s="25"/>
      <c r="AU37" s="25"/>
      <c r="AV37" s="25"/>
      <c r="AW37" s="25"/>
      <c r="AX37" s="25"/>
      <c r="AY37" s="25"/>
      <c r="AZ37" s="25"/>
    </row>
    <row r="38" spans="2:52" ht="12.75">
      <c r="B38" s="239"/>
      <c r="C38" s="137" t="s">
        <v>2</v>
      </c>
      <c r="D38" s="137"/>
      <c r="E38" s="389"/>
      <c r="F38" s="390"/>
      <c r="G38" s="206"/>
      <c r="H38" s="206"/>
      <c r="I38" s="240"/>
      <c r="N38" s="26"/>
      <c r="AE38" s="25"/>
      <c r="AF38" s="25"/>
      <c r="AG38" s="25"/>
      <c r="AH38" s="25"/>
      <c r="AI38" s="25"/>
      <c r="AJ38" s="25"/>
      <c r="AK38" s="25"/>
      <c r="AL38" s="25"/>
      <c r="AM38" s="25"/>
      <c r="AN38" s="25"/>
      <c r="AO38" s="25"/>
      <c r="AP38" s="25"/>
      <c r="AQ38" s="25"/>
      <c r="AR38" s="25"/>
      <c r="AS38" s="25"/>
      <c r="AT38" s="25"/>
      <c r="AU38" s="25"/>
      <c r="AV38" s="25"/>
      <c r="AW38" s="25"/>
      <c r="AX38" s="25"/>
      <c r="AY38" s="25"/>
      <c r="AZ38" s="25"/>
    </row>
    <row r="39" spans="2:52" ht="12.75">
      <c r="B39" s="239"/>
      <c r="C39" s="137" t="s">
        <v>3</v>
      </c>
      <c r="D39" s="189"/>
      <c r="E39" s="389"/>
      <c r="F39" s="390"/>
      <c r="G39" s="206"/>
      <c r="H39" s="206"/>
      <c r="I39" s="240"/>
      <c r="N39" s="26"/>
      <c r="AE39" s="25"/>
      <c r="AF39" s="25"/>
      <c r="AG39" s="25"/>
      <c r="AH39" s="25"/>
      <c r="AI39" s="25"/>
      <c r="AJ39" s="25"/>
      <c r="AK39" s="25"/>
      <c r="AL39" s="25"/>
      <c r="AM39" s="25"/>
      <c r="AN39" s="25"/>
      <c r="AO39" s="25"/>
      <c r="AP39" s="25"/>
      <c r="AQ39" s="25"/>
      <c r="AR39" s="25"/>
      <c r="AS39" s="25"/>
      <c r="AT39" s="25"/>
      <c r="AU39" s="25"/>
      <c r="AV39" s="25"/>
      <c r="AW39" s="25"/>
      <c r="AX39" s="25"/>
      <c r="AY39" s="25"/>
      <c r="AZ39" s="25"/>
    </row>
    <row r="40" spans="2:52" ht="12.75">
      <c r="B40" s="239"/>
      <c r="C40" s="137" t="s">
        <v>4</v>
      </c>
      <c r="D40" s="137"/>
      <c r="E40" s="389"/>
      <c r="F40" s="390"/>
      <c r="G40" s="206"/>
      <c r="H40" s="206"/>
      <c r="I40" s="240"/>
      <c r="N40" s="26"/>
      <c r="AE40" s="25"/>
      <c r="AF40" s="25"/>
      <c r="AG40" s="25"/>
      <c r="AH40" s="25"/>
      <c r="AI40" s="25"/>
      <c r="AJ40" s="25"/>
      <c r="AK40" s="25"/>
      <c r="AL40" s="25"/>
      <c r="AM40" s="25"/>
      <c r="AN40" s="25"/>
      <c r="AO40" s="25"/>
      <c r="AP40" s="25"/>
      <c r="AQ40" s="25"/>
      <c r="AR40" s="25"/>
      <c r="AS40" s="25"/>
      <c r="AT40" s="25"/>
      <c r="AU40" s="25"/>
      <c r="AV40" s="25"/>
      <c r="AW40" s="25"/>
      <c r="AX40" s="25"/>
      <c r="AY40" s="25"/>
      <c r="AZ40" s="25"/>
    </row>
    <row r="41" spans="2:52" ht="12.75">
      <c r="B41" s="239"/>
      <c r="C41" s="137" t="s">
        <v>282</v>
      </c>
      <c r="D41" s="152"/>
      <c r="E41" s="397"/>
      <c r="F41" s="398"/>
      <c r="G41" s="206"/>
      <c r="H41" s="208" t="s">
        <v>281</v>
      </c>
      <c r="I41" s="243" t="s">
        <v>405</v>
      </c>
      <c r="N41" s="26"/>
      <c r="AE41" s="25"/>
      <c r="AF41" s="25"/>
      <c r="AG41" s="25"/>
      <c r="AH41" s="25"/>
      <c r="AI41" s="25"/>
      <c r="AJ41" s="25"/>
      <c r="AK41" s="25"/>
      <c r="AL41" s="25"/>
      <c r="AM41" s="25"/>
      <c r="AN41" s="25"/>
      <c r="AO41" s="25"/>
      <c r="AP41" s="25"/>
      <c r="AQ41" s="25"/>
      <c r="AR41" s="25"/>
      <c r="AS41" s="25"/>
      <c r="AT41" s="25"/>
      <c r="AU41" s="25"/>
      <c r="AV41" s="25"/>
      <c r="AW41" s="25"/>
      <c r="AX41" s="25"/>
      <c r="AY41" s="25"/>
      <c r="AZ41" s="25"/>
    </row>
    <row r="42" spans="2:52" ht="12.75">
      <c r="B42" s="239"/>
      <c r="C42" s="137" t="s">
        <v>283</v>
      </c>
      <c r="D42" s="151"/>
      <c r="E42" s="377"/>
      <c r="F42" s="378"/>
      <c r="G42" s="206"/>
      <c r="H42" s="208" t="s">
        <v>280</v>
      </c>
      <c r="I42" s="243" t="s">
        <v>264</v>
      </c>
      <c r="N42" s="26"/>
      <c r="AE42" s="25"/>
      <c r="AF42" s="25"/>
      <c r="AG42" s="25"/>
      <c r="AH42" s="25"/>
      <c r="AI42" s="25"/>
      <c r="AJ42" s="25"/>
      <c r="AK42" s="25"/>
      <c r="AL42" s="25"/>
      <c r="AM42" s="25"/>
      <c r="AN42" s="25"/>
      <c r="AO42" s="25"/>
      <c r="AP42" s="25"/>
      <c r="AQ42" s="25"/>
      <c r="AR42" s="25"/>
      <c r="AS42" s="25"/>
      <c r="AT42" s="25"/>
      <c r="AU42" s="25"/>
      <c r="AV42" s="25"/>
      <c r="AW42" s="25"/>
      <c r="AX42" s="25"/>
      <c r="AY42" s="25"/>
      <c r="AZ42" s="25"/>
    </row>
    <row r="43" spans="2:52" ht="12.75">
      <c r="B43" s="239"/>
      <c r="C43" s="137"/>
      <c r="D43" s="137"/>
      <c r="E43" s="289" t="s">
        <v>78</v>
      </c>
      <c r="F43" s="289" t="s">
        <v>386</v>
      </c>
      <c r="G43" s="206"/>
      <c r="H43" s="206"/>
      <c r="I43" s="243"/>
      <c r="N43" s="26"/>
      <c r="AE43" s="25"/>
      <c r="AF43" s="25"/>
      <c r="AG43" s="25"/>
      <c r="AH43" s="25"/>
      <c r="AI43" s="25"/>
      <c r="AJ43" s="25"/>
      <c r="AK43" s="25"/>
      <c r="AL43" s="25"/>
      <c r="AM43" s="25"/>
      <c r="AN43" s="25"/>
      <c r="AO43" s="25"/>
      <c r="AP43" s="25"/>
      <c r="AQ43" s="25"/>
      <c r="AR43" s="25"/>
      <c r="AS43" s="25"/>
      <c r="AT43" s="25"/>
      <c r="AU43" s="25"/>
      <c r="AV43" s="25"/>
      <c r="AW43" s="25"/>
      <c r="AX43" s="25"/>
      <c r="AY43" s="25"/>
      <c r="AZ43" s="25"/>
    </row>
    <row r="44" spans="2:52" ht="15.6" customHeight="1">
      <c r="B44" s="239"/>
      <c r="C44" s="383" t="s">
        <v>363</v>
      </c>
      <c r="D44" s="190" t="s">
        <v>284</v>
      </c>
      <c r="E44" s="192" t="s">
        <v>159</v>
      </c>
      <c r="F44" s="194">
        <v>0.5</v>
      </c>
      <c r="G44" s="206"/>
      <c r="H44" s="208" t="s">
        <v>364</v>
      </c>
      <c r="I44" s="243" t="s">
        <v>177</v>
      </c>
      <c r="N44" s="26"/>
      <c r="AE44" s="25"/>
      <c r="AF44" s="25"/>
      <c r="AG44" s="25"/>
      <c r="AH44" s="25"/>
      <c r="AI44" s="25"/>
      <c r="AJ44" s="25"/>
      <c r="AK44" s="25"/>
      <c r="AL44" s="25"/>
      <c r="AM44" s="25"/>
      <c r="AN44" s="25"/>
      <c r="AO44" s="25"/>
      <c r="AP44" s="25"/>
      <c r="AQ44" s="25"/>
      <c r="AR44" s="25"/>
      <c r="AS44" s="25"/>
      <c r="AT44" s="25"/>
      <c r="AU44" s="25"/>
      <c r="AV44" s="25"/>
      <c r="AW44" s="25"/>
      <c r="AX44" s="25"/>
      <c r="AY44" s="25"/>
      <c r="AZ44" s="25"/>
    </row>
    <row r="45" spans="2:52" ht="15.6" customHeight="1">
      <c r="B45" s="239"/>
      <c r="C45" s="383"/>
      <c r="D45" s="190" t="s">
        <v>285</v>
      </c>
      <c r="E45" s="191" t="s">
        <v>126</v>
      </c>
      <c r="F45" s="195">
        <v>0.1</v>
      </c>
      <c r="G45" s="352" t="s">
        <v>365</v>
      </c>
      <c r="H45" s="353"/>
      <c r="I45" s="244" t="s">
        <v>266</v>
      </c>
      <c r="N45" s="26"/>
      <c r="AE45" s="25"/>
      <c r="AF45" s="25"/>
      <c r="AG45" s="25"/>
      <c r="AH45" s="25"/>
      <c r="AI45" s="25"/>
      <c r="AJ45" s="25"/>
      <c r="AK45" s="25"/>
      <c r="AL45" s="25"/>
      <c r="AM45" s="25"/>
      <c r="AN45" s="25"/>
      <c r="AO45" s="25"/>
      <c r="AP45" s="25"/>
      <c r="AQ45" s="25"/>
      <c r="AR45" s="25"/>
      <c r="AS45" s="25"/>
      <c r="AT45" s="25"/>
      <c r="AU45" s="25"/>
      <c r="AV45" s="25"/>
      <c r="AW45" s="25"/>
      <c r="AX45" s="25"/>
      <c r="AY45" s="25"/>
      <c r="AZ45" s="25"/>
    </row>
    <row r="46" spans="2:52" ht="15.6" customHeight="1">
      <c r="B46" s="239"/>
      <c r="C46" s="383"/>
      <c r="D46" s="193" t="s">
        <v>285</v>
      </c>
      <c r="E46" s="192" t="s">
        <v>166</v>
      </c>
      <c r="F46" s="196">
        <v>0.4</v>
      </c>
      <c r="G46" s="206"/>
      <c r="H46" s="206"/>
      <c r="I46" s="240"/>
      <c r="N46" s="26"/>
      <c r="AE46" s="25"/>
      <c r="AF46" s="25"/>
      <c r="AG46" s="25"/>
      <c r="AH46" s="25"/>
      <c r="AI46" s="25"/>
      <c r="AJ46" s="25"/>
      <c r="AK46" s="25"/>
      <c r="AL46" s="25"/>
      <c r="AM46" s="25"/>
      <c r="AN46" s="25"/>
      <c r="AO46" s="25"/>
      <c r="AP46" s="25"/>
      <c r="AQ46" s="25"/>
      <c r="AR46" s="25"/>
      <c r="AS46" s="25"/>
      <c r="AT46" s="25"/>
      <c r="AU46" s="25"/>
      <c r="AV46" s="25"/>
      <c r="AW46" s="25"/>
      <c r="AX46" s="25"/>
      <c r="AY46" s="25"/>
      <c r="AZ46" s="25"/>
    </row>
    <row r="47" spans="2:52" ht="15.6" customHeight="1">
      <c r="B47" s="239"/>
      <c r="C47" s="137"/>
      <c r="D47" s="137"/>
      <c r="E47" s="188"/>
      <c r="F47" s="290">
        <f>SUM(F44:F46)</f>
        <v>1</v>
      </c>
      <c r="G47" s="323" t="s">
        <v>263</v>
      </c>
      <c r="H47" s="325"/>
      <c r="I47" s="240"/>
      <c r="N47" s="26"/>
      <c r="AE47" s="25"/>
      <c r="AF47" s="25"/>
      <c r="AG47" s="25"/>
      <c r="AH47" s="25"/>
      <c r="AI47" s="25"/>
      <c r="AJ47" s="25"/>
      <c r="AK47" s="25"/>
      <c r="AL47" s="25"/>
      <c r="AM47" s="25"/>
      <c r="AN47" s="25"/>
      <c r="AO47" s="25"/>
      <c r="AP47" s="25"/>
      <c r="AQ47" s="25"/>
      <c r="AR47" s="25"/>
      <c r="AS47" s="25"/>
      <c r="AT47" s="25"/>
      <c r="AU47" s="25"/>
      <c r="AV47" s="25"/>
      <c r="AW47" s="25"/>
      <c r="AX47" s="25"/>
      <c r="AY47" s="25"/>
      <c r="AZ47" s="25"/>
    </row>
    <row r="48" spans="2:52" ht="12.75">
      <c r="B48" s="239"/>
      <c r="C48" s="137" t="s">
        <v>267</v>
      </c>
      <c r="D48" s="137"/>
      <c r="E48" s="399" t="s">
        <v>77</v>
      </c>
      <c r="F48" s="400"/>
      <c r="G48" s="206"/>
      <c r="H48" s="206"/>
      <c r="I48" s="240"/>
      <c r="N48" s="26"/>
      <c r="AE48" s="25"/>
      <c r="AF48" s="25"/>
      <c r="AG48" s="25"/>
      <c r="AH48" s="25"/>
      <c r="AI48" s="25"/>
      <c r="AJ48" s="25"/>
      <c r="AK48" s="25"/>
      <c r="AL48" s="25"/>
      <c r="AM48" s="25"/>
      <c r="AN48" s="25"/>
      <c r="AO48" s="25"/>
      <c r="AP48" s="25"/>
      <c r="AQ48" s="25"/>
      <c r="AR48" s="25"/>
      <c r="AS48" s="25"/>
      <c r="AT48" s="25"/>
      <c r="AU48" s="25"/>
      <c r="AV48" s="25"/>
      <c r="AW48" s="25"/>
      <c r="AX48" s="25"/>
      <c r="AY48" s="25"/>
      <c r="AZ48" s="25"/>
    </row>
    <row r="49" spans="2:52" ht="12.75">
      <c r="B49" s="239"/>
      <c r="C49" s="137" t="s">
        <v>7</v>
      </c>
      <c r="D49" s="189"/>
      <c r="E49" s="379">
        <v>2</v>
      </c>
      <c r="F49" s="380"/>
      <c r="G49" s="206"/>
      <c r="H49" s="206"/>
      <c r="I49" s="240"/>
      <c r="N49" s="26"/>
      <c r="AE49" s="25"/>
      <c r="AF49" s="25"/>
      <c r="AG49" s="25"/>
      <c r="AH49" s="25"/>
      <c r="AI49" s="25"/>
      <c r="AJ49" s="25"/>
      <c r="AK49" s="25"/>
      <c r="AL49" s="25"/>
      <c r="AM49" s="25"/>
      <c r="AN49" s="25"/>
      <c r="AO49" s="25"/>
      <c r="AP49" s="25"/>
      <c r="AQ49" s="25"/>
      <c r="AR49" s="25"/>
      <c r="AS49" s="25"/>
      <c r="AT49" s="25"/>
      <c r="AU49" s="25"/>
      <c r="AV49" s="25"/>
      <c r="AW49" s="25"/>
      <c r="AX49" s="25"/>
      <c r="AY49" s="25"/>
      <c r="AZ49" s="25"/>
    </row>
    <row r="50" spans="2:52" ht="12.75">
      <c r="B50" s="239"/>
      <c r="C50" s="137" t="s">
        <v>5</v>
      </c>
      <c r="D50" s="137"/>
      <c r="E50" s="391">
        <v>10000</v>
      </c>
      <c r="F50" s="392"/>
      <c r="G50" s="209" t="s">
        <v>6</v>
      </c>
      <c r="H50" s="210" t="s">
        <v>366</v>
      </c>
      <c r="I50" s="245"/>
      <c r="N50" s="26"/>
      <c r="AE50" s="25"/>
      <c r="AF50" s="25"/>
      <c r="AG50" s="25"/>
      <c r="AH50" s="25"/>
      <c r="AI50" s="25"/>
      <c r="AJ50" s="25"/>
      <c r="AK50" s="25"/>
      <c r="AL50" s="25"/>
      <c r="AM50" s="25"/>
      <c r="AN50" s="25"/>
      <c r="AO50" s="25"/>
      <c r="AP50" s="25"/>
      <c r="AQ50" s="25"/>
      <c r="AR50" s="25"/>
      <c r="AS50" s="25"/>
      <c r="AT50" s="25"/>
      <c r="AU50" s="25"/>
      <c r="AV50" s="25"/>
      <c r="AW50" s="25"/>
      <c r="AX50" s="25"/>
      <c r="AY50" s="25"/>
      <c r="AZ50" s="25"/>
    </row>
    <row r="51" spans="2:52" ht="12.75">
      <c r="B51" s="239"/>
      <c r="C51" s="137" t="s">
        <v>8</v>
      </c>
      <c r="D51" s="137"/>
      <c r="E51" s="350">
        <v>20000</v>
      </c>
      <c r="F51" s="351"/>
      <c r="G51" s="209" t="s">
        <v>9</v>
      </c>
      <c r="H51" s="206"/>
      <c r="I51" s="245"/>
      <c r="N51" s="26"/>
      <c r="AE51" s="25"/>
      <c r="AF51" s="25"/>
      <c r="AG51" s="25"/>
      <c r="AH51" s="25"/>
      <c r="AI51" s="25"/>
      <c r="AJ51" s="25"/>
      <c r="AK51" s="25"/>
      <c r="AL51" s="25"/>
      <c r="AM51" s="25"/>
      <c r="AN51" s="25"/>
      <c r="AO51" s="25"/>
      <c r="AP51" s="25"/>
      <c r="AQ51" s="25"/>
      <c r="AR51" s="25"/>
      <c r="AS51" s="25"/>
      <c r="AT51" s="25"/>
      <c r="AU51" s="25"/>
      <c r="AV51" s="25"/>
      <c r="AW51" s="25"/>
      <c r="AX51" s="25"/>
      <c r="AY51" s="25"/>
      <c r="AZ51" s="25"/>
    </row>
    <row r="52" spans="2:52" ht="12.75">
      <c r="B52" s="239"/>
      <c r="C52" s="137" t="s">
        <v>271</v>
      </c>
      <c r="D52" s="137"/>
      <c r="E52" s="405">
        <f>E50/E51</f>
        <v>0.5</v>
      </c>
      <c r="F52" s="405"/>
      <c r="G52" s="323" t="s">
        <v>286</v>
      </c>
      <c r="H52" s="325"/>
      <c r="I52" s="245"/>
      <c r="N52" s="26"/>
      <c r="AE52" s="25"/>
      <c r="AF52" s="25"/>
      <c r="AG52" s="25"/>
      <c r="AH52" s="25"/>
      <c r="AI52" s="25"/>
      <c r="AJ52" s="25"/>
      <c r="AK52" s="25"/>
      <c r="AL52" s="25"/>
      <c r="AM52" s="25"/>
      <c r="AN52" s="25"/>
      <c r="AO52" s="25"/>
      <c r="AP52" s="25"/>
      <c r="AQ52" s="25"/>
      <c r="AR52" s="25"/>
      <c r="AS52" s="25"/>
      <c r="AT52" s="25"/>
      <c r="AU52" s="25"/>
      <c r="AV52" s="25"/>
      <c r="AW52" s="25"/>
      <c r="AX52" s="25"/>
      <c r="AY52" s="25"/>
      <c r="AZ52" s="25"/>
    </row>
    <row r="53" spans="2:52" ht="6" customHeight="1">
      <c r="B53" s="246"/>
      <c r="C53" s="139"/>
      <c r="D53" s="139"/>
      <c r="E53" s="119"/>
      <c r="F53" s="119"/>
      <c r="G53" s="211"/>
      <c r="H53" s="209"/>
      <c r="I53" s="247"/>
      <c r="N53" s="26"/>
      <c r="AE53" s="25"/>
      <c r="AF53" s="25"/>
      <c r="AG53" s="25"/>
      <c r="AH53" s="25"/>
      <c r="AI53" s="25"/>
      <c r="AJ53" s="25"/>
      <c r="AK53" s="25"/>
      <c r="AL53" s="25"/>
      <c r="AM53" s="25"/>
      <c r="AN53" s="25"/>
      <c r="AO53" s="25"/>
      <c r="AP53" s="25"/>
      <c r="AQ53" s="25"/>
      <c r="AR53" s="25"/>
      <c r="AS53" s="25"/>
      <c r="AT53" s="25"/>
      <c r="AU53" s="25"/>
      <c r="AV53" s="25"/>
      <c r="AW53" s="25"/>
      <c r="AX53" s="25"/>
      <c r="AY53" s="25"/>
      <c r="AZ53" s="25"/>
    </row>
    <row r="54" spans="2:52" ht="12.75">
      <c r="B54" s="242" t="s">
        <v>51</v>
      </c>
      <c r="C54" s="137"/>
      <c r="D54" s="141"/>
      <c r="E54" s="112"/>
      <c r="F54" s="112"/>
      <c r="G54" s="212"/>
      <c r="H54" s="212"/>
      <c r="I54" s="240"/>
      <c r="N54" s="26"/>
      <c r="AE54" s="25"/>
      <c r="AF54" s="25"/>
      <c r="AG54" s="25"/>
      <c r="AH54" s="25"/>
      <c r="AI54" s="25"/>
      <c r="AJ54" s="25"/>
      <c r="AK54" s="25"/>
      <c r="AL54" s="25"/>
      <c r="AM54" s="25"/>
      <c r="AN54" s="25"/>
      <c r="AO54" s="25"/>
      <c r="AP54" s="25"/>
      <c r="AQ54" s="25"/>
      <c r="AR54" s="25"/>
      <c r="AS54" s="25"/>
      <c r="AT54" s="25"/>
      <c r="AU54" s="25"/>
      <c r="AV54" s="25"/>
      <c r="AW54" s="25"/>
      <c r="AX54" s="25"/>
      <c r="AY54" s="25"/>
      <c r="AZ54" s="25"/>
    </row>
    <row r="55" spans="2:52" ht="12.75">
      <c r="B55" s="239"/>
      <c r="C55" s="137" t="s">
        <v>192</v>
      </c>
      <c r="D55" s="137"/>
      <c r="E55" s="358">
        <v>2018</v>
      </c>
      <c r="F55" s="359"/>
      <c r="G55" s="206"/>
      <c r="H55" s="206"/>
      <c r="I55" s="240"/>
      <c r="N55" s="26"/>
      <c r="AE55" s="25"/>
      <c r="AF55" s="25"/>
      <c r="AG55" s="25"/>
      <c r="AH55" s="25"/>
      <c r="AI55" s="25"/>
      <c r="AJ55" s="25"/>
      <c r="AK55" s="25"/>
      <c r="AL55" s="25"/>
      <c r="AM55" s="25"/>
      <c r="AN55" s="25"/>
      <c r="AO55" s="25"/>
      <c r="AP55" s="25"/>
      <c r="AQ55" s="25"/>
      <c r="AR55" s="25"/>
      <c r="AS55" s="25"/>
      <c r="AT55" s="25"/>
      <c r="AU55" s="25"/>
      <c r="AV55" s="25"/>
      <c r="AW55" s="25"/>
      <c r="AX55" s="25"/>
      <c r="AY55" s="25"/>
      <c r="AZ55" s="25"/>
    </row>
    <row r="56" spans="2:52" ht="12.6" customHeight="1">
      <c r="B56" s="239"/>
      <c r="C56" s="137" t="s">
        <v>199</v>
      </c>
      <c r="D56" s="137"/>
      <c r="E56" s="393">
        <v>2000000</v>
      </c>
      <c r="F56" s="394"/>
      <c r="G56" s="206" t="s">
        <v>276</v>
      </c>
      <c r="H56" s="213" t="s">
        <v>275</v>
      </c>
      <c r="I56" s="240"/>
      <c r="N56" s="26"/>
      <c r="AE56" s="25"/>
      <c r="AF56" s="25"/>
      <c r="AG56" s="25"/>
      <c r="AH56" s="25"/>
      <c r="AI56" s="25"/>
      <c r="AJ56" s="25"/>
      <c r="AK56" s="25"/>
      <c r="AL56" s="25"/>
      <c r="AM56" s="25"/>
      <c r="AN56" s="25"/>
      <c r="AO56" s="25"/>
      <c r="AP56" s="25"/>
      <c r="AQ56" s="25"/>
      <c r="AR56" s="25"/>
      <c r="AS56" s="25"/>
      <c r="AT56" s="25"/>
      <c r="AU56" s="25"/>
      <c r="AV56" s="25"/>
      <c r="AW56" s="25"/>
      <c r="AX56" s="25"/>
      <c r="AY56" s="25"/>
      <c r="AZ56" s="25"/>
    </row>
    <row r="57" spans="2:52" ht="12.75">
      <c r="B57" s="239"/>
      <c r="C57" s="137" t="s">
        <v>27</v>
      </c>
      <c r="D57" s="137"/>
      <c r="E57" s="393">
        <f>E56/E50</f>
        <v>200</v>
      </c>
      <c r="F57" s="394"/>
      <c r="G57" s="214" t="s">
        <v>209</v>
      </c>
      <c r="H57" s="210" t="s">
        <v>367</v>
      </c>
      <c r="I57" s="248"/>
      <c r="N57" s="26"/>
      <c r="AE57" s="25"/>
      <c r="AF57" s="25"/>
      <c r="AG57" s="25"/>
      <c r="AH57" s="25"/>
      <c r="AI57" s="25"/>
      <c r="AJ57" s="25"/>
      <c r="AK57" s="25"/>
      <c r="AL57" s="25"/>
      <c r="AM57" s="25"/>
      <c r="AN57" s="25"/>
      <c r="AO57" s="25"/>
      <c r="AP57" s="25"/>
      <c r="AQ57" s="25"/>
      <c r="AR57" s="25"/>
      <c r="AS57" s="25"/>
      <c r="AT57" s="25"/>
      <c r="AU57" s="25"/>
      <c r="AV57" s="25"/>
      <c r="AW57" s="25"/>
      <c r="AX57" s="25"/>
      <c r="AY57" s="25"/>
      <c r="AZ57" s="25"/>
    </row>
    <row r="58" spans="2:52" ht="6" customHeight="1">
      <c r="B58" s="246"/>
      <c r="C58" s="139"/>
      <c r="D58" s="139"/>
      <c r="E58" s="117"/>
      <c r="F58" s="117"/>
      <c r="G58" s="215"/>
      <c r="H58" s="215"/>
      <c r="I58" s="249"/>
      <c r="N58" s="26"/>
      <c r="AE58" s="25"/>
      <c r="AF58" s="25"/>
      <c r="AG58" s="25"/>
      <c r="AH58" s="25"/>
      <c r="AI58" s="25"/>
      <c r="AJ58" s="25"/>
      <c r="AK58" s="25"/>
      <c r="AL58" s="25"/>
      <c r="AM58" s="25"/>
      <c r="AN58" s="25"/>
      <c r="AO58" s="25"/>
      <c r="AP58" s="25"/>
      <c r="AQ58" s="25"/>
      <c r="AR58" s="25"/>
      <c r="AS58" s="25"/>
      <c r="AT58" s="25"/>
      <c r="AU58" s="25"/>
      <c r="AV58" s="25"/>
      <c r="AW58" s="25"/>
      <c r="AX58" s="25"/>
      <c r="AY58" s="25"/>
      <c r="AZ58" s="25"/>
    </row>
    <row r="59" spans="2:52" ht="12.75">
      <c r="B59" s="250" t="s">
        <v>73</v>
      </c>
      <c r="C59" s="142"/>
      <c r="D59" s="143"/>
      <c r="E59" s="112"/>
      <c r="F59" s="120"/>
      <c r="G59" s="216"/>
      <c r="H59" s="217"/>
      <c r="I59" s="240"/>
      <c r="N59" s="26"/>
      <c r="AE59" s="25"/>
      <c r="AF59" s="25"/>
      <c r="AG59" s="25"/>
      <c r="AH59" s="25"/>
      <c r="AI59" s="25"/>
      <c r="AJ59" s="25"/>
      <c r="AK59" s="25"/>
      <c r="AL59" s="25"/>
      <c r="AM59" s="25"/>
      <c r="AN59" s="25"/>
      <c r="AO59" s="25"/>
      <c r="AP59" s="25"/>
      <c r="AQ59" s="25"/>
      <c r="AR59" s="25"/>
      <c r="AS59" s="25"/>
      <c r="AT59" s="25"/>
      <c r="AU59" s="25"/>
      <c r="AV59" s="25"/>
      <c r="AW59" s="25"/>
      <c r="AX59" s="25"/>
      <c r="AY59" s="25"/>
      <c r="AZ59" s="25"/>
    </row>
    <row r="60" spans="2:52" ht="12.75">
      <c r="B60" s="239"/>
      <c r="C60" s="137" t="s">
        <v>418</v>
      </c>
      <c r="D60" s="137"/>
      <c r="E60" s="358">
        <v>40</v>
      </c>
      <c r="F60" s="359"/>
      <c r="G60" s="206" t="s">
        <v>411</v>
      </c>
      <c r="H60" s="213" t="s">
        <v>419</v>
      </c>
      <c r="I60" s="251"/>
      <c r="N60" s="26"/>
      <c r="AE60" s="25"/>
      <c r="AF60" s="25"/>
      <c r="AG60" s="25"/>
      <c r="AH60" s="25"/>
      <c r="AI60" s="25"/>
      <c r="AJ60" s="25"/>
      <c r="AK60" s="25"/>
      <c r="AL60" s="25"/>
      <c r="AM60" s="25"/>
      <c r="AN60" s="25"/>
      <c r="AO60" s="25"/>
      <c r="AP60" s="25"/>
      <c r="AQ60" s="25"/>
      <c r="AR60" s="25"/>
      <c r="AS60" s="25"/>
      <c r="AT60" s="25"/>
      <c r="AU60" s="25"/>
      <c r="AV60" s="25"/>
      <c r="AW60" s="25"/>
      <c r="AX60" s="25"/>
      <c r="AY60" s="25"/>
      <c r="AZ60" s="25"/>
    </row>
    <row r="61" spans="2:52" ht="12.75">
      <c r="B61" s="239"/>
      <c r="C61" s="137" t="s">
        <v>274</v>
      </c>
      <c r="D61" s="137"/>
      <c r="E61" s="379">
        <v>60</v>
      </c>
      <c r="F61" s="380"/>
      <c r="G61" s="214" t="s">
        <v>410</v>
      </c>
      <c r="H61" s="213" t="s">
        <v>277</v>
      </c>
      <c r="I61" s="251"/>
      <c r="N61" s="26"/>
      <c r="AE61" s="25"/>
      <c r="AF61" s="25"/>
      <c r="AG61" s="25"/>
      <c r="AH61" s="25"/>
      <c r="AI61" s="25"/>
      <c r="AJ61" s="25"/>
      <c r="AK61" s="25"/>
      <c r="AL61" s="25"/>
      <c r="AM61" s="25"/>
      <c r="AN61" s="25"/>
      <c r="AO61" s="25"/>
      <c r="AP61" s="25"/>
      <c r="AQ61" s="25"/>
      <c r="AR61" s="25"/>
      <c r="AS61" s="25"/>
      <c r="AT61" s="25"/>
      <c r="AU61" s="25"/>
      <c r="AV61" s="25"/>
      <c r="AW61" s="25"/>
      <c r="AX61" s="25"/>
      <c r="AY61" s="25"/>
      <c r="AZ61" s="25"/>
    </row>
    <row r="62" spans="2:52" ht="12.75">
      <c r="B62" s="239"/>
      <c r="C62" s="137" t="s">
        <v>272</v>
      </c>
      <c r="D62" s="137"/>
      <c r="E62" s="403">
        <f>E61*E60*52</f>
        <v>124800</v>
      </c>
      <c r="F62" s="404"/>
      <c r="G62" s="214" t="s">
        <v>273</v>
      </c>
      <c r="H62" s="210" t="s">
        <v>368</v>
      </c>
      <c r="I62" s="251"/>
      <c r="N62" s="26"/>
      <c r="AE62" s="25"/>
      <c r="AF62" s="25"/>
      <c r="AG62" s="25"/>
      <c r="AH62" s="25"/>
      <c r="AI62" s="25"/>
      <c r="AJ62" s="25"/>
      <c r="AK62" s="25"/>
      <c r="AL62" s="25"/>
      <c r="AM62" s="25"/>
      <c r="AN62" s="25"/>
      <c r="AO62" s="25"/>
      <c r="AP62" s="25"/>
      <c r="AQ62" s="25"/>
      <c r="AR62" s="25"/>
      <c r="AS62" s="25"/>
      <c r="AT62" s="25"/>
      <c r="AU62" s="25"/>
      <c r="AV62" s="25"/>
      <c r="AW62" s="25"/>
      <c r="AX62" s="25"/>
      <c r="AY62" s="25"/>
      <c r="AZ62" s="25"/>
    </row>
    <row r="63" spans="2:52" ht="6" customHeight="1">
      <c r="B63" s="246"/>
      <c r="C63" s="139"/>
      <c r="D63" s="139"/>
      <c r="E63" s="113"/>
      <c r="F63" s="109"/>
      <c r="G63" s="218"/>
      <c r="H63" s="218"/>
      <c r="I63" s="252"/>
      <c r="N63" s="26"/>
      <c r="AE63" s="25"/>
      <c r="AF63" s="25"/>
      <c r="AG63" s="25"/>
      <c r="AH63" s="25"/>
      <c r="AI63" s="25"/>
      <c r="AJ63" s="25"/>
      <c r="AK63" s="25"/>
      <c r="AL63" s="25"/>
      <c r="AM63" s="25"/>
      <c r="AN63" s="25"/>
      <c r="AO63" s="25"/>
      <c r="AP63" s="25"/>
      <c r="AQ63" s="25"/>
      <c r="AR63" s="25"/>
      <c r="AS63" s="25"/>
      <c r="AT63" s="25"/>
      <c r="AU63" s="25"/>
      <c r="AV63" s="25"/>
      <c r="AW63" s="25"/>
      <c r="AX63" s="25"/>
      <c r="AY63" s="25"/>
      <c r="AZ63" s="25"/>
    </row>
    <row r="64" spans="2:52" ht="12.75" customHeight="1">
      <c r="B64" s="253" t="s">
        <v>268</v>
      </c>
      <c r="C64" s="144"/>
      <c r="D64" s="141"/>
      <c r="E64" s="116"/>
      <c r="F64" s="116"/>
      <c r="G64" s="205"/>
      <c r="H64" s="206"/>
      <c r="I64" s="240"/>
      <c r="N64" s="26"/>
      <c r="AE64" s="25"/>
      <c r="AF64" s="25"/>
      <c r="AG64" s="25"/>
      <c r="AH64" s="25"/>
      <c r="AI64" s="25"/>
      <c r="AJ64" s="25"/>
      <c r="AK64" s="25"/>
      <c r="AL64" s="25"/>
      <c r="AM64" s="25"/>
      <c r="AN64" s="25"/>
      <c r="AO64" s="25"/>
      <c r="AP64" s="25"/>
      <c r="AQ64" s="25"/>
      <c r="AR64" s="25"/>
      <c r="AS64" s="25"/>
      <c r="AT64" s="25"/>
      <c r="AU64" s="25"/>
      <c r="AV64" s="25"/>
      <c r="AW64" s="25"/>
      <c r="AX64" s="25"/>
      <c r="AY64" s="25"/>
      <c r="AZ64" s="25"/>
    </row>
    <row r="65" spans="1:52" ht="12.75">
      <c r="B65" s="239"/>
      <c r="C65" s="137" t="s">
        <v>253</v>
      </c>
      <c r="D65" s="137"/>
      <c r="E65" s="356">
        <f>VLOOKUP(E55,F201:G223,2,FALSE)</f>
        <v>0.7</v>
      </c>
      <c r="F65" s="357"/>
      <c r="G65" s="219" t="s">
        <v>239</v>
      </c>
      <c r="H65" s="210" t="s">
        <v>278</v>
      </c>
      <c r="I65" s="248"/>
      <c r="N65" s="26"/>
      <c r="Q65" s="103"/>
      <c r="R65" s="103"/>
      <c r="AE65" s="25"/>
      <c r="AF65" s="25"/>
      <c r="AG65" s="25"/>
      <c r="AH65" s="25"/>
      <c r="AI65" s="25"/>
      <c r="AJ65" s="25"/>
      <c r="AK65" s="25"/>
      <c r="AL65" s="25"/>
      <c r="AM65" s="25"/>
      <c r="AN65" s="25"/>
      <c r="AO65" s="25"/>
      <c r="AP65" s="25"/>
      <c r="AQ65" s="25"/>
      <c r="AR65" s="25"/>
      <c r="AS65" s="25"/>
      <c r="AT65" s="25"/>
      <c r="AU65" s="25"/>
      <c r="AV65" s="25"/>
      <c r="AW65" s="25"/>
      <c r="AX65" s="25"/>
      <c r="AY65" s="25"/>
      <c r="AZ65" s="25"/>
    </row>
    <row r="66" spans="1:52" ht="12.75" customHeight="1">
      <c r="B66" s="242"/>
      <c r="C66" s="145" t="s">
        <v>369</v>
      </c>
      <c r="D66" s="137"/>
      <c r="E66" s="313"/>
      <c r="F66" s="314"/>
      <c r="G66" s="206"/>
      <c r="H66" s="208" t="s">
        <v>370</v>
      </c>
      <c r="I66" s="302" t="s">
        <v>417</v>
      </c>
      <c r="N66" s="26"/>
      <c r="AE66" s="25"/>
      <c r="AF66" s="25"/>
      <c r="AG66" s="25"/>
      <c r="AH66" s="25"/>
      <c r="AI66" s="25"/>
      <c r="AJ66" s="25"/>
      <c r="AK66" s="25"/>
      <c r="AL66" s="25"/>
      <c r="AM66" s="25"/>
      <c r="AN66" s="25"/>
      <c r="AO66" s="25"/>
      <c r="AP66" s="25"/>
      <c r="AQ66" s="25"/>
      <c r="AR66" s="25"/>
      <c r="AS66" s="25"/>
      <c r="AT66" s="25"/>
      <c r="AU66" s="25"/>
      <c r="AV66" s="25"/>
      <c r="AW66" s="25"/>
      <c r="AX66" s="25"/>
      <c r="AY66" s="25"/>
      <c r="AZ66" s="25"/>
    </row>
    <row r="67" spans="1:52" s="27" customFormat="1" ht="12.75">
      <c r="A67" s="22"/>
      <c r="B67" s="239"/>
      <c r="C67" s="137" t="s">
        <v>269</v>
      </c>
      <c r="D67" s="137"/>
      <c r="E67" s="313"/>
      <c r="F67" s="314"/>
      <c r="G67" s="254"/>
      <c r="H67" s="220" t="s">
        <v>279</v>
      </c>
      <c r="I67" s="255" t="s">
        <v>178</v>
      </c>
      <c r="J67" s="26"/>
      <c r="K67" s="26"/>
      <c r="L67" s="26"/>
      <c r="M67" s="26"/>
      <c r="N67" s="26"/>
      <c r="O67" s="103"/>
      <c r="P67" s="103"/>
      <c r="Q67" s="22"/>
      <c r="R67" s="22"/>
      <c r="S67" s="22"/>
      <c r="T67" s="22"/>
      <c r="U67" s="22"/>
      <c r="V67" s="22"/>
      <c r="W67" s="22"/>
      <c r="X67" s="22"/>
      <c r="Y67" s="22"/>
      <c r="Z67" s="22"/>
      <c r="AA67" s="22"/>
      <c r="AB67" s="22"/>
      <c r="AC67" s="22"/>
      <c r="AD67" s="22"/>
    </row>
    <row r="68" spans="1:52" s="27" customFormat="1" ht="12.75">
      <c r="A68" s="22"/>
      <c r="B68" s="239"/>
      <c r="C68" s="137" t="s">
        <v>72</v>
      </c>
      <c r="D68" s="137"/>
      <c r="E68" s="313"/>
      <c r="F68" s="347"/>
      <c r="G68" s="254"/>
      <c r="H68" s="214"/>
      <c r="I68" s="256"/>
      <c r="J68" s="26"/>
      <c r="K68" s="26"/>
      <c r="L68" s="26"/>
      <c r="M68" s="26"/>
      <c r="N68" s="26"/>
      <c r="O68" s="103"/>
      <c r="P68" s="103"/>
      <c r="Q68" s="22"/>
      <c r="R68" s="22"/>
      <c r="S68" s="22"/>
      <c r="T68" s="22"/>
      <c r="U68" s="22"/>
      <c r="V68" s="22"/>
      <c r="W68" s="22"/>
      <c r="X68" s="22"/>
      <c r="Y68" s="22"/>
      <c r="Z68" s="22"/>
      <c r="AA68" s="22"/>
      <c r="AB68" s="22"/>
      <c r="AC68" s="22"/>
      <c r="AD68" s="22"/>
    </row>
    <row r="69" spans="1:52" ht="12.75" customHeight="1">
      <c r="B69" s="239"/>
      <c r="C69" s="348" t="s">
        <v>385</v>
      </c>
      <c r="D69" s="349"/>
      <c r="E69" s="358" t="s">
        <v>437</v>
      </c>
      <c r="F69" s="359"/>
      <c r="G69" s="210"/>
      <c r="H69" s="206"/>
      <c r="I69" s="240"/>
      <c r="N69" s="26"/>
      <c r="AE69" s="25"/>
      <c r="AF69" s="25"/>
      <c r="AG69" s="25"/>
      <c r="AH69" s="25"/>
      <c r="AI69" s="25"/>
      <c r="AJ69" s="25"/>
      <c r="AK69" s="25"/>
      <c r="AL69" s="25"/>
      <c r="AM69" s="25"/>
      <c r="AN69" s="25"/>
      <c r="AO69" s="25"/>
      <c r="AP69" s="25"/>
      <c r="AQ69" s="25"/>
      <c r="AR69" s="25"/>
      <c r="AS69" s="25"/>
      <c r="AT69" s="25"/>
      <c r="AU69" s="25"/>
      <c r="AV69" s="25"/>
      <c r="AW69" s="25"/>
      <c r="AX69" s="25"/>
      <c r="AY69" s="25"/>
      <c r="AZ69" s="25"/>
    </row>
    <row r="70" spans="1:52" s="97" customFormat="1" ht="6" customHeight="1">
      <c r="A70" s="22"/>
      <c r="B70" s="239"/>
      <c r="C70" s="137"/>
      <c r="D70" s="137"/>
      <c r="E70" s="114"/>
      <c r="F70" s="112"/>
      <c r="G70" s="206"/>
      <c r="H70" s="206"/>
      <c r="I70" s="257"/>
      <c r="J70" s="26"/>
      <c r="K70" s="26"/>
      <c r="L70" s="26"/>
      <c r="M70" s="26"/>
      <c r="N70" s="26"/>
      <c r="O70" s="103"/>
      <c r="P70" s="103"/>
      <c r="Q70" s="22"/>
      <c r="R70" s="22"/>
      <c r="S70" s="22"/>
      <c r="T70" s="22"/>
      <c r="U70" s="22"/>
      <c r="V70" s="22"/>
      <c r="W70" s="22"/>
      <c r="X70" s="22"/>
      <c r="Y70" s="22"/>
      <c r="Z70" s="22"/>
      <c r="AA70" s="22"/>
      <c r="AB70" s="22"/>
      <c r="AC70" s="22"/>
      <c r="AD70" s="22"/>
    </row>
    <row r="71" spans="1:52" s="97" customFormat="1" ht="64.5" customHeight="1">
      <c r="A71" s="22"/>
      <c r="B71" s="258"/>
      <c r="C71" s="146"/>
      <c r="D71" s="169" t="s">
        <v>244</v>
      </c>
      <c r="E71" s="333" t="s">
        <v>435</v>
      </c>
      <c r="F71" s="333"/>
      <c r="G71" s="333"/>
      <c r="H71" s="334"/>
      <c r="I71" s="259" t="s">
        <v>287</v>
      </c>
      <c r="J71" s="26"/>
      <c r="K71" s="26"/>
      <c r="L71" s="26"/>
      <c r="M71" s="26"/>
      <c r="N71" s="26"/>
      <c r="O71" s="103"/>
      <c r="P71" s="103"/>
      <c r="Q71" s="22"/>
      <c r="R71" s="22"/>
      <c r="S71" s="22"/>
      <c r="T71" s="22"/>
      <c r="U71" s="22"/>
      <c r="V71" s="22"/>
      <c r="W71" s="22"/>
      <c r="X71" s="22"/>
      <c r="Y71" s="22"/>
      <c r="Z71" s="22"/>
      <c r="AA71" s="22"/>
      <c r="AB71" s="22"/>
      <c r="AC71" s="22"/>
      <c r="AD71" s="22"/>
    </row>
    <row r="72" spans="1:52" ht="6" customHeight="1">
      <c r="B72" s="242"/>
      <c r="C72" s="137"/>
      <c r="D72" s="137"/>
      <c r="E72" s="112"/>
      <c r="F72" s="112"/>
      <c r="G72" s="149"/>
      <c r="H72" s="149"/>
      <c r="I72" s="240"/>
      <c r="N72" s="26"/>
      <c r="AE72" s="25"/>
      <c r="AF72" s="25"/>
      <c r="AG72" s="25"/>
      <c r="AH72" s="25"/>
      <c r="AI72" s="25"/>
      <c r="AJ72" s="25"/>
      <c r="AK72" s="25"/>
      <c r="AL72" s="25"/>
      <c r="AM72" s="25"/>
      <c r="AN72" s="25"/>
      <c r="AO72" s="25"/>
      <c r="AP72" s="25"/>
      <c r="AQ72" s="25"/>
      <c r="AR72" s="25"/>
      <c r="AS72" s="25"/>
      <c r="AT72" s="25"/>
      <c r="AU72" s="25"/>
      <c r="AV72" s="25"/>
      <c r="AW72" s="25"/>
      <c r="AX72" s="25"/>
      <c r="AY72" s="25"/>
      <c r="AZ72" s="25"/>
    </row>
    <row r="73" spans="1:52" ht="60" customHeight="1">
      <c r="B73" s="239"/>
      <c r="C73" s="147" t="s">
        <v>45</v>
      </c>
      <c r="D73" s="147"/>
      <c r="E73" s="360" t="s">
        <v>208</v>
      </c>
      <c r="F73" s="361"/>
      <c r="G73" s="354" t="s">
        <v>384</v>
      </c>
      <c r="H73" s="355"/>
      <c r="I73" s="251"/>
      <c r="N73" s="26"/>
      <c r="AE73" s="25"/>
      <c r="AF73" s="25"/>
      <c r="AG73" s="25"/>
      <c r="AH73" s="25"/>
      <c r="AI73" s="25"/>
      <c r="AJ73" s="25"/>
      <c r="AK73" s="25"/>
      <c r="AL73" s="25"/>
      <c r="AM73" s="25"/>
      <c r="AN73" s="25"/>
      <c r="AO73" s="25"/>
      <c r="AP73" s="25"/>
      <c r="AQ73" s="25"/>
      <c r="AR73" s="25"/>
      <c r="AS73" s="25"/>
      <c r="AT73" s="25"/>
      <c r="AU73" s="25"/>
      <c r="AV73" s="25"/>
      <c r="AW73" s="25"/>
      <c r="AX73" s="25"/>
      <c r="AY73" s="25"/>
      <c r="AZ73" s="25"/>
    </row>
    <row r="74" spans="1:52" ht="6" customHeight="1">
      <c r="B74" s="239"/>
      <c r="C74" s="137"/>
      <c r="D74" s="137"/>
      <c r="E74" s="121"/>
      <c r="F74" s="121"/>
      <c r="G74" s="204"/>
      <c r="H74" s="204"/>
      <c r="I74" s="251"/>
      <c r="N74" s="26"/>
      <c r="AE74" s="25"/>
      <c r="AF74" s="25"/>
      <c r="AG74" s="25"/>
      <c r="AH74" s="25"/>
      <c r="AI74" s="25"/>
      <c r="AJ74" s="25"/>
      <c r="AK74" s="25"/>
      <c r="AL74" s="25"/>
      <c r="AM74" s="25"/>
      <c r="AN74" s="25"/>
      <c r="AO74" s="25"/>
      <c r="AP74" s="25"/>
      <c r="AQ74" s="25"/>
      <c r="AR74" s="25"/>
      <c r="AS74" s="25"/>
      <c r="AT74" s="25"/>
      <c r="AU74" s="25"/>
      <c r="AV74" s="25"/>
      <c r="AW74" s="25"/>
      <c r="AX74" s="25"/>
      <c r="AY74" s="25"/>
      <c r="AZ74" s="25"/>
    </row>
    <row r="75" spans="1:52" ht="60" customHeight="1">
      <c r="B75" s="239"/>
      <c r="C75" s="147" t="s">
        <v>58</v>
      </c>
      <c r="D75" s="147"/>
      <c r="E75" s="360" t="s">
        <v>208</v>
      </c>
      <c r="F75" s="361"/>
      <c r="G75" s="354" t="s">
        <v>57</v>
      </c>
      <c r="H75" s="355"/>
      <c r="I75" s="251"/>
      <c r="N75" s="26"/>
      <c r="AE75" s="25"/>
      <c r="AF75" s="25"/>
      <c r="AG75" s="25"/>
      <c r="AH75" s="25"/>
      <c r="AI75" s="25"/>
      <c r="AJ75" s="25"/>
      <c r="AK75" s="25"/>
      <c r="AL75" s="25"/>
      <c r="AM75" s="25"/>
      <c r="AN75" s="25"/>
      <c r="AO75" s="25"/>
      <c r="AP75" s="25"/>
      <c r="AQ75" s="25"/>
      <c r="AR75" s="25"/>
      <c r="AS75" s="25"/>
      <c r="AT75" s="25"/>
      <c r="AU75" s="25"/>
      <c r="AV75" s="25"/>
      <c r="AW75" s="25"/>
      <c r="AX75" s="25"/>
      <c r="AY75" s="25"/>
      <c r="AZ75" s="25"/>
    </row>
    <row r="76" spans="1:52" ht="6" customHeight="1">
      <c r="B76" s="239"/>
      <c r="C76" s="137"/>
      <c r="D76" s="137"/>
      <c r="E76" s="121"/>
      <c r="F76" s="121"/>
      <c r="G76" s="204"/>
      <c r="H76" s="204"/>
      <c r="I76" s="251"/>
      <c r="N76" s="26"/>
      <c r="AE76" s="25"/>
      <c r="AF76" s="25"/>
      <c r="AG76" s="25"/>
      <c r="AH76" s="25"/>
      <c r="AI76" s="25"/>
      <c r="AJ76" s="25"/>
      <c r="AK76" s="25"/>
      <c r="AL76" s="25"/>
      <c r="AM76" s="25"/>
      <c r="AN76" s="25"/>
      <c r="AO76" s="25"/>
      <c r="AP76" s="25"/>
      <c r="AQ76" s="25"/>
      <c r="AR76" s="25"/>
      <c r="AS76" s="25"/>
      <c r="AT76" s="25"/>
      <c r="AU76" s="25"/>
      <c r="AV76" s="25"/>
      <c r="AW76" s="25"/>
      <c r="AX76" s="25"/>
      <c r="AY76" s="25"/>
      <c r="AZ76" s="25"/>
    </row>
    <row r="77" spans="1:52" ht="60" customHeight="1">
      <c r="B77" s="239"/>
      <c r="C77" s="147" t="s">
        <v>383</v>
      </c>
      <c r="D77" s="147"/>
      <c r="E77" s="360" t="s">
        <v>208</v>
      </c>
      <c r="F77" s="361"/>
      <c r="G77" s="354" t="s">
        <v>431</v>
      </c>
      <c r="H77" s="355"/>
      <c r="I77" s="251"/>
      <c r="N77" s="26"/>
      <c r="AE77" s="25"/>
      <c r="AF77" s="25"/>
      <c r="AG77" s="25"/>
      <c r="AH77" s="25"/>
      <c r="AI77" s="25"/>
      <c r="AJ77" s="25"/>
      <c r="AK77" s="25"/>
      <c r="AL77" s="25"/>
      <c r="AM77" s="25"/>
      <c r="AN77" s="25"/>
      <c r="AO77" s="25"/>
      <c r="AP77" s="25"/>
      <c r="AQ77" s="25"/>
      <c r="AR77" s="25"/>
      <c r="AS77" s="25"/>
      <c r="AT77" s="25"/>
      <c r="AU77" s="25"/>
      <c r="AV77" s="25"/>
      <c r="AW77" s="25"/>
      <c r="AX77" s="25"/>
      <c r="AY77" s="25"/>
      <c r="AZ77" s="25"/>
    </row>
    <row r="78" spans="1:52" s="27" customFormat="1" ht="6" customHeight="1">
      <c r="A78" s="22"/>
      <c r="B78" s="239"/>
      <c r="C78" s="137"/>
      <c r="D78" s="137"/>
      <c r="E78" s="111"/>
      <c r="F78" s="110"/>
      <c r="G78" s="176"/>
      <c r="H78" s="176"/>
      <c r="I78" s="260"/>
      <c r="J78" s="26"/>
      <c r="K78" s="26"/>
      <c r="L78" s="26"/>
      <c r="M78" s="26"/>
      <c r="N78" s="26"/>
      <c r="O78" s="103"/>
      <c r="P78" s="103"/>
      <c r="Q78" s="22"/>
      <c r="R78" s="22"/>
      <c r="S78" s="22"/>
      <c r="T78" s="22"/>
      <c r="U78" s="22"/>
      <c r="V78" s="22"/>
      <c r="W78" s="22"/>
      <c r="X78" s="22"/>
      <c r="Y78" s="22"/>
      <c r="Z78" s="22"/>
      <c r="AA78" s="22"/>
      <c r="AB78" s="22"/>
      <c r="AC78" s="22"/>
      <c r="AD78" s="22"/>
    </row>
    <row r="79" spans="1:52" ht="65.099999999999994" customHeight="1">
      <c r="B79" s="261"/>
      <c r="C79" s="146"/>
      <c r="D79" s="161" t="s">
        <v>245</v>
      </c>
      <c r="E79" s="333" t="s">
        <v>288</v>
      </c>
      <c r="F79" s="333"/>
      <c r="G79" s="333"/>
      <c r="H79" s="334"/>
      <c r="I79" s="259" t="s">
        <v>287</v>
      </c>
      <c r="J79" s="160" t="s">
        <v>348</v>
      </c>
      <c r="K79" s="156">
        <f>K82+K86+K91+K92+K93+1</f>
        <v>1</v>
      </c>
      <c r="L79" s="98"/>
      <c r="N79" s="26"/>
      <c r="AE79" s="25"/>
      <c r="AF79" s="25"/>
      <c r="AG79" s="25"/>
      <c r="AH79" s="25"/>
      <c r="AI79" s="25"/>
      <c r="AJ79" s="25"/>
      <c r="AK79" s="25"/>
      <c r="AL79" s="25"/>
      <c r="AM79" s="25"/>
      <c r="AN79" s="25"/>
      <c r="AO79" s="25"/>
      <c r="AP79" s="25"/>
      <c r="AQ79" s="25"/>
      <c r="AR79" s="25"/>
      <c r="AS79" s="25"/>
      <c r="AT79" s="25"/>
      <c r="AU79" s="25"/>
      <c r="AV79" s="25"/>
      <c r="AW79" s="25"/>
      <c r="AX79" s="25"/>
      <c r="AY79" s="25"/>
      <c r="AZ79" s="25"/>
    </row>
    <row r="80" spans="1:52" ht="6" customHeight="1">
      <c r="B80" s="242"/>
      <c r="C80" s="137"/>
      <c r="D80" s="137"/>
      <c r="E80" s="153"/>
      <c r="F80" s="153"/>
      <c r="G80" s="149"/>
      <c r="H80" s="149"/>
      <c r="I80" s="262"/>
      <c r="L80" s="98"/>
      <c r="N80" s="26"/>
      <c r="AE80" s="25"/>
      <c r="AF80" s="25"/>
      <c r="AG80" s="25"/>
      <c r="AH80" s="25"/>
      <c r="AI80" s="25"/>
      <c r="AJ80" s="25"/>
      <c r="AK80" s="25"/>
      <c r="AL80" s="25"/>
      <c r="AM80" s="25"/>
      <c r="AN80" s="25"/>
      <c r="AO80" s="25"/>
      <c r="AP80" s="25"/>
      <c r="AQ80" s="25"/>
      <c r="AR80" s="25"/>
      <c r="AS80" s="25"/>
      <c r="AT80" s="25"/>
      <c r="AU80" s="25"/>
      <c r="AV80" s="25"/>
      <c r="AW80" s="25"/>
      <c r="AX80" s="25"/>
      <c r="AY80" s="25"/>
      <c r="AZ80" s="25"/>
    </row>
    <row r="81" spans="2:16384" ht="12.75">
      <c r="B81" s="242" t="s">
        <v>371</v>
      </c>
      <c r="C81" s="137"/>
      <c r="D81" s="137"/>
      <c r="E81" s="197"/>
      <c r="F81" s="197"/>
      <c r="G81" s="149"/>
      <c r="H81" s="149"/>
      <c r="I81" s="240"/>
      <c r="L81" s="98"/>
      <c r="N81" s="26"/>
      <c r="AE81" s="25"/>
      <c r="AF81" s="25"/>
      <c r="AG81" s="25"/>
      <c r="AH81" s="25"/>
      <c r="AI81" s="25"/>
      <c r="AJ81" s="25"/>
      <c r="AK81" s="25"/>
      <c r="AL81" s="25"/>
      <c r="AM81" s="25"/>
      <c r="AN81" s="25"/>
      <c r="AO81" s="25"/>
      <c r="AP81" s="25"/>
      <c r="AQ81" s="25"/>
      <c r="AR81" s="25"/>
      <c r="AS81" s="25"/>
      <c r="AT81" s="25"/>
      <c r="AU81" s="25"/>
      <c r="AV81" s="25"/>
      <c r="AW81" s="25"/>
      <c r="AX81" s="25"/>
      <c r="AY81" s="25"/>
      <c r="AZ81" s="25"/>
    </row>
    <row r="82" spans="2:16384" ht="12.75">
      <c r="B82" s="239"/>
      <c r="C82" s="137" t="s">
        <v>180</v>
      </c>
      <c r="D82" s="137"/>
      <c r="E82" s="327" t="s">
        <v>436</v>
      </c>
      <c r="F82" s="328"/>
      <c r="G82" s="173"/>
      <c r="H82" s="173"/>
      <c r="I82" s="243"/>
      <c r="K82" s="26">
        <f>INT(LEFT(E82,1))</f>
        <v>0</v>
      </c>
      <c r="N82" s="26"/>
      <c r="AE82" s="25"/>
      <c r="AF82" s="25"/>
      <c r="AG82" s="25"/>
      <c r="AH82" s="25"/>
      <c r="AI82" s="25"/>
      <c r="AJ82" s="25"/>
      <c r="AK82" s="25"/>
      <c r="AL82" s="25"/>
      <c r="AM82" s="25"/>
      <c r="AN82" s="25"/>
      <c r="AO82" s="25"/>
      <c r="AP82" s="25"/>
      <c r="AQ82" s="25"/>
      <c r="AR82" s="25"/>
      <c r="AS82" s="25"/>
      <c r="AT82" s="25"/>
      <c r="AU82" s="25"/>
      <c r="AV82" s="25"/>
      <c r="AW82" s="25"/>
      <c r="AX82" s="25"/>
      <c r="AY82" s="25"/>
      <c r="AZ82" s="25"/>
    </row>
    <row r="83" spans="2:16384" ht="45.75" customHeight="1">
      <c r="B83" s="263"/>
      <c r="C83" s="181" t="s">
        <v>211</v>
      </c>
      <c r="D83" s="181"/>
      <c r="E83" s="315" t="s">
        <v>210</v>
      </c>
      <c r="F83" s="316"/>
      <c r="G83" s="330" t="s">
        <v>291</v>
      </c>
      <c r="H83" s="331"/>
      <c r="I83" s="264"/>
      <c r="N83" s="26"/>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c r="BR83" s="22"/>
      <c r="BS83" s="22"/>
      <c r="BT83" s="22"/>
      <c r="BU83" s="22"/>
    </row>
    <row r="84" spans="2:16384" ht="6" customHeight="1">
      <c r="B84" s="263"/>
      <c r="C84" s="181"/>
      <c r="D84" s="181"/>
      <c r="E84" s="114"/>
      <c r="F84" s="112"/>
      <c r="G84" s="199"/>
      <c r="H84" s="199"/>
      <c r="I84" s="264"/>
      <c r="N84" s="26"/>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c r="BR84" s="22"/>
      <c r="BS84" s="22"/>
      <c r="BT84" s="22"/>
      <c r="BU84" s="22"/>
    </row>
    <row r="85" spans="2:16384" ht="12.75">
      <c r="B85" s="265" t="s">
        <v>289</v>
      </c>
      <c r="C85" s="198"/>
      <c r="D85" s="141"/>
      <c r="E85" s="141"/>
      <c r="F85" s="141"/>
      <c r="G85" s="200"/>
      <c r="H85" s="200"/>
      <c r="I85" s="264"/>
      <c r="N85" s="26"/>
      <c r="O85" s="26"/>
      <c r="P85" s="26"/>
      <c r="Q85" s="26"/>
      <c r="R85" s="26"/>
      <c r="T85" s="26"/>
      <c r="U85" s="26"/>
      <c r="V85" s="26"/>
      <c r="W85" s="26"/>
      <c r="X85" s="26"/>
      <c r="Y85" s="26"/>
      <c r="Z85" s="26"/>
      <c r="AA85" s="26"/>
      <c r="AB85" s="26"/>
      <c r="AC85" s="26"/>
      <c r="AD85" s="26"/>
      <c r="AE85" s="26"/>
      <c r="AF85" s="26"/>
      <c r="AG85" s="26"/>
      <c r="AH85" s="26"/>
      <c r="AI85" s="26"/>
      <c r="AJ85" s="26"/>
      <c r="AK85" s="140"/>
      <c r="AL85" s="140"/>
      <c r="AM85" s="140"/>
      <c r="AN85" s="140"/>
      <c r="AO85" s="140"/>
      <c r="AP85" s="140"/>
      <c r="AQ85" s="140" t="s">
        <v>289</v>
      </c>
      <c r="AR85" s="140" t="s">
        <v>289</v>
      </c>
      <c r="AS85" s="140" t="s">
        <v>289</v>
      </c>
      <c r="AT85" s="140" t="s">
        <v>289</v>
      </c>
      <c r="AU85" s="140" t="s">
        <v>289</v>
      </c>
      <c r="AV85" s="140" t="s">
        <v>289</v>
      </c>
      <c r="AW85" s="140" t="s">
        <v>289</v>
      </c>
      <c r="AX85" s="140" t="s">
        <v>289</v>
      </c>
      <c r="AY85" s="140" t="s">
        <v>289</v>
      </c>
      <c r="AZ85" s="140" t="s">
        <v>289</v>
      </c>
      <c r="BA85" s="140" t="s">
        <v>289</v>
      </c>
      <c r="BB85" s="140" t="s">
        <v>289</v>
      </c>
      <c r="BC85" s="140" t="s">
        <v>289</v>
      </c>
      <c r="BD85" s="140" t="s">
        <v>289</v>
      </c>
      <c r="BE85" s="140" t="s">
        <v>289</v>
      </c>
      <c r="BF85" s="140" t="s">
        <v>289</v>
      </c>
      <c r="BG85" s="140" t="s">
        <v>289</v>
      </c>
      <c r="BH85" s="140" t="s">
        <v>289</v>
      </c>
      <c r="BI85" s="140" t="s">
        <v>289</v>
      </c>
      <c r="BJ85" s="140" t="s">
        <v>289</v>
      </c>
      <c r="BK85" s="140" t="s">
        <v>289</v>
      </c>
      <c r="BL85" s="140" t="s">
        <v>289</v>
      </c>
      <c r="BM85" s="140" t="s">
        <v>289</v>
      </c>
      <c r="BN85" s="140" t="s">
        <v>289</v>
      </c>
      <c r="BO85" s="140" t="s">
        <v>289</v>
      </c>
      <c r="BP85" s="140" t="s">
        <v>289</v>
      </c>
      <c r="BQ85" s="140" t="s">
        <v>289</v>
      </c>
      <c r="BR85" s="140" t="s">
        <v>289</v>
      </c>
      <c r="BS85" s="140" t="s">
        <v>289</v>
      </c>
      <c r="BT85" s="140" t="s">
        <v>289</v>
      </c>
      <c r="BU85" s="140" t="s">
        <v>289</v>
      </c>
      <c r="BV85" s="140" t="s">
        <v>289</v>
      </c>
      <c r="BW85" s="140" t="s">
        <v>289</v>
      </c>
      <c r="BX85" s="140" t="s">
        <v>289</v>
      </c>
      <c r="BY85" s="140" t="s">
        <v>289</v>
      </c>
      <c r="BZ85" s="140" t="s">
        <v>289</v>
      </c>
      <c r="CA85" s="140" t="s">
        <v>289</v>
      </c>
      <c r="CB85" s="140" t="s">
        <v>289</v>
      </c>
      <c r="CC85" s="140" t="s">
        <v>289</v>
      </c>
      <c r="CD85" s="140" t="s">
        <v>289</v>
      </c>
      <c r="CE85" s="140" t="s">
        <v>289</v>
      </c>
      <c r="CF85" s="140" t="s">
        <v>289</v>
      </c>
      <c r="CG85" s="140" t="s">
        <v>289</v>
      </c>
      <c r="CH85" s="140" t="s">
        <v>289</v>
      </c>
      <c r="CI85" s="140" t="s">
        <v>289</v>
      </c>
      <c r="CJ85" s="140" t="s">
        <v>289</v>
      </c>
      <c r="CK85" s="140" t="s">
        <v>289</v>
      </c>
      <c r="CL85" s="140" t="s">
        <v>289</v>
      </c>
      <c r="CM85" s="140" t="s">
        <v>289</v>
      </c>
      <c r="CN85" s="140" t="s">
        <v>289</v>
      </c>
      <c r="CO85" s="140" t="s">
        <v>289</v>
      </c>
      <c r="CP85" s="140" t="s">
        <v>289</v>
      </c>
      <c r="CQ85" s="140" t="s">
        <v>289</v>
      </c>
      <c r="CR85" s="140" t="s">
        <v>289</v>
      </c>
      <c r="CS85" s="140" t="s">
        <v>289</v>
      </c>
      <c r="CT85" s="140" t="s">
        <v>289</v>
      </c>
      <c r="CU85" s="140" t="s">
        <v>289</v>
      </c>
      <c r="CV85" s="140" t="s">
        <v>289</v>
      </c>
      <c r="CW85" s="140" t="s">
        <v>289</v>
      </c>
      <c r="CX85" s="140" t="s">
        <v>289</v>
      </c>
      <c r="CY85" s="140" t="s">
        <v>289</v>
      </c>
      <c r="CZ85" s="140" t="s">
        <v>289</v>
      </c>
      <c r="DA85" s="140" t="s">
        <v>289</v>
      </c>
      <c r="DB85" s="140" t="s">
        <v>289</v>
      </c>
      <c r="DC85" s="140" t="s">
        <v>289</v>
      </c>
      <c r="DD85" s="140" t="s">
        <v>289</v>
      </c>
      <c r="DE85" s="140" t="s">
        <v>289</v>
      </c>
      <c r="DF85" s="140" t="s">
        <v>289</v>
      </c>
      <c r="DG85" s="140" t="s">
        <v>289</v>
      </c>
      <c r="DH85" s="140" t="s">
        <v>289</v>
      </c>
      <c r="DI85" s="140" t="s">
        <v>289</v>
      </c>
      <c r="DJ85" s="140" t="s">
        <v>289</v>
      </c>
      <c r="DK85" s="140" t="s">
        <v>289</v>
      </c>
      <c r="DL85" s="140" t="s">
        <v>289</v>
      </c>
      <c r="DM85" s="140" t="s">
        <v>289</v>
      </c>
      <c r="DN85" s="140" t="s">
        <v>289</v>
      </c>
      <c r="DO85" s="140" t="s">
        <v>289</v>
      </c>
      <c r="DP85" s="140" t="s">
        <v>289</v>
      </c>
      <c r="DQ85" s="140" t="s">
        <v>289</v>
      </c>
      <c r="DR85" s="140" t="s">
        <v>289</v>
      </c>
      <c r="DS85" s="140" t="s">
        <v>289</v>
      </c>
      <c r="DT85" s="140" t="s">
        <v>289</v>
      </c>
      <c r="DU85" s="140" t="s">
        <v>289</v>
      </c>
      <c r="DV85" s="140" t="s">
        <v>289</v>
      </c>
      <c r="DW85" s="140" t="s">
        <v>289</v>
      </c>
      <c r="DX85" s="140" t="s">
        <v>289</v>
      </c>
      <c r="DY85" s="140" t="s">
        <v>289</v>
      </c>
      <c r="DZ85" s="140" t="s">
        <v>289</v>
      </c>
      <c r="EA85" s="140" t="s">
        <v>289</v>
      </c>
      <c r="EB85" s="140" t="s">
        <v>289</v>
      </c>
      <c r="EC85" s="140" t="s">
        <v>289</v>
      </c>
      <c r="ED85" s="140" t="s">
        <v>289</v>
      </c>
      <c r="EE85" s="140" t="s">
        <v>289</v>
      </c>
      <c r="EF85" s="140" t="s">
        <v>289</v>
      </c>
      <c r="EG85" s="140" t="s">
        <v>289</v>
      </c>
      <c r="EH85" s="140" t="s">
        <v>289</v>
      </c>
      <c r="EI85" s="140" t="s">
        <v>289</v>
      </c>
      <c r="EJ85" s="140" t="s">
        <v>289</v>
      </c>
      <c r="EK85" s="140" t="s">
        <v>289</v>
      </c>
      <c r="EL85" s="140" t="s">
        <v>289</v>
      </c>
      <c r="EM85" s="140" t="s">
        <v>289</v>
      </c>
      <c r="EN85" s="140" t="s">
        <v>289</v>
      </c>
      <c r="EO85" s="140" t="s">
        <v>289</v>
      </c>
      <c r="EP85" s="140" t="s">
        <v>289</v>
      </c>
      <c r="EQ85" s="140" t="s">
        <v>289</v>
      </c>
      <c r="ER85" s="140" t="s">
        <v>289</v>
      </c>
      <c r="ES85" s="140" t="s">
        <v>289</v>
      </c>
      <c r="ET85" s="140" t="s">
        <v>289</v>
      </c>
      <c r="EU85" s="140" t="s">
        <v>289</v>
      </c>
      <c r="EV85" s="140" t="s">
        <v>289</v>
      </c>
      <c r="EW85" s="140" t="s">
        <v>289</v>
      </c>
      <c r="EX85" s="140" t="s">
        <v>289</v>
      </c>
      <c r="EY85" s="140" t="s">
        <v>289</v>
      </c>
      <c r="EZ85" s="140" t="s">
        <v>289</v>
      </c>
      <c r="FA85" s="140" t="s">
        <v>289</v>
      </c>
      <c r="FB85" s="140" t="s">
        <v>289</v>
      </c>
      <c r="FC85" s="140" t="s">
        <v>289</v>
      </c>
      <c r="FD85" s="140" t="s">
        <v>289</v>
      </c>
      <c r="FE85" s="140" t="s">
        <v>289</v>
      </c>
      <c r="FF85" s="140" t="s">
        <v>289</v>
      </c>
      <c r="FG85" s="140" t="s">
        <v>289</v>
      </c>
      <c r="FH85" s="140" t="s">
        <v>289</v>
      </c>
      <c r="FI85" s="140" t="s">
        <v>289</v>
      </c>
      <c r="FJ85" s="140" t="s">
        <v>289</v>
      </c>
      <c r="FK85" s="140" t="s">
        <v>289</v>
      </c>
      <c r="FL85" s="140" t="s">
        <v>289</v>
      </c>
      <c r="FM85" s="140" t="s">
        <v>289</v>
      </c>
      <c r="FN85" s="140" t="s">
        <v>289</v>
      </c>
      <c r="FO85" s="140" t="s">
        <v>289</v>
      </c>
      <c r="FP85" s="140" t="s">
        <v>289</v>
      </c>
      <c r="FQ85" s="140" t="s">
        <v>289</v>
      </c>
      <c r="FR85" s="140" t="s">
        <v>289</v>
      </c>
      <c r="FS85" s="140" t="s">
        <v>289</v>
      </c>
      <c r="FT85" s="140" t="s">
        <v>289</v>
      </c>
      <c r="FU85" s="140" t="s">
        <v>289</v>
      </c>
      <c r="FV85" s="140" t="s">
        <v>289</v>
      </c>
      <c r="FW85" s="140" t="s">
        <v>289</v>
      </c>
      <c r="FX85" s="140" t="s">
        <v>289</v>
      </c>
      <c r="FY85" s="140" t="s">
        <v>289</v>
      </c>
      <c r="FZ85" s="140" t="s">
        <v>289</v>
      </c>
      <c r="GA85" s="140" t="s">
        <v>289</v>
      </c>
      <c r="GB85" s="140" t="s">
        <v>289</v>
      </c>
      <c r="GC85" s="140" t="s">
        <v>289</v>
      </c>
      <c r="GD85" s="140" t="s">
        <v>289</v>
      </c>
      <c r="GE85" s="140" t="s">
        <v>289</v>
      </c>
      <c r="GF85" s="140" t="s">
        <v>289</v>
      </c>
      <c r="GG85" s="140" t="s">
        <v>289</v>
      </c>
      <c r="GH85" s="140" t="s">
        <v>289</v>
      </c>
      <c r="GI85" s="140" t="s">
        <v>289</v>
      </c>
      <c r="GJ85" s="140" t="s">
        <v>289</v>
      </c>
      <c r="GK85" s="140" t="s">
        <v>289</v>
      </c>
      <c r="GL85" s="140" t="s">
        <v>289</v>
      </c>
      <c r="GM85" s="140" t="s">
        <v>289</v>
      </c>
      <c r="GN85" s="140" t="s">
        <v>289</v>
      </c>
      <c r="GO85" s="140" t="s">
        <v>289</v>
      </c>
      <c r="GP85" s="140" t="s">
        <v>289</v>
      </c>
      <c r="GQ85" s="140" t="s">
        <v>289</v>
      </c>
      <c r="GR85" s="140" t="s">
        <v>289</v>
      </c>
      <c r="GS85" s="140" t="s">
        <v>289</v>
      </c>
      <c r="GT85" s="140" t="s">
        <v>289</v>
      </c>
      <c r="GU85" s="140" t="s">
        <v>289</v>
      </c>
      <c r="GV85" s="140" t="s">
        <v>289</v>
      </c>
      <c r="GW85" s="140" t="s">
        <v>289</v>
      </c>
      <c r="GX85" s="140" t="s">
        <v>289</v>
      </c>
      <c r="GY85" s="140" t="s">
        <v>289</v>
      </c>
      <c r="GZ85" s="140" t="s">
        <v>289</v>
      </c>
      <c r="HA85" s="140" t="s">
        <v>289</v>
      </c>
      <c r="HB85" s="140" t="s">
        <v>289</v>
      </c>
      <c r="HC85" s="140" t="s">
        <v>289</v>
      </c>
      <c r="HD85" s="140" t="s">
        <v>289</v>
      </c>
      <c r="HE85" s="140" t="s">
        <v>289</v>
      </c>
      <c r="HF85" s="140" t="s">
        <v>289</v>
      </c>
      <c r="HG85" s="140" t="s">
        <v>289</v>
      </c>
      <c r="HH85" s="140" t="s">
        <v>289</v>
      </c>
      <c r="HI85" s="140" t="s">
        <v>289</v>
      </c>
      <c r="HJ85" s="140" t="s">
        <v>289</v>
      </c>
      <c r="HK85" s="140" t="s">
        <v>289</v>
      </c>
      <c r="HL85" s="140" t="s">
        <v>289</v>
      </c>
      <c r="HM85" s="140" t="s">
        <v>289</v>
      </c>
      <c r="HN85" s="140" t="s">
        <v>289</v>
      </c>
      <c r="HO85" s="140" t="s">
        <v>289</v>
      </c>
      <c r="HP85" s="140" t="s">
        <v>289</v>
      </c>
      <c r="HQ85" s="140" t="s">
        <v>289</v>
      </c>
      <c r="HR85" s="140" t="s">
        <v>289</v>
      </c>
      <c r="HS85" s="140" t="s">
        <v>289</v>
      </c>
      <c r="HT85" s="140" t="s">
        <v>289</v>
      </c>
      <c r="HU85" s="140" t="s">
        <v>289</v>
      </c>
      <c r="HV85" s="140" t="s">
        <v>289</v>
      </c>
      <c r="HW85" s="140" t="s">
        <v>289</v>
      </c>
      <c r="HX85" s="140" t="s">
        <v>289</v>
      </c>
      <c r="HY85" s="140" t="s">
        <v>289</v>
      </c>
      <c r="HZ85" s="140" t="s">
        <v>289</v>
      </c>
      <c r="IA85" s="140" t="s">
        <v>289</v>
      </c>
      <c r="IB85" s="140" t="s">
        <v>289</v>
      </c>
      <c r="IC85" s="140" t="s">
        <v>289</v>
      </c>
      <c r="ID85" s="140" t="s">
        <v>289</v>
      </c>
      <c r="IE85" s="140" t="s">
        <v>289</v>
      </c>
      <c r="IF85" s="140" t="s">
        <v>289</v>
      </c>
      <c r="IG85" s="140" t="s">
        <v>289</v>
      </c>
      <c r="IH85" s="140" t="s">
        <v>289</v>
      </c>
      <c r="II85" s="140" t="s">
        <v>289</v>
      </c>
      <c r="IJ85" s="140" t="s">
        <v>289</v>
      </c>
      <c r="IK85" s="140" t="s">
        <v>289</v>
      </c>
      <c r="IL85" s="140" t="s">
        <v>289</v>
      </c>
      <c r="IM85" s="140" t="s">
        <v>289</v>
      </c>
      <c r="IN85" s="140" t="s">
        <v>289</v>
      </c>
      <c r="IO85" s="140" t="s">
        <v>289</v>
      </c>
      <c r="IP85" s="140" t="s">
        <v>289</v>
      </c>
      <c r="IQ85" s="140" t="s">
        <v>289</v>
      </c>
      <c r="IR85" s="140" t="s">
        <v>289</v>
      </c>
      <c r="IS85" s="140" t="s">
        <v>289</v>
      </c>
      <c r="IT85" s="140" t="s">
        <v>289</v>
      </c>
      <c r="IU85" s="140" t="s">
        <v>289</v>
      </c>
      <c r="IV85" s="140" t="s">
        <v>289</v>
      </c>
      <c r="IW85" s="140" t="s">
        <v>289</v>
      </c>
      <c r="IX85" s="140" t="s">
        <v>289</v>
      </c>
      <c r="IY85" s="140" t="s">
        <v>289</v>
      </c>
      <c r="IZ85" s="140" t="s">
        <v>289</v>
      </c>
      <c r="JA85" s="140" t="s">
        <v>289</v>
      </c>
      <c r="JB85" s="140" t="s">
        <v>289</v>
      </c>
      <c r="JC85" s="140" t="s">
        <v>289</v>
      </c>
      <c r="JD85" s="140" t="s">
        <v>289</v>
      </c>
      <c r="JE85" s="140" t="s">
        <v>289</v>
      </c>
      <c r="JF85" s="140" t="s">
        <v>289</v>
      </c>
      <c r="JG85" s="140" t="s">
        <v>289</v>
      </c>
      <c r="JH85" s="140" t="s">
        <v>289</v>
      </c>
      <c r="JI85" s="140" t="s">
        <v>289</v>
      </c>
      <c r="JJ85" s="140" t="s">
        <v>289</v>
      </c>
      <c r="JK85" s="140" t="s">
        <v>289</v>
      </c>
      <c r="JL85" s="140" t="s">
        <v>289</v>
      </c>
      <c r="JM85" s="140" t="s">
        <v>289</v>
      </c>
      <c r="JN85" s="140" t="s">
        <v>289</v>
      </c>
      <c r="JO85" s="140" t="s">
        <v>289</v>
      </c>
      <c r="JP85" s="140" t="s">
        <v>289</v>
      </c>
      <c r="JQ85" s="140" t="s">
        <v>289</v>
      </c>
      <c r="JR85" s="140" t="s">
        <v>289</v>
      </c>
      <c r="JS85" s="140" t="s">
        <v>289</v>
      </c>
      <c r="JT85" s="140" t="s">
        <v>289</v>
      </c>
      <c r="JU85" s="140" t="s">
        <v>289</v>
      </c>
      <c r="JV85" s="140" t="s">
        <v>289</v>
      </c>
      <c r="JW85" s="140" t="s">
        <v>289</v>
      </c>
      <c r="JX85" s="140" t="s">
        <v>289</v>
      </c>
      <c r="JY85" s="140" t="s">
        <v>289</v>
      </c>
      <c r="JZ85" s="140" t="s">
        <v>289</v>
      </c>
      <c r="KA85" s="140" t="s">
        <v>289</v>
      </c>
      <c r="KB85" s="140" t="s">
        <v>289</v>
      </c>
      <c r="KC85" s="140" t="s">
        <v>289</v>
      </c>
      <c r="KD85" s="140" t="s">
        <v>289</v>
      </c>
      <c r="KE85" s="140" t="s">
        <v>289</v>
      </c>
      <c r="KF85" s="140" t="s">
        <v>289</v>
      </c>
      <c r="KG85" s="140" t="s">
        <v>289</v>
      </c>
      <c r="KH85" s="140" t="s">
        <v>289</v>
      </c>
      <c r="KI85" s="140" t="s">
        <v>289</v>
      </c>
      <c r="KJ85" s="140" t="s">
        <v>289</v>
      </c>
      <c r="KK85" s="140" t="s">
        <v>289</v>
      </c>
      <c r="KL85" s="140" t="s">
        <v>289</v>
      </c>
      <c r="KM85" s="140" t="s">
        <v>289</v>
      </c>
      <c r="KN85" s="140" t="s">
        <v>289</v>
      </c>
      <c r="KO85" s="140" t="s">
        <v>289</v>
      </c>
      <c r="KP85" s="140" t="s">
        <v>289</v>
      </c>
      <c r="KQ85" s="140" t="s">
        <v>289</v>
      </c>
      <c r="KR85" s="140" t="s">
        <v>289</v>
      </c>
      <c r="KS85" s="140" t="s">
        <v>289</v>
      </c>
      <c r="KT85" s="140" t="s">
        <v>289</v>
      </c>
      <c r="KU85" s="140" t="s">
        <v>289</v>
      </c>
      <c r="KV85" s="140" t="s">
        <v>289</v>
      </c>
      <c r="KW85" s="140" t="s">
        <v>289</v>
      </c>
      <c r="KX85" s="140" t="s">
        <v>289</v>
      </c>
      <c r="KY85" s="140" t="s">
        <v>289</v>
      </c>
      <c r="KZ85" s="140" t="s">
        <v>289</v>
      </c>
      <c r="LA85" s="140" t="s">
        <v>289</v>
      </c>
      <c r="LB85" s="140" t="s">
        <v>289</v>
      </c>
      <c r="LC85" s="140" t="s">
        <v>289</v>
      </c>
      <c r="LD85" s="140" t="s">
        <v>289</v>
      </c>
      <c r="LE85" s="140" t="s">
        <v>289</v>
      </c>
      <c r="LF85" s="140" t="s">
        <v>289</v>
      </c>
      <c r="LG85" s="140" t="s">
        <v>289</v>
      </c>
      <c r="LH85" s="140" t="s">
        <v>289</v>
      </c>
      <c r="LI85" s="140" t="s">
        <v>289</v>
      </c>
      <c r="LJ85" s="140" t="s">
        <v>289</v>
      </c>
      <c r="LK85" s="140" t="s">
        <v>289</v>
      </c>
      <c r="LL85" s="140" t="s">
        <v>289</v>
      </c>
      <c r="LM85" s="140" t="s">
        <v>289</v>
      </c>
      <c r="LN85" s="140" t="s">
        <v>289</v>
      </c>
      <c r="LO85" s="140" t="s">
        <v>289</v>
      </c>
      <c r="LP85" s="140" t="s">
        <v>289</v>
      </c>
      <c r="LQ85" s="140" t="s">
        <v>289</v>
      </c>
      <c r="LR85" s="140" t="s">
        <v>289</v>
      </c>
      <c r="LS85" s="140" t="s">
        <v>289</v>
      </c>
      <c r="LT85" s="140" t="s">
        <v>289</v>
      </c>
      <c r="LU85" s="140" t="s">
        <v>289</v>
      </c>
      <c r="LV85" s="140" t="s">
        <v>289</v>
      </c>
      <c r="LW85" s="140" t="s">
        <v>289</v>
      </c>
      <c r="LX85" s="140" t="s">
        <v>289</v>
      </c>
      <c r="LY85" s="140" t="s">
        <v>289</v>
      </c>
      <c r="LZ85" s="140" t="s">
        <v>289</v>
      </c>
      <c r="MA85" s="140" t="s">
        <v>289</v>
      </c>
      <c r="MB85" s="140" t="s">
        <v>289</v>
      </c>
      <c r="MC85" s="140" t="s">
        <v>289</v>
      </c>
      <c r="MD85" s="140" t="s">
        <v>289</v>
      </c>
      <c r="ME85" s="140" t="s">
        <v>289</v>
      </c>
      <c r="MF85" s="140" t="s">
        <v>289</v>
      </c>
      <c r="MG85" s="140" t="s">
        <v>289</v>
      </c>
      <c r="MH85" s="140" t="s">
        <v>289</v>
      </c>
      <c r="MI85" s="140" t="s">
        <v>289</v>
      </c>
      <c r="MJ85" s="140" t="s">
        <v>289</v>
      </c>
      <c r="MK85" s="140" t="s">
        <v>289</v>
      </c>
      <c r="ML85" s="140" t="s">
        <v>289</v>
      </c>
      <c r="MM85" s="140" t="s">
        <v>289</v>
      </c>
      <c r="MN85" s="140" t="s">
        <v>289</v>
      </c>
      <c r="MO85" s="140" t="s">
        <v>289</v>
      </c>
      <c r="MP85" s="140" t="s">
        <v>289</v>
      </c>
      <c r="MQ85" s="140" t="s">
        <v>289</v>
      </c>
      <c r="MR85" s="140" t="s">
        <v>289</v>
      </c>
      <c r="MS85" s="140" t="s">
        <v>289</v>
      </c>
      <c r="MT85" s="140" t="s">
        <v>289</v>
      </c>
      <c r="MU85" s="140" t="s">
        <v>289</v>
      </c>
      <c r="MV85" s="140" t="s">
        <v>289</v>
      </c>
      <c r="MW85" s="140" t="s">
        <v>289</v>
      </c>
      <c r="MX85" s="140" t="s">
        <v>289</v>
      </c>
      <c r="MY85" s="140" t="s">
        <v>289</v>
      </c>
      <c r="MZ85" s="140" t="s">
        <v>289</v>
      </c>
      <c r="NA85" s="140" t="s">
        <v>289</v>
      </c>
      <c r="NB85" s="140" t="s">
        <v>289</v>
      </c>
      <c r="NC85" s="140" t="s">
        <v>289</v>
      </c>
      <c r="ND85" s="140" t="s">
        <v>289</v>
      </c>
      <c r="NE85" s="140" t="s">
        <v>289</v>
      </c>
      <c r="NF85" s="140" t="s">
        <v>289</v>
      </c>
      <c r="NG85" s="140" t="s">
        <v>289</v>
      </c>
      <c r="NH85" s="140" t="s">
        <v>289</v>
      </c>
      <c r="NI85" s="140" t="s">
        <v>289</v>
      </c>
      <c r="NJ85" s="140" t="s">
        <v>289</v>
      </c>
      <c r="NK85" s="140" t="s">
        <v>289</v>
      </c>
      <c r="NL85" s="140" t="s">
        <v>289</v>
      </c>
      <c r="NM85" s="140" t="s">
        <v>289</v>
      </c>
      <c r="NN85" s="140" t="s">
        <v>289</v>
      </c>
      <c r="NO85" s="140" t="s">
        <v>289</v>
      </c>
      <c r="NP85" s="140" t="s">
        <v>289</v>
      </c>
      <c r="NQ85" s="140" t="s">
        <v>289</v>
      </c>
      <c r="NR85" s="140" t="s">
        <v>289</v>
      </c>
      <c r="NS85" s="140" t="s">
        <v>289</v>
      </c>
      <c r="NT85" s="140" t="s">
        <v>289</v>
      </c>
      <c r="NU85" s="140" t="s">
        <v>289</v>
      </c>
      <c r="NV85" s="140" t="s">
        <v>289</v>
      </c>
      <c r="NW85" s="140" t="s">
        <v>289</v>
      </c>
      <c r="NX85" s="140" t="s">
        <v>289</v>
      </c>
      <c r="NY85" s="140" t="s">
        <v>289</v>
      </c>
      <c r="NZ85" s="140" t="s">
        <v>289</v>
      </c>
      <c r="OA85" s="140" t="s">
        <v>289</v>
      </c>
      <c r="OB85" s="140" t="s">
        <v>289</v>
      </c>
      <c r="OC85" s="140" t="s">
        <v>289</v>
      </c>
      <c r="OD85" s="140" t="s">
        <v>289</v>
      </c>
      <c r="OE85" s="140" t="s">
        <v>289</v>
      </c>
      <c r="OF85" s="140" t="s">
        <v>289</v>
      </c>
      <c r="OG85" s="140" t="s">
        <v>289</v>
      </c>
      <c r="OH85" s="140" t="s">
        <v>289</v>
      </c>
      <c r="OI85" s="140" t="s">
        <v>289</v>
      </c>
      <c r="OJ85" s="140" t="s">
        <v>289</v>
      </c>
      <c r="OK85" s="140" t="s">
        <v>289</v>
      </c>
      <c r="OL85" s="140" t="s">
        <v>289</v>
      </c>
      <c r="OM85" s="140" t="s">
        <v>289</v>
      </c>
      <c r="ON85" s="140" t="s">
        <v>289</v>
      </c>
      <c r="OO85" s="140" t="s">
        <v>289</v>
      </c>
      <c r="OP85" s="140" t="s">
        <v>289</v>
      </c>
      <c r="OQ85" s="140" t="s">
        <v>289</v>
      </c>
      <c r="OR85" s="140" t="s">
        <v>289</v>
      </c>
      <c r="OS85" s="140" t="s">
        <v>289</v>
      </c>
      <c r="OT85" s="140" t="s">
        <v>289</v>
      </c>
      <c r="OU85" s="140" t="s">
        <v>289</v>
      </c>
      <c r="OV85" s="140" t="s">
        <v>289</v>
      </c>
      <c r="OW85" s="140" t="s">
        <v>289</v>
      </c>
      <c r="OX85" s="140" t="s">
        <v>289</v>
      </c>
      <c r="OY85" s="140" t="s">
        <v>289</v>
      </c>
      <c r="OZ85" s="140" t="s">
        <v>289</v>
      </c>
      <c r="PA85" s="140" t="s">
        <v>289</v>
      </c>
      <c r="PB85" s="140" t="s">
        <v>289</v>
      </c>
      <c r="PC85" s="140" t="s">
        <v>289</v>
      </c>
      <c r="PD85" s="140" t="s">
        <v>289</v>
      </c>
      <c r="PE85" s="140" t="s">
        <v>289</v>
      </c>
      <c r="PF85" s="140" t="s">
        <v>289</v>
      </c>
      <c r="PG85" s="140" t="s">
        <v>289</v>
      </c>
      <c r="PH85" s="140" t="s">
        <v>289</v>
      </c>
      <c r="PI85" s="140" t="s">
        <v>289</v>
      </c>
      <c r="PJ85" s="140" t="s">
        <v>289</v>
      </c>
      <c r="PK85" s="140" t="s">
        <v>289</v>
      </c>
      <c r="PL85" s="140" t="s">
        <v>289</v>
      </c>
      <c r="PM85" s="140" t="s">
        <v>289</v>
      </c>
      <c r="PN85" s="140" t="s">
        <v>289</v>
      </c>
      <c r="PO85" s="140" t="s">
        <v>289</v>
      </c>
      <c r="PP85" s="140" t="s">
        <v>289</v>
      </c>
      <c r="PQ85" s="140" t="s">
        <v>289</v>
      </c>
      <c r="PR85" s="140" t="s">
        <v>289</v>
      </c>
      <c r="PS85" s="140" t="s">
        <v>289</v>
      </c>
      <c r="PT85" s="140" t="s">
        <v>289</v>
      </c>
      <c r="PU85" s="140" t="s">
        <v>289</v>
      </c>
      <c r="PV85" s="140" t="s">
        <v>289</v>
      </c>
      <c r="PW85" s="140" t="s">
        <v>289</v>
      </c>
      <c r="PX85" s="140" t="s">
        <v>289</v>
      </c>
      <c r="PY85" s="140" t="s">
        <v>289</v>
      </c>
      <c r="PZ85" s="140" t="s">
        <v>289</v>
      </c>
      <c r="QA85" s="140" t="s">
        <v>289</v>
      </c>
      <c r="QB85" s="140" t="s">
        <v>289</v>
      </c>
      <c r="QC85" s="140" t="s">
        <v>289</v>
      </c>
      <c r="QD85" s="140" t="s">
        <v>289</v>
      </c>
      <c r="QE85" s="140" t="s">
        <v>289</v>
      </c>
      <c r="QF85" s="140" t="s">
        <v>289</v>
      </c>
      <c r="QG85" s="140" t="s">
        <v>289</v>
      </c>
      <c r="QH85" s="140" t="s">
        <v>289</v>
      </c>
      <c r="QI85" s="140" t="s">
        <v>289</v>
      </c>
      <c r="QJ85" s="140" t="s">
        <v>289</v>
      </c>
      <c r="QK85" s="140" t="s">
        <v>289</v>
      </c>
      <c r="QL85" s="140" t="s">
        <v>289</v>
      </c>
      <c r="QM85" s="140" t="s">
        <v>289</v>
      </c>
      <c r="QN85" s="140" t="s">
        <v>289</v>
      </c>
      <c r="QO85" s="140" t="s">
        <v>289</v>
      </c>
      <c r="QP85" s="140" t="s">
        <v>289</v>
      </c>
      <c r="QQ85" s="140" t="s">
        <v>289</v>
      </c>
      <c r="QR85" s="140" t="s">
        <v>289</v>
      </c>
      <c r="QS85" s="140" t="s">
        <v>289</v>
      </c>
      <c r="QT85" s="140" t="s">
        <v>289</v>
      </c>
      <c r="QU85" s="140" t="s">
        <v>289</v>
      </c>
      <c r="QV85" s="140" t="s">
        <v>289</v>
      </c>
      <c r="QW85" s="140" t="s">
        <v>289</v>
      </c>
      <c r="QX85" s="140" t="s">
        <v>289</v>
      </c>
      <c r="QY85" s="140" t="s">
        <v>289</v>
      </c>
      <c r="QZ85" s="140" t="s">
        <v>289</v>
      </c>
      <c r="RA85" s="140" t="s">
        <v>289</v>
      </c>
      <c r="RB85" s="140" t="s">
        <v>289</v>
      </c>
      <c r="RC85" s="140" t="s">
        <v>289</v>
      </c>
      <c r="RD85" s="140" t="s">
        <v>289</v>
      </c>
      <c r="RE85" s="140" t="s">
        <v>289</v>
      </c>
      <c r="RF85" s="140" t="s">
        <v>289</v>
      </c>
      <c r="RG85" s="140" t="s">
        <v>289</v>
      </c>
      <c r="RH85" s="140" t="s">
        <v>289</v>
      </c>
      <c r="RI85" s="140" t="s">
        <v>289</v>
      </c>
      <c r="RJ85" s="140" t="s">
        <v>289</v>
      </c>
      <c r="RK85" s="140" t="s">
        <v>289</v>
      </c>
      <c r="RL85" s="140" t="s">
        <v>289</v>
      </c>
      <c r="RM85" s="140" t="s">
        <v>289</v>
      </c>
      <c r="RN85" s="140" t="s">
        <v>289</v>
      </c>
      <c r="RO85" s="140" t="s">
        <v>289</v>
      </c>
      <c r="RP85" s="140" t="s">
        <v>289</v>
      </c>
      <c r="RQ85" s="140" t="s">
        <v>289</v>
      </c>
      <c r="RR85" s="140" t="s">
        <v>289</v>
      </c>
      <c r="RS85" s="140" t="s">
        <v>289</v>
      </c>
      <c r="RT85" s="140" t="s">
        <v>289</v>
      </c>
      <c r="RU85" s="140" t="s">
        <v>289</v>
      </c>
      <c r="RV85" s="140" t="s">
        <v>289</v>
      </c>
      <c r="RW85" s="140" t="s">
        <v>289</v>
      </c>
      <c r="RX85" s="140" t="s">
        <v>289</v>
      </c>
      <c r="RY85" s="140" t="s">
        <v>289</v>
      </c>
      <c r="RZ85" s="140" t="s">
        <v>289</v>
      </c>
      <c r="SA85" s="140" t="s">
        <v>289</v>
      </c>
      <c r="SB85" s="140" t="s">
        <v>289</v>
      </c>
      <c r="SC85" s="140" t="s">
        <v>289</v>
      </c>
      <c r="SD85" s="140" t="s">
        <v>289</v>
      </c>
      <c r="SE85" s="140" t="s">
        <v>289</v>
      </c>
      <c r="SF85" s="140" t="s">
        <v>289</v>
      </c>
      <c r="SG85" s="140" t="s">
        <v>289</v>
      </c>
      <c r="SH85" s="140" t="s">
        <v>289</v>
      </c>
      <c r="SI85" s="140" t="s">
        <v>289</v>
      </c>
      <c r="SJ85" s="140" t="s">
        <v>289</v>
      </c>
      <c r="SK85" s="140" t="s">
        <v>289</v>
      </c>
      <c r="SL85" s="140" t="s">
        <v>289</v>
      </c>
      <c r="SM85" s="140" t="s">
        <v>289</v>
      </c>
      <c r="SN85" s="140" t="s">
        <v>289</v>
      </c>
      <c r="SO85" s="140" t="s">
        <v>289</v>
      </c>
      <c r="SP85" s="140" t="s">
        <v>289</v>
      </c>
      <c r="SQ85" s="140" t="s">
        <v>289</v>
      </c>
      <c r="SR85" s="140" t="s">
        <v>289</v>
      </c>
      <c r="SS85" s="140" t="s">
        <v>289</v>
      </c>
      <c r="ST85" s="140" t="s">
        <v>289</v>
      </c>
      <c r="SU85" s="140" t="s">
        <v>289</v>
      </c>
      <c r="SV85" s="140" t="s">
        <v>289</v>
      </c>
      <c r="SW85" s="140" t="s">
        <v>289</v>
      </c>
      <c r="SX85" s="140" t="s">
        <v>289</v>
      </c>
      <c r="SY85" s="140" t="s">
        <v>289</v>
      </c>
      <c r="SZ85" s="140" t="s">
        <v>289</v>
      </c>
      <c r="TA85" s="140" t="s">
        <v>289</v>
      </c>
      <c r="TB85" s="140" t="s">
        <v>289</v>
      </c>
      <c r="TC85" s="140" t="s">
        <v>289</v>
      </c>
      <c r="TD85" s="140" t="s">
        <v>289</v>
      </c>
      <c r="TE85" s="140" t="s">
        <v>289</v>
      </c>
      <c r="TF85" s="140" t="s">
        <v>289</v>
      </c>
      <c r="TG85" s="140" t="s">
        <v>289</v>
      </c>
      <c r="TH85" s="140" t="s">
        <v>289</v>
      </c>
      <c r="TI85" s="140" t="s">
        <v>289</v>
      </c>
      <c r="TJ85" s="140" t="s">
        <v>289</v>
      </c>
      <c r="TK85" s="140" t="s">
        <v>289</v>
      </c>
      <c r="TL85" s="140" t="s">
        <v>289</v>
      </c>
      <c r="TM85" s="140" t="s">
        <v>289</v>
      </c>
      <c r="TN85" s="140" t="s">
        <v>289</v>
      </c>
      <c r="TO85" s="140" t="s">
        <v>289</v>
      </c>
      <c r="TP85" s="140" t="s">
        <v>289</v>
      </c>
      <c r="TQ85" s="140" t="s">
        <v>289</v>
      </c>
      <c r="TR85" s="140" t="s">
        <v>289</v>
      </c>
      <c r="TS85" s="140" t="s">
        <v>289</v>
      </c>
      <c r="TT85" s="140" t="s">
        <v>289</v>
      </c>
      <c r="TU85" s="140" t="s">
        <v>289</v>
      </c>
      <c r="TV85" s="140" t="s">
        <v>289</v>
      </c>
      <c r="TW85" s="140" t="s">
        <v>289</v>
      </c>
      <c r="TX85" s="140" t="s">
        <v>289</v>
      </c>
      <c r="TY85" s="140" t="s">
        <v>289</v>
      </c>
      <c r="TZ85" s="140" t="s">
        <v>289</v>
      </c>
      <c r="UA85" s="140" t="s">
        <v>289</v>
      </c>
      <c r="UB85" s="140" t="s">
        <v>289</v>
      </c>
      <c r="UC85" s="140" t="s">
        <v>289</v>
      </c>
      <c r="UD85" s="140" t="s">
        <v>289</v>
      </c>
      <c r="UE85" s="140" t="s">
        <v>289</v>
      </c>
      <c r="UF85" s="140" t="s">
        <v>289</v>
      </c>
      <c r="UG85" s="140" t="s">
        <v>289</v>
      </c>
      <c r="UH85" s="140" t="s">
        <v>289</v>
      </c>
      <c r="UI85" s="140" t="s">
        <v>289</v>
      </c>
      <c r="UJ85" s="140" t="s">
        <v>289</v>
      </c>
      <c r="UK85" s="140" t="s">
        <v>289</v>
      </c>
      <c r="UL85" s="140" t="s">
        <v>289</v>
      </c>
      <c r="UM85" s="140" t="s">
        <v>289</v>
      </c>
      <c r="UN85" s="140" t="s">
        <v>289</v>
      </c>
      <c r="UO85" s="140" t="s">
        <v>289</v>
      </c>
      <c r="UP85" s="140" t="s">
        <v>289</v>
      </c>
      <c r="UQ85" s="140" t="s">
        <v>289</v>
      </c>
      <c r="UR85" s="140" t="s">
        <v>289</v>
      </c>
      <c r="US85" s="140" t="s">
        <v>289</v>
      </c>
      <c r="UT85" s="140" t="s">
        <v>289</v>
      </c>
      <c r="UU85" s="140" t="s">
        <v>289</v>
      </c>
      <c r="UV85" s="140" t="s">
        <v>289</v>
      </c>
      <c r="UW85" s="140" t="s">
        <v>289</v>
      </c>
      <c r="UX85" s="140" t="s">
        <v>289</v>
      </c>
      <c r="UY85" s="140" t="s">
        <v>289</v>
      </c>
      <c r="UZ85" s="140" t="s">
        <v>289</v>
      </c>
      <c r="VA85" s="140" t="s">
        <v>289</v>
      </c>
      <c r="VB85" s="140" t="s">
        <v>289</v>
      </c>
      <c r="VC85" s="140" t="s">
        <v>289</v>
      </c>
      <c r="VD85" s="140" t="s">
        <v>289</v>
      </c>
      <c r="VE85" s="140" t="s">
        <v>289</v>
      </c>
      <c r="VF85" s="140" t="s">
        <v>289</v>
      </c>
      <c r="VG85" s="140" t="s">
        <v>289</v>
      </c>
      <c r="VH85" s="140" t="s">
        <v>289</v>
      </c>
      <c r="VI85" s="140" t="s">
        <v>289</v>
      </c>
      <c r="VJ85" s="140" t="s">
        <v>289</v>
      </c>
      <c r="VK85" s="140" t="s">
        <v>289</v>
      </c>
      <c r="VL85" s="140" t="s">
        <v>289</v>
      </c>
      <c r="VM85" s="140" t="s">
        <v>289</v>
      </c>
      <c r="VN85" s="140" t="s">
        <v>289</v>
      </c>
      <c r="VO85" s="140" t="s">
        <v>289</v>
      </c>
      <c r="VP85" s="140" t="s">
        <v>289</v>
      </c>
      <c r="VQ85" s="140" t="s">
        <v>289</v>
      </c>
      <c r="VR85" s="140" t="s">
        <v>289</v>
      </c>
      <c r="VS85" s="140" t="s">
        <v>289</v>
      </c>
      <c r="VT85" s="140" t="s">
        <v>289</v>
      </c>
      <c r="VU85" s="140" t="s">
        <v>289</v>
      </c>
      <c r="VV85" s="140" t="s">
        <v>289</v>
      </c>
      <c r="VW85" s="140" t="s">
        <v>289</v>
      </c>
      <c r="VX85" s="140" t="s">
        <v>289</v>
      </c>
      <c r="VY85" s="140" t="s">
        <v>289</v>
      </c>
      <c r="VZ85" s="140" t="s">
        <v>289</v>
      </c>
      <c r="WA85" s="140" t="s">
        <v>289</v>
      </c>
      <c r="WB85" s="140" t="s">
        <v>289</v>
      </c>
      <c r="WC85" s="140" t="s">
        <v>289</v>
      </c>
      <c r="WD85" s="140" t="s">
        <v>289</v>
      </c>
      <c r="WE85" s="140" t="s">
        <v>289</v>
      </c>
      <c r="WF85" s="140" t="s">
        <v>289</v>
      </c>
      <c r="WG85" s="140" t="s">
        <v>289</v>
      </c>
      <c r="WH85" s="140" t="s">
        <v>289</v>
      </c>
      <c r="WI85" s="140" t="s">
        <v>289</v>
      </c>
      <c r="WJ85" s="140" t="s">
        <v>289</v>
      </c>
      <c r="WK85" s="140" t="s">
        <v>289</v>
      </c>
      <c r="WL85" s="140" t="s">
        <v>289</v>
      </c>
      <c r="WM85" s="140" t="s">
        <v>289</v>
      </c>
      <c r="WN85" s="140" t="s">
        <v>289</v>
      </c>
      <c r="WO85" s="140" t="s">
        <v>289</v>
      </c>
      <c r="WP85" s="140" t="s">
        <v>289</v>
      </c>
      <c r="WQ85" s="140" t="s">
        <v>289</v>
      </c>
      <c r="WR85" s="140" t="s">
        <v>289</v>
      </c>
      <c r="WS85" s="140" t="s">
        <v>289</v>
      </c>
      <c r="WT85" s="140" t="s">
        <v>289</v>
      </c>
      <c r="WU85" s="140" t="s">
        <v>289</v>
      </c>
      <c r="WV85" s="140" t="s">
        <v>289</v>
      </c>
      <c r="WW85" s="140" t="s">
        <v>289</v>
      </c>
      <c r="WX85" s="140" t="s">
        <v>289</v>
      </c>
      <c r="WY85" s="140" t="s">
        <v>289</v>
      </c>
      <c r="WZ85" s="140" t="s">
        <v>289</v>
      </c>
      <c r="XA85" s="140" t="s">
        <v>289</v>
      </c>
      <c r="XB85" s="140" t="s">
        <v>289</v>
      </c>
      <c r="XC85" s="140" t="s">
        <v>289</v>
      </c>
      <c r="XD85" s="140" t="s">
        <v>289</v>
      </c>
      <c r="XE85" s="140" t="s">
        <v>289</v>
      </c>
      <c r="XF85" s="140" t="s">
        <v>289</v>
      </c>
      <c r="XG85" s="140" t="s">
        <v>289</v>
      </c>
      <c r="XH85" s="140" t="s">
        <v>289</v>
      </c>
      <c r="XI85" s="140" t="s">
        <v>289</v>
      </c>
      <c r="XJ85" s="140" t="s">
        <v>289</v>
      </c>
      <c r="XK85" s="140" t="s">
        <v>289</v>
      </c>
      <c r="XL85" s="140" t="s">
        <v>289</v>
      </c>
      <c r="XM85" s="140" t="s">
        <v>289</v>
      </c>
      <c r="XN85" s="140" t="s">
        <v>289</v>
      </c>
      <c r="XO85" s="140" t="s">
        <v>289</v>
      </c>
      <c r="XP85" s="140" t="s">
        <v>289</v>
      </c>
      <c r="XQ85" s="140" t="s">
        <v>289</v>
      </c>
      <c r="XR85" s="140" t="s">
        <v>289</v>
      </c>
      <c r="XS85" s="140" t="s">
        <v>289</v>
      </c>
      <c r="XT85" s="140" t="s">
        <v>289</v>
      </c>
      <c r="XU85" s="140" t="s">
        <v>289</v>
      </c>
      <c r="XV85" s="140" t="s">
        <v>289</v>
      </c>
      <c r="XW85" s="140" t="s">
        <v>289</v>
      </c>
      <c r="XX85" s="140" t="s">
        <v>289</v>
      </c>
      <c r="XY85" s="140" t="s">
        <v>289</v>
      </c>
      <c r="XZ85" s="140" t="s">
        <v>289</v>
      </c>
      <c r="YA85" s="140" t="s">
        <v>289</v>
      </c>
      <c r="YB85" s="140" t="s">
        <v>289</v>
      </c>
      <c r="YC85" s="140" t="s">
        <v>289</v>
      </c>
      <c r="YD85" s="140" t="s">
        <v>289</v>
      </c>
      <c r="YE85" s="140" t="s">
        <v>289</v>
      </c>
      <c r="YF85" s="140" t="s">
        <v>289</v>
      </c>
      <c r="YG85" s="140" t="s">
        <v>289</v>
      </c>
      <c r="YH85" s="140" t="s">
        <v>289</v>
      </c>
      <c r="YI85" s="140" t="s">
        <v>289</v>
      </c>
      <c r="YJ85" s="140" t="s">
        <v>289</v>
      </c>
      <c r="YK85" s="140" t="s">
        <v>289</v>
      </c>
      <c r="YL85" s="140" t="s">
        <v>289</v>
      </c>
      <c r="YM85" s="140" t="s">
        <v>289</v>
      </c>
      <c r="YN85" s="140" t="s">
        <v>289</v>
      </c>
      <c r="YO85" s="140" t="s">
        <v>289</v>
      </c>
      <c r="YP85" s="140" t="s">
        <v>289</v>
      </c>
      <c r="YQ85" s="140" t="s">
        <v>289</v>
      </c>
      <c r="YR85" s="140" t="s">
        <v>289</v>
      </c>
      <c r="YS85" s="140" t="s">
        <v>289</v>
      </c>
      <c r="YT85" s="140" t="s">
        <v>289</v>
      </c>
      <c r="YU85" s="140" t="s">
        <v>289</v>
      </c>
      <c r="YV85" s="140" t="s">
        <v>289</v>
      </c>
      <c r="YW85" s="140" t="s">
        <v>289</v>
      </c>
      <c r="YX85" s="140" t="s">
        <v>289</v>
      </c>
      <c r="YY85" s="140" t="s">
        <v>289</v>
      </c>
      <c r="YZ85" s="140" t="s">
        <v>289</v>
      </c>
      <c r="ZA85" s="140" t="s">
        <v>289</v>
      </c>
      <c r="ZB85" s="140" t="s">
        <v>289</v>
      </c>
      <c r="ZC85" s="140" t="s">
        <v>289</v>
      </c>
      <c r="ZD85" s="140" t="s">
        <v>289</v>
      </c>
      <c r="ZE85" s="140" t="s">
        <v>289</v>
      </c>
      <c r="ZF85" s="140" t="s">
        <v>289</v>
      </c>
      <c r="ZG85" s="140" t="s">
        <v>289</v>
      </c>
      <c r="ZH85" s="140" t="s">
        <v>289</v>
      </c>
      <c r="ZI85" s="140" t="s">
        <v>289</v>
      </c>
      <c r="ZJ85" s="140" t="s">
        <v>289</v>
      </c>
      <c r="ZK85" s="140" t="s">
        <v>289</v>
      </c>
      <c r="ZL85" s="140" t="s">
        <v>289</v>
      </c>
      <c r="ZM85" s="140" t="s">
        <v>289</v>
      </c>
      <c r="ZN85" s="140" t="s">
        <v>289</v>
      </c>
      <c r="ZO85" s="140" t="s">
        <v>289</v>
      </c>
      <c r="ZP85" s="140" t="s">
        <v>289</v>
      </c>
      <c r="ZQ85" s="140" t="s">
        <v>289</v>
      </c>
      <c r="ZR85" s="140" t="s">
        <v>289</v>
      </c>
      <c r="ZS85" s="140" t="s">
        <v>289</v>
      </c>
      <c r="ZT85" s="140" t="s">
        <v>289</v>
      </c>
      <c r="ZU85" s="140" t="s">
        <v>289</v>
      </c>
      <c r="ZV85" s="140" t="s">
        <v>289</v>
      </c>
      <c r="ZW85" s="140" t="s">
        <v>289</v>
      </c>
      <c r="ZX85" s="140" t="s">
        <v>289</v>
      </c>
      <c r="ZY85" s="140" t="s">
        <v>289</v>
      </c>
      <c r="ZZ85" s="140" t="s">
        <v>289</v>
      </c>
      <c r="AAA85" s="140" t="s">
        <v>289</v>
      </c>
      <c r="AAB85" s="140" t="s">
        <v>289</v>
      </c>
      <c r="AAC85" s="140" t="s">
        <v>289</v>
      </c>
      <c r="AAD85" s="140" t="s">
        <v>289</v>
      </c>
      <c r="AAE85" s="140" t="s">
        <v>289</v>
      </c>
      <c r="AAF85" s="140" t="s">
        <v>289</v>
      </c>
      <c r="AAG85" s="140" t="s">
        <v>289</v>
      </c>
      <c r="AAH85" s="140" t="s">
        <v>289</v>
      </c>
      <c r="AAI85" s="140" t="s">
        <v>289</v>
      </c>
      <c r="AAJ85" s="140" t="s">
        <v>289</v>
      </c>
      <c r="AAK85" s="140" t="s">
        <v>289</v>
      </c>
      <c r="AAL85" s="140" t="s">
        <v>289</v>
      </c>
      <c r="AAM85" s="140" t="s">
        <v>289</v>
      </c>
      <c r="AAN85" s="140" t="s">
        <v>289</v>
      </c>
      <c r="AAO85" s="140" t="s">
        <v>289</v>
      </c>
      <c r="AAP85" s="140" t="s">
        <v>289</v>
      </c>
      <c r="AAQ85" s="140" t="s">
        <v>289</v>
      </c>
      <c r="AAR85" s="140" t="s">
        <v>289</v>
      </c>
      <c r="AAS85" s="140" t="s">
        <v>289</v>
      </c>
      <c r="AAT85" s="140" t="s">
        <v>289</v>
      </c>
      <c r="AAU85" s="140" t="s">
        <v>289</v>
      </c>
      <c r="AAV85" s="140" t="s">
        <v>289</v>
      </c>
      <c r="AAW85" s="140" t="s">
        <v>289</v>
      </c>
      <c r="AAX85" s="140" t="s">
        <v>289</v>
      </c>
      <c r="AAY85" s="140" t="s">
        <v>289</v>
      </c>
      <c r="AAZ85" s="140" t="s">
        <v>289</v>
      </c>
      <c r="ABA85" s="140" t="s">
        <v>289</v>
      </c>
      <c r="ABB85" s="140" t="s">
        <v>289</v>
      </c>
      <c r="ABC85" s="140" t="s">
        <v>289</v>
      </c>
      <c r="ABD85" s="140" t="s">
        <v>289</v>
      </c>
      <c r="ABE85" s="140" t="s">
        <v>289</v>
      </c>
      <c r="ABF85" s="140" t="s">
        <v>289</v>
      </c>
      <c r="ABG85" s="140" t="s">
        <v>289</v>
      </c>
      <c r="ABH85" s="140" t="s">
        <v>289</v>
      </c>
      <c r="ABI85" s="140" t="s">
        <v>289</v>
      </c>
      <c r="ABJ85" s="140" t="s">
        <v>289</v>
      </c>
      <c r="ABK85" s="140" t="s">
        <v>289</v>
      </c>
      <c r="ABL85" s="140" t="s">
        <v>289</v>
      </c>
      <c r="ABM85" s="140" t="s">
        <v>289</v>
      </c>
      <c r="ABN85" s="140" t="s">
        <v>289</v>
      </c>
      <c r="ABO85" s="140" t="s">
        <v>289</v>
      </c>
      <c r="ABP85" s="140" t="s">
        <v>289</v>
      </c>
      <c r="ABQ85" s="140" t="s">
        <v>289</v>
      </c>
      <c r="ABR85" s="140" t="s">
        <v>289</v>
      </c>
      <c r="ABS85" s="140" t="s">
        <v>289</v>
      </c>
      <c r="ABT85" s="140" t="s">
        <v>289</v>
      </c>
      <c r="ABU85" s="140" t="s">
        <v>289</v>
      </c>
      <c r="ABV85" s="140" t="s">
        <v>289</v>
      </c>
      <c r="ABW85" s="140" t="s">
        <v>289</v>
      </c>
      <c r="ABX85" s="140" t="s">
        <v>289</v>
      </c>
      <c r="ABY85" s="140" t="s">
        <v>289</v>
      </c>
      <c r="ABZ85" s="140" t="s">
        <v>289</v>
      </c>
      <c r="ACA85" s="140" t="s">
        <v>289</v>
      </c>
      <c r="ACB85" s="140" t="s">
        <v>289</v>
      </c>
      <c r="ACC85" s="140" t="s">
        <v>289</v>
      </c>
      <c r="ACD85" s="140" t="s">
        <v>289</v>
      </c>
      <c r="ACE85" s="140" t="s">
        <v>289</v>
      </c>
      <c r="ACF85" s="140" t="s">
        <v>289</v>
      </c>
      <c r="ACG85" s="140" t="s">
        <v>289</v>
      </c>
      <c r="ACH85" s="140" t="s">
        <v>289</v>
      </c>
      <c r="ACI85" s="140" t="s">
        <v>289</v>
      </c>
      <c r="ACJ85" s="140" t="s">
        <v>289</v>
      </c>
      <c r="ACK85" s="140" t="s">
        <v>289</v>
      </c>
      <c r="ACL85" s="140" t="s">
        <v>289</v>
      </c>
      <c r="ACM85" s="140" t="s">
        <v>289</v>
      </c>
      <c r="ACN85" s="140" t="s">
        <v>289</v>
      </c>
      <c r="ACO85" s="140" t="s">
        <v>289</v>
      </c>
      <c r="ACP85" s="140" t="s">
        <v>289</v>
      </c>
      <c r="ACQ85" s="140" t="s">
        <v>289</v>
      </c>
      <c r="ACR85" s="140" t="s">
        <v>289</v>
      </c>
      <c r="ACS85" s="140" t="s">
        <v>289</v>
      </c>
      <c r="ACT85" s="140" t="s">
        <v>289</v>
      </c>
      <c r="ACU85" s="140" t="s">
        <v>289</v>
      </c>
      <c r="ACV85" s="140" t="s">
        <v>289</v>
      </c>
      <c r="ACW85" s="140" t="s">
        <v>289</v>
      </c>
      <c r="ACX85" s="140" t="s">
        <v>289</v>
      </c>
      <c r="ACY85" s="140" t="s">
        <v>289</v>
      </c>
      <c r="ACZ85" s="140" t="s">
        <v>289</v>
      </c>
      <c r="ADA85" s="140" t="s">
        <v>289</v>
      </c>
      <c r="ADB85" s="140" t="s">
        <v>289</v>
      </c>
      <c r="ADC85" s="140" t="s">
        <v>289</v>
      </c>
      <c r="ADD85" s="140" t="s">
        <v>289</v>
      </c>
      <c r="ADE85" s="140" t="s">
        <v>289</v>
      </c>
      <c r="ADF85" s="140" t="s">
        <v>289</v>
      </c>
      <c r="ADG85" s="140" t="s">
        <v>289</v>
      </c>
      <c r="ADH85" s="140" t="s">
        <v>289</v>
      </c>
      <c r="ADI85" s="140" t="s">
        <v>289</v>
      </c>
      <c r="ADJ85" s="140" t="s">
        <v>289</v>
      </c>
      <c r="ADK85" s="140" t="s">
        <v>289</v>
      </c>
      <c r="ADL85" s="140" t="s">
        <v>289</v>
      </c>
      <c r="ADM85" s="140" t="s">
        <v>289</v>
      </c>
      <c r="ADN85" s="140" t="s">
        <v>289</v>
      </c>
      <c r="ADO85" s="140" t="s">
        <v>289</v>
      </c>
      <c r="ADP85" s="140" t="s">
        <v>289</v>
      </c>
      <c r="ADQ85" s="140" t="s">
        <v>289</v>
      </c>
      <c r="ADR85" s="140" t="s">
        <v>289</v>
      </c>
      <c r="ADS85" s="140" t="s">
        <v>289</v>
      </c>
      <c r="ADT85" s="140" t="s">
        <v>289</v>
      </c>
      <c r="ADU85" s="140" t="s">
        <v>289</v>
      </c>
      <c r="ADV85" s="140" t="s">
        <v>289</v>
      </c>
      <c r="ADW85" s="140" t="s">
        <v>289</v>
      </c>
      <c r="ADX85" s="140" t="s">
        <v>289</v>
      </c>
      <c r="ADY85" s="140" t="s">
        <v>289</v>
      </c>
      <c r="ADZ85" s="140" t="s">
        <v>289</v>
      </c>
      <c r="AEA85" s="140" t="s">
        <v>289</v>
      </c>
      <c r="AEB85" s="140" t="s">
        <v>289</v>
      </c>
      <c r="AEC85" s="140" t="s">
        <v>289</v>
      </c>
      <c r="AED85" s="140" t="s">
        <v>289</v>
      </c>
      <c r="AEE85" s="140" t="s">
        <v>289</v>
      </c>
      <c r="AEF85" s="140" t="s">
        <v>289</v>
      </c>
      <c r="AEG85" s="140" t="s">
        <v>289</v>
      </c>
      <c r="AEH85" s="140" t="s">
        <v>289</v>
      </c>
      <c r="AEI85" s="140" t="s">
        <v>289</v>
      </c>
      <c r="AEJ85" s="140" t="s">
        <v>289</v>
      </c>
      <c r="AEK85" s="140" t="s">
        <v>289</v>
      </c>
      <c r="AEL85" s="140" t="s">
        <v>289</v>
      </c>
      <c r="AEM85" s="140" t="s">
        <v>289</v>
      </c>
      <c r="AEN85" s="140" t="s">
        <v>289</v>
      </c>
      <c r="AEO85" s="140" t="s">
        <v>289</v>
      </c>
      <c r="AEP85" s="140" t="s">
        <v>289</v>
      </c>
      <c r="AEQ85" s="140" t="s">
        <v>289</v>
      </c>
      <c r="AER85" s="140" t="s">
        <v>289</v>
      </c>
      <c r="AES85" s="140" t="s">
        <v>289</v>
      </c>
      <c r="AET85" s="140" t="s">
        <v>289</v>
      </c>
      <c r="AEU85" s="140" t="s">
        <v>289</v>
      </c>
      <c r="AEV85" s="140" t="s">
        <v>289</v>
      </c>
      <c r="AEW85" s="140" t="s">
        <v>289</v>
      </c>
      <c r="AEX85" s="140" t="s">
        <v>289</v>
      </c>
      <c r="AEY85" s="140" t="s">
        <v>289</v>
      </c>
      <c r="AEZ85" s="140" t="s">
        <v>289</v>
      </c>
      <c r="AFA85" s="140" t="s">
        <v>289</v>
      </c>
      <c r="AFB85" s="140" t="s">
        <v>289</v>
      </c>
      <c r="AFC85" s="140" t="s">
        <v>289</v>
      </c>
      <c r="AFD85" s="140" t="s">
        <v>289</v>
      </c>
      <c r="AFE85" s="140" t="s">
        <v>289</v>
      </c>
      <c r="AFF85" s="140" t="s">
        <v>289</v>
      </c>
      <c r="AFG85" s="140" t="s">
        <v>289</v>
      </c>
      <c r="AFH85" s="140" t="s">
        <v>289</v>
      </c>
      <c r="AFI85" s="140" t="s">
        <v>289</v>
      </c>
      <c r="AFJ85" s="140" t="s">
        <v>289</v>
      </c>
      <c r="AFK85" s="140" t="s">
        <v>289</v>
      </c>
      <c r="AFL85" s="140" t="s">
        <v>289</v>
      </c>
      <c r="AFM85" s="140" t="s">
        <v>289</v>
      </c>
      <c r="AFN85" s="140" t="s">
        <v>289</v>
      </c>
      <c r="AFO85" s="140" t="s">
        <v>289</v>
      </c>
      <c r="AFP85" s="140" t="s">
        <v>289</v>
      </c>
      <c r="AFQ85" s="140" t="s">
        <v>289</v>
      </c>
      <c r="AFR85" s="140" t="s">
        <v>289</v>
      </c>
      <c r="AFS85" s="140" t="s">
        <v>289</v>
      </c>
      <c r="AFT85" s="140" t="s">
        <v>289</v>
      </c>
      <c r="AFU85" s="140" t="s">
        <v>289</v>
      </c>
      <c r="AFV85" s="140" t="s">
        <v>289</v>
      </c>
      <c r="AFW85" s="140" t="s">
        <v>289</v>
      </c>
      <c r="AFX85" s="140" t="s">
        <v>289</v>
      </c>
      <c r="AFY85" s="140" t="s">
        <v>289</v>
      </c>
      <c r="AFZ85" s="140" t="s">
        <v>289</v>
      </c>
      <c r="AGA85" s="140" t="s">
        <v>289</v>
      </c>
      <c r="AGB85" s="140" t="s">
        <v>289</v>
      </c>
      <c r="AGC85" s="140" t="s">
        <v>289</v>
      </c>
      <c r="AGD85" s="140" t="s">
        <v>289</v>
      </c>
      <c r="AGE85" s="140" t="s">
        <v>289</v>
      </c>
      <c r="AGF85" s="140" t="s">
        <v>289</v>
      </c>
      <c r="AGG85" s="140" t="s">
        <v>289</v>
      </c>
      <c r="AGH85" s="140" t="s">
        <v>289</v>
      </c>
      <c r="AGI85" s="140" t="s">
        <v>289</v>
      </c>
      <c r="AGJ85" s="140" t="s">
        <v>289</v>
      </c>
      <c r="AGK85" s="140" t="s">
        <v>289</v>
      </c>
      <c r="AGL85" s="140" t="s">
        <v>289</v>
      </c>
      <c r="AGM85" s="140" t="s">
        <v>289</v>
      </c>
      <c r="AGN85" s="140" t="s">
        <v>289</v>
      </c>
      <c r="AGO85" s="140" t="s">
        <v>289</v>
      </c>
      <c r="AGP85" s="140" t="s">
        <v>289</v>
      </c>
      <c r="AGQ85" s="140" t="s">
        <v>289</v>
      </c>
      <c r="AGR85" s="140" t="s">
        <v>289</v>
      </c>
      <c r="AGS85" s="140" t="s">
        <v>289</v>
      </c>
      <c r="AGT85" s="140" t="s">
        <v>289</v>
      </c>
      <c r="AGU85" s="140" t="s">
        <v>289</v>
      </c>
      <c r="AGV85" s="140" t="s">
        <v>289</v>
      </c>
      <c r="AGW85" s="140" t="s">
        <v>289</v>
      </c>
      <c r="AGX85" s="140" t="s">
        <v>289</v>
      </c>
      <c r="AGY85" s="140" t="s">
        <v>289</v>
      </c>
      <c r="AGZ85" s="140" t="s">
        <v>289</v>
      </c>
      <c r="AHA85" s="140" t="s">
        <v>289</v>
      </c>
      <c r="AHB85" s="140" t="s">
        <v>289</v>
      </c>
      <c r="AHC85" s="140" t="s">
        <v>289</v>
      </c>
      <c r="AHD85" s="140" t="s">
        <v>289</v>
      </c>
      <c r="AHE85" s="140" t="s">
        <v>289</v>
      </c>
      <c r="AHF85" s="140" t="s">
        <v>289</v>
      </c>
      <c r="AHG85" s="140" t="s">
        <v>289</v>
      </c>
      <c r="AHH85" s="140" t="s">
        <v>289</v>
      </c>
      <c r="AHI85" s="140" t="s">
        <v>289</v>
      </c>
      <c r="AHJ85" s="140" t="s">
        <v>289</v>
      </c>
      <c r="AHK85" s="140" t="s">
        <v>289</v>
      </c>
      <c r="AHL85" s="140" t="s">
        <v>289</v>
      </c>
      <c r="AHM85" s="140" t="s">
        <v>289</v>
      </c>
      <c r="AHN85" s="140" t="s">
        <v>289</v>
      </c>
      <c r="AHO85" s="140" t="s">
        <v>289</v>
      </c>
      <c r="AHP85" s="140" t="s">
        <v>289</v>
      </c>
      <c r="AHQ85" s="140" t="s">
        <v>289</v>
      </c>
      <c r="AHR85" s="140" t="s">
        <v>289</v>
      </c>
      <c r="AHS85" s="140" t="s">
        <v>289</v>
      </c>
      <c r="AHT85" s="140" t="s">
        <v>289</v>
      </c>
      <c r="AHU85" s="140" t="s">
        <v>289</v>
      </c>
      <c r="AHV85" s="140" t="s">
        <v>289</v>
      </c>
      <c r="AHW85" s="140" t="s">
        <v>289</v>
      </c>
      <c r="AHX85" s="140" t="s">
        <v>289</v>
      </c>
      <c r="AHY85" s="140" t="s">
        <v>289</v>
      </c>
      <c r="AHZ85" s="140" t="s">
        <v>289</v>
      </c>
      <c r="AIA85" s="140" t="s">
        <v>289</v>
      </c>
      <c r="AIB85" s="140" t="s">
        <v>289</v>
      </c>
      <c r="AIC85" s="140" t="s">
        <v>289</v>
      </c>
      <c r="AID85" s="140" t="s">
        <v>289</v>
      </c>
      <c r="AIE85" s="140" t="s">
        <v>289</v>
      </c>
      <c r="AIF85" s="140" t="s">
        <v>289</v>
      </c>
      <c r="AIG85" s="140" t="s">
        <v>289</v>
      </c>
      <c r="AIH85" s="140" t="s">
        <v>289</v>
      </c>
      <c r="AII85" s="140" t="s">
        <v>289</v>
      </c>
      <c r="AIJ85" s="140" t="s">
        <v>289</v>
      </c>
      <c r="AIK85" s="140" t="s">
        <v>289</v>
      </c>
      <c r="AIL85" s="140" t="s">
        <v>289</v>
      </c>
      <c r="AIM85" s="140" t="s">
        <v>289</v>
      </c>
      <c r="AIN85" s="140" t="s">
        <v>289</v>
      </c>
      <c r="AIO85" s="140" t="s">
        <v>289</v>
      </c>
      <c r="AIP85" s="140" t="s">
        <v>289</v>
      </c>
      <c r="AIQ85" s="140" t="s">
        <v>289</v>
      </c>
      <c r="AIR85" s="140" t="s">
        <v>289</v>
      </c>
      <c r="AIS85" s="140" t="s">
        <v>289</v>
      </c>
      <c r="AIT85" s="140" t="s">
        <v>289</v>
      </c>
      <c r="AIU85" s="140" t="s">
        <v>289</v>
      </c>
      <c r="AIV85" s="140" t="s">
        <v>289</v>
      </c>
      <c r="AIW85" s="140" t="s">
        <v>289</v>
      </c>
      <c r="AIX85" s="140" t="s">
        <v>289</v>
      </c>
      <c r="AIY85" s="140" t="s">
        <v>289</v>
      </c>
      <c r="AIZ85" s="140" t="s">
        <v>289</v>
      </c>
      <c r="AJA85" s="140" t="s">
        <v>289</v>
      </c>
      <c r="AJB85" s="140" t="s">
        <v>289</v>
      </c>
      <c r="AJC85" s="140" t="s">
        <v>289</v>
      </c>
      <c r="AJD85" s="140" t="s">
        <v>289</v>
      </c>
      <c r="AJE85" s="140" t="s">
        <v>289</v>
      </c>
      <c r="AJF85" s="140" t="s">
        <v>289</v>
      </c>
      <c r="AJG85" s="140" t="s">
        <v>289</v>
      </c>
      <c r="AJH85" s="140" t="s">
        <v>289</v>
      </c>
      <c r="AJI85" s="140" t="s">
        <v>289</v>
      </c>
      <c r="AJJ85" s="140" t="s">
        <v>289</v>
      </c>
      <c r="AJK85" s="140" t="s">
        <v>289</v>
      </c>
      <c r="AJL85" s="140" t="s">
        <v>289</v>
      </c>
      <c r="AJM85" s="140" t="s">
        <v>289</v>
      </c>
      <c r="AJN85" s="140" t="s">
        <v>289</v>
      </c>
      <c r="AJO85" s="140" t="s">
        <v>289</v>
      </c>
      <c r="AJP85" s="140" t="s">
        <v>289</v>
      </c>
      <c r="AJQ85" s="140" t="s">
        <v>289</v>
      </c>
      <c r="AJR85" s="140" t="s">
        <v>289</v>
      </c>
      <c r="AJS85" s="140" t="s">
        <v>289</v>
      </c>
      <c r="AJT85" s="140" t="s">
        <v>289</v>
      </c>
      <c r="AJU85" s="140" t="s">
        <v>289</v>
      </c>
      <c r="AJV85" s="140" t="s">
        <v>289</v>
      </c>
      <c r="AJW85" s="140" t="s">
        <v>289</v>
      </c>
      <c r="AJX85" s="140" t="s">
        <v>289</v>
      </c>
      <c r="AJY85" s="140" t="s">
        <v>289</v>
      </c>
      <c r="AJZ85" s="140" t="s">
        <v>289</v>
      </c>
      <c r="AKA85" s="140" t="s">
        <v>289</v>
      </c>
      <c r="AKB85" s="140" t="s">
        <v>289</v>
      </c>
      <c r="AKC85" s="140" t="s">
        <v>289</v>
      </c>
      <c r="AKD85" s="140" t="s">
        <v>289</v>
      </c>
      <c r="AKE85" s="140" t="s">
        <v>289</v>
      </c>
      <c r="AKF85" s="140" t="s">
        <v>289</v>
      </c>
      <c r="AKG85" s="140" t="s">
        <v>289</v>
      </c>
      <c r="AKH85" s="140" t="s">
        <v>289</v>
      </c>
      <c r="AKI85" s="140" t="s">
        <v>289</v>
      </c>
      <c r="AKJ85" s="140" t="s">
        <v>289</v>
      </c>
      <c r="AKK85" s="140" t="s">
        <v>289</v>
      </c>
      <c r="AKL85" s="140" t="s">
        <v>289</v>
      </c>
      <c r="AKM85" s="140" t="s">
        <v>289</v>
      </c>
      <c r="AKN85" s="140" t="s">
        <v>289</v>
      </c>
      <c r="AKO85" s="140" t="s">
        <v>289</v>
      </c>
      <c r="AKP85" s="140" t="s">
        <v>289</v>
      </c>
      <c r="AKQ85" s="140" t="s">
        <v>289</v>
      </c>
      <c r="AKR85" s="140" t="s">
        <v>289</v>
      </c>
      <c r="AKS85" s="140" t="s">
        <v>289</v>
      </c>
      <c r="AKT85" s="140" t="s">
        <v>289</v>
      </c>
      <c r="AKU85" s="140" t="s">
        <v>289</v>
      </c>
      <c r="AKV85" s="140" t="s">
        <v>289</v>
      </c>
      <c r="AKW85" s="140" t="s">
        <v>289</v>
      </c>
      <c r="AKX85" s="140" t="s">
        <v>289</v>
      </c>
      <c r="AKY85" s="140" t="s">
        <v>289</v>
      </c>
      <c r="AKZ85" s="140" t="s">
        <v>289</v>
      </c>
      <c r="ALA85" s="140" t="s">
        <v>289</v>
      </c>
      <c r="ALB85" s="140" t="s">
        <v>289</v>
      </c>
      <c r="ALC85" s="140" t="s">
        <v>289</v>
      </c>
      <c r="ALD85" s="140" t="s">
        <v>289</v>
      </c>
      <c r="ALE85" s="140" t="s">
        <v>289</v>
      </c>
      <c r="ALF85" s="140" t="s">
        <v>289</v>
      </c>
      <c r="ALG85" s="140" t="s">
        <v>289</v>
      </c>
      <c r="ALH85" s="140" t="s">
        <v>289</v>
      </c>
      <c r="ALI85" s="140" t="s">
        <v>289</v>
      </c>
      <c r="ALJ85" s="140" t="s">
        <v>289</v>
      </c>
      <c r="ALK85" s="140" t="s">
        <v>289</v>
      </c>
      <c r="ALL85" s="140" t="s">
        <v>289</v>
      </c>
      <c r="ALM85" s="140" t="s">
        <v>289</v>
      </c>
      <c r="ALN85" s="140" t="s">
        <v>289</v>
      </c>
      <c r="ALO85" s="140" t="s">
        <v>289</v>
      </c>
      <c r="ALP85" s="140" t="s">
        <v>289</v>
      </c>
      <c r="ALQ85" s="140" t="s">
        <v>289</v>
      </c>
      <c r="ALR85" s="140" t="s">
        <v>289</v>
      </c>
      <c r="ALS85" s="140" t="s">
        <v>289</v>
      </c>
      <c r="ALT85" s="140" t="s">
        <v>289</v>
      </c>
      <c r="ALU85" s="140" t="s">
        <v>289</v>
      </c>
      <c r="ALV85" s="140" t="s">
        <v>289</v>
      </c>
      <c r="ALW85" s="140" t="s">
        <v>289</v>
      </c>
      <c r="ALX85" s="140" t="s">
        <v>289</v>
      </c>
      <c r="ALY85" s="140" t="s">
        <v>289</v>
      </c>
      <c r="ALZ85" s="140" t="s">
        <v>289</v>
      </c>
      <c r="AMA85" s="140" t="s">
        <v>289</v>
      </c>
      <c r="AMB85" s="140" t="s">
        <v>289</v>
      </c>
      <c r="AMC85" s="140" t="s">
        <v>289</v>
      </c>
      <c r="AMD85" s="140" t="s">
        <v>289</v>
      </c>
      <c r="AME85" s="140" t="s">
        <v>289</v>
      </c>
      <c r="AMF85" s="140" t="s">
        <v>289</v>
      </c>
      <c r="AMG85" s="140" t="s">
        <v>289</v>
      </c>
      <c r="AMH85" s="140" t="s">
        <v>289</v>
      </c>
      <c r="AMI85" s="140" t="s">
        <v>289</v>
      </c>
      <c r="AMJ85" s="140" t="s">
        <v>289</v>
      </c>
      <c r="AMK85" s="140" t="s">
        <v>289</v>
      </c>
      <c r="AML85" s="140" t="s">
        <v>289</v>
      </c>
      <c r="AMM85" s="140" t="s">
        <v>289</v>
      </c>
      <c r="AMN85" s="140" t="s">
        <v>289</v>
      </c>
      <c r="AMO85" s="140" t="s">
        <v>289</v>
      </c>
      <c r="AMP85" s="140" t="s">
        <v>289</v>
      </c>
      <c r="AMQ85" s="140" t="s">
        <v>289</v>
      </c>
      <c r="AMR85" s="140" t="s">
        <v>289</v>
      </c>
      <c r="AMS85" s="140" t="s">
        <v>289</v>
      </c>
      <c r="AMT85" s="140" t="s">
        <v>289</v>
      </c>
      <c r="AMU85" s="140" t="s">
        <v>289</v>
      </c>
      <c r="AMV85" s="140" t="s">
        <v>289</v>
      </c>
      <c r="AMW85" s="140" t="s">
        <v>289</v>
      </c>
      <c r="AMX85" s="140" t="s">
        <v>289</v>
      </c>
      <c r="AMY85" s="140" t="s">
        <v>289</v>
      </c>
      <c r="AMZ85" s="140" t="s">
        <v>289</v>
      </c>
      <c r="ANA85" s="140" t="s">
        <v>289</v>
      </c>
      <c r="ANB85" s="140" t="s">
        <v>289</v>
      </c>
      <c r="ANC85" s="140" t="s">
        <v>289</v>
      </c>
      <c r="AND85" s="140" t="s">
        <v>289</v>
      </c>
      <c r="ANE85" s="140" t="s">
        <v>289</v>
      </c>
      <c r="ANF85" s="140" t="s">
        <v>289</v>
      </c>
      <c r="ANG85" s="140" t="s">
        <v>289</v>
      </c>
      <c r="ANH85" s="140" t="s">
        <v>289</v>
      </c>
      <c r="ANI85" s="140" t="s">
        <v>289</v>
      </c>
      <c r="ANJ85" s="140" t="s">
        <v>289</v>
      </c>
      <c r="ANK85" s="140" t="s">
        <v>289</v>
      </c>
      <c r="ANL85" s="140" t="s">
        <v>289</v>
      </c>
      <c r="ANM85" s="140" t="s">
        <v>289</v>
      </c>
      <c r="ANN85" s="140" t="s">
        <v>289</v>
      </c>
      <c r="ANO85" s="140" t="s">
        <v>289</v>
      </c>
      <c r="ANP85" s="140" t="s">
        <v>289</v>
      </c>
      <c r="ANQ85" s="140" t="s">
        <v>289</v>
      </c>
      <c r="ANR85" s="140" t="s">
        <v>289</v>
      </c>
      <c r="ANS85" s="140" t="s">
        <v>289</v>
      </c>
      <c r="ANT85" s="140" t="s">
        <v>289</v>
      </c>
      <c r="ANU85" s="140" t="s">
        <v>289</v>
      </c>
      <c r="ANV85" s="140" t="s">
        <v>289</v>
      </c>
      <c r="ANW85" s="140" t="s">
        <v>289</v>
      </c>
      <c r="ANX85" s="140" t="s">
        <v>289</v>
      </c>
      <c r="ANY85" s="140" t="s">
        <v>289</v>
      </c>
      <c r="ANZ85" s="140" t="s">
        <v>289</v>
      </c>
      <c r="AOA85" s="140" t="s">
        <v>289</v>
      </c>
      <c r="AOB85" s="140" t="s">
        <v>289</v>
      </c>
      <c r="AOC85" s="140" t="s">
        <v>289</v>
      </c>
      <c r="AOD85" s="140" t="s">
        <v>289</v>
      </c>
      <c r="AOE85" s="140" t="s">
        <v>289</v>
      </c>
      <c r="AOF85" s="140" t="s">
        <v>289</v>
      </c>
      <c r="AOG85" s="140" t="s">
        <v>289</v>
      </c>
      <c r="AOH85" s="140" t="s">
        <v>289</v>
      </c>
      <c r="AOI85" s="140" t="s">
        <v>289</v>
      </c>
      <c r="AOJ85" s="140" t="s">
        <v>289</v>
      </c>
      <c r="AOK85" s="140" t="s">
        <v>289</v>
      </c>
      <c r="AOL85" s="140" t="s">
        <v>289</v>
      </c>
      <c r="AOM85" s="140" t="s">
        <v>289</v>
      </c>
      <c r="AON85" s="140" t="s">
        <v>289</v>
      </c>
      <c r="AOO85" s="140" t="s">
        <v>289</v>
      </c>
      <c r="AOP85" s="140" t="s">
        <v>289</v>
      </c>
      <c r="AOQ85" s="140" t="s">
        <v>289</v>
      </c>
      <c r="AOR85" s="140" t="s">
        <v>289</v>
      </c>
      <c r="AOS85" s="140" t="s">
        <v>289</v>
      </c>
      <c r="AOT85" s="140" t="s">
        <v>289</v>
      </c>
      <c r="AOU85" s="140" t="s">
        <v>289</v>
      </c>
      <c r="AOV85" s="140" t="s">
        <v>289</v>
      </c>
      <c r="AOW85" s="140" t="s">
        <v>289</v>
      </c>
      <c r="AOX85" s="140" t="s">
        <v>289</v>
      </c>
      <c r="AOY85" s="140" t="s">
        <v>289</v>
      </c>
      <c r="AOZ85" s="140" t="s">
        <v>289</v>
      </c>
      <c r="APA85" s="140" t="s">
        <v>289</v>
      </c>
      <c r="APB85" s="140" t="s">
        <v>289</v>
      </c>
      <c r="APC85" s="140" t="s">
        <v>289</v>
      </c>
      <c r="APD85" s="140" t="s">
        <v>289</v>
      </c>
      <c r="APE85" s="140" t="s">
        <v>289</v>
      </c>
      <c r="APF85" s="140" t="s">
        <v>289</v>
      </c>
      <c r="APG85" s="140" t="s">
        <v>289</v>
      </c>
      <c r="APH85" s="140" t="s">
        <v>289</v>
      </c>
      <c r="API85" s="140" t="s">
        <v>289</v>
      </c>
      <c r="APJ85" s="140" t="s">
        <v>289</v>
      </c>
      <c r="APK85" s="140" t="s">
        <v>289</v>
      </c>
      <c r="APL85" s="140" t="s">
        <v>289</v>
      </c>
      <c r="APM85" s="140" t="s">
        <v>289</v>
      </c>
      <c r="APN85" s="140" t="s">
        <v>289</v>
      </c>
      <c r="APO85" s="140" t="s">
        <v>289</v>
      </c>
      <c r="APP85" s="140" t="s">
        <v>289</v>
      </c>
      <c r="APQ85" s="140" t="s">
        <v>289</v>
      </c>
      <c r="APR85" s="140" t="s">
        <v>289</v>
      </c>
      <c r="APS85" s="140" t="s">
        <v>289</v>
      </c>
      <c r="APT85" s="140" t="s">
        <v>289</v>
      </c>
      <c r="APU85" s="140" t="s">
        <v>289</v>
      </c>
      <c r="APV85" s="140" t="s">
        <v>289</v>
      </c>
      <c r="APW85" s="140" t="s">
        <v>289</v>
      </c>
      <c r="APX85" s="140" t="s">
        <v>289</v>
      </c>
      <c r="APY85" s="140" t="s">
        <v>289</v>
      </c>
      <c r="APZ85" s="140" t="s">
        <v>289</v>
      </c>
      <c r="AQA85" s="140" t="s">
        <v>289</v>
      </c>
      <c r="AQB85" s="140" t="s">
        <v>289</v>
      </c>
      <c r="AQC85" s="140" t="s">
        <v>289</v>
      </c>
      <c r="AQD85" s="140" t="s">
        <v>289</v>
      </c>
      <c r="AQE85" s="140" t="s">
        <v>289</v>
      </c>
      <c r="AQF85" s="140" t="s">
        <v>289</v>
      </c>
      <c r="AQG85" s="140" t="s">
        <v>289</v>
      </c>
      <c r="AQH85" s="140" t="s">
        <v>289</v>
      </c>
      <c r="AQI85" s="140" t="s">
        <v>289</v>
      </c>
      <c r="AQJ85" s="140" t="s">
        <v>289</v>
      </c>
      <c r="AQK85" s="140" t="s">
        <v>289</v>
      </c>
      <c r="AQL85" s="140" t="s">
        <v>289</v>
      </c>
      <c r="AQM85" s="140" t="s">
        <v>289</v>
      </c>
      <c r="AQN85" s="140" t="s">
        <v>289</v>
      </c>
      <c r="AQO85" s="140" t="s">
        <v>289</v>
      </c>
      <c r="AQP85" s="140" t="s">
        <v>289</v>
      </c>
      <c r="AQQ85" s="140" t="s">
        <v>289</v>
      </c>
      <c r="AQR85" s="140" t="s">
        <v>289</v>
      </c>
      <c r="AQS85" s="140" t="s">
        <v>289</v>
      </c>
      <c r="AQT85" s="140" t="s">
        <v>289</v>
      </c>
      <c r="AQU85" s="140" t="s">
        <v>289</v>
      </c>
      <c r="AQV85" s="140" t="s">
        <v>289</v>
      </c>
      <c r="AQW85" s="140" t="s">
        <v>289</v>
      </c>
      <c r="AQX85" s="140" t="s">
        <v>289</v>
      </c>
      <c r="AQY85" s="140" t="s">
        <v>289</v>
      </c>
      <c r="AQZ85" s="140" t="s">
        <v>289</v>
      </c>
      <c r="ARA85" s="140" t="s">
        <v>289</v>
      </c>
      <c r="ARB85" s="140" t="s">
        <v>289</v>
      </c>
      <c r="ARC85" s="140" t="s">
        <v>289</v>
      </c>
      <c r="ARD85" s="140" t="s">
        <v>289</v>
      </c>
      <c r="ARE85" s="140" t="s">
        <v>289</v>
      </c>
      <c r="ARF85" s="140" t="s">
        <v>289</v>
      </c>
      <c r="ARG85" s="140" t="s">
        <v>289</v>
      </c>
      <c r="ARH85" s="140" t="s">
        <v>289</v>
      </c>
      <c r="ARI85" s="140" t="s">
        <v>289</v>
      </c>
      <c r="ARJ85" s="140" t="s">
        <v>289</v>
      </c>
      <c r="ARK85" s="140" t="s">
        <v>289</v>
      </c>
      <c r="ARL85" s="140" t="s">
        <v>289</v>
      </c>
      <c r="ARM85" s="140" t="s">
        <v>289</v>
      </c>
      <c r="ARN85" s="140" t="s">
        <v>289</v>
      </c>
      <c r="ARO85" s="140" t="s">
        <v>289</v>
      </c>
      <c r="ARP85" s="140" t="s">
        <v>289</v>
      </c>
      <c r="ARQ85" s="140" t="s">
        <v>289</v>
      </c>
      <c r="ARR85" s="140" t="s">
        <v>289</v>
      </c>
      <c r="ARS85" s="140" t="s">
        <v>289</v>
      </c>
      <c r="ART85" s="140" t="s">
        <v>289</v>
      </c>
      <c r="ARU85" s="140" t="s">
        <v>289</v>
      </c>
      <c r="ARV85" s="140" t="s">
        <v>289</v>
      </c>
      <c r="ARW85" s="140" t="s">
        <v>289</v>
      </c>
      <c r="ARX85" s="140" t="s">
        <v>289</v>
      </c>
      <c r="ARY85" s="140" t="s">
        <v>289</v>
      </c>
      <c r="ARZ85" s="140" t="s">
        <v>289</v>
      </c>
      <c r="ASA85" s="140" t="s">
        <v>289</v>
      </c>
      <c r="ASB85" s="140" t="s">
        <v>289</v>
      </c>
      <c r="ASC85" s="140" t="s">
        <v>289</v>
      </c>
      <c r="ASD85" s="140" t="s">
        <v>289</v>
      </c>
      <c r="ASE85" s="140" t="s">
        <v>289</v>
      </c>
      <c r="ASF85" s="140" t="s">
        <v>289</v>
      </c>
      <c r="ASG85" s="140" t="s">
        <v>289</v>
      </c>
      <c r="ASH85" s="140" t="s">
        <v>289</v>
      </c>
      <c r="ASI85" s="140" t="s">
        <v>289</v>
      </c>
      <c r="ASJ85" s="140" t="s">
        <v>289</v>
      </c>
      <c r="ASK85" s="140" t="s">
        <v>289</v>
      </c>
      <c r="ASL85" s="140" t="s">
        <v>289</v>
      </c>
      <c r="ASM85" s="140" t="s">
        <v>289</v>
      </c>
      <c r="ASN85" s="140" t="s">
        <v>289</v>
      </c>
      <c r="ASO85" s="140" t="s">
        <v>289</v>
      </c>
      <c r="ASP85" s="140" t="s">
        <v>289</v>
      </c>
      <c r="ASQ85" s="140" t="s">
        <v>289</v>
      </c>
      <c r="ASR85" s="140" t="s">
        <v>289</v>
      </c>
      <c r="ASS85" s="140" t="s">
        <v>289</v>
      </c>
      <c r="AST85" s="140" t="s">
        <v>289</v>
      </c>
      <c r="ASU85" s="140" t="s">
        <v>289</v>
      </c>
      <c r="ASV85" s="140" t="s">
        <v>289</v>
      </c>
      <c r="ASW85" s="140" t="s">
        <v>289</v>
      </c>
      <c r="ASX85" s="140" t="s">
        <v>289</v>
      </c>
      <c r="ASY85" s="140" t="s">
        <v>289</v>
      </c>
      <c r="ASZ85" s="140" t="s">
        <v>289</v>
      </c>
      <c r="ATA85" s="140" t="s">
        <v>289</v>
      </c>
      <c r="ATB85" s="140" t="s">
        <v>289</v>
      </c>
      <c r="ATC85" s="140" t="s">
        <v>289</v>
      </c>
      <c r="ATD85" s="140" t="s">
        <v>289</v>
      </c>
      <c r="ATE85" s="140" t="s">
        <v>289</v>
      </c>
      <c r="ATF85" s="140" t="s">
        <v>289</v>
      </c>
      <c r="ATG85" s="140" t="s">
        <v>289</v>
      </c>
      <c r="ATH85" s="140" t="s">
        <v>289</v>
      </c>
      <c r="ATI85" s="140" t="s">
        <v>289</v>
      </c>
      <c r="ATJ85" s="140" t="s">
        <v>289</v>
      </c>
      <c r="ATK85" s="140" t="s">
        <v>289</v>
      </c>
      <c r="ATL85" s="140" t="s">
        <v>289</v>
      </c>
      <c r="ATM85" s="140" t="s">
        <v>289</v>
      </c>
      <c r="ATN85" s="140" t="s">
        <v>289</v>
      </c>
      <c r="ATO85" s="140" t="s">
        <v>289</v>
      </c>
      <c r="ATP85" s="140" t="s">
        <v>289</v>
      </c>
      <c r="ATQ85" s="140" t="s">
        <v>289</v>
      </c>
      <c r="ATR85" s="140" t="s">
        <v>289</v>
      </c>
      <c r="ATS85" s="140" t="s">
        <v>289</v>
      </c>
      <c r="ATT85" s="140" t="s">
        <v>289</v>
      </c>
      <c r="ATU85" s="140" t="s">
        <v>289</v>
      </c>
      <c r="ATV85" s="140" t="s">
        <v>289</v>
      </c>
      <c r="ATW85" s="140" t="s">
        <v>289</v>
      </c>
      <c r="ATX85" s="140" t="s">
        <v>289</v>
      </c>
      <c r="ATY85" s="140" t="s">
        <v>289</v>
      </c>
      <c r="ATZ85" s="140" t="s">
        <v>289</v>
      </c>
      <c r="AUA85" s="140" t="s">
        <v>289</v>
      </c>
      <c r="AUB85" s="140" t="s">
        <v>289</v>
      </c>
      <c r="AUC85" s="140" t="s">
        <v>289</v>
      </c>
      <c r="AUD85" s="140" t="s">
        <v>289</v>
      </c>
      <c r="AUE85" s="140" t="s">
        <v>289</v>
      </c>
      <c r="AUF85" s="140" t="s">
        <v>289</v>
      </c>
      <c r="AUG85" s="140" t="s">
        <v>289</v>
      </c>
      <c r="AUH85" s="140" t="s">
        <v>289</v>
      </c>
      <c r="AUI85" s="140" t="s">
        <v>289</v>
      </c>
      <c r="AUJ85" s="140" t="s">
        <v>289</v>
      </c>
      <c r="AUK85" s="140" t="s">
        <v>289</v>
      </c>
      <c r="AUL85" s="140" t="s">
        <v>289</v>
      </c>
      <c r="AUM85" s="140" t="s">
        <v>289</v>
      </c>
      <c r="AUN85" s="140" t="s">
        <v>289</v>
      </c>
      <c r="AUO85" s="140" t="s">
        <v>289</v>
      </c>
      <c r="AUP85" s="140" t="s">
        <v>289</v>
      </c>
      <c r="AUQ85" s="140" t="s">
        <v>289</v>
      </c>
      <c r="AUR85" s="140" t="s">
        <v>289</v>
      </c>
      <c r="AUS85" s="140" t="s">
        <v>289</v>
      </c>
      <c r="AUT85" s="140" t="s">
        <v>289</v>
      </c>
      <c r="AUU85" s="140" t="s">
        <v>289</v>
      </c>
      <c r="AUV85" s="140" t="s">
        <v>289</v>
      </c>
      <c r="AUW85" s="140" t="s">
        <v>289</v>
      </c>
      <c r="AUX85" s="140" t="s">
        <v>289</v>
      </c>
      <c r="AUY85" s="140" t="s">
        <v>289</v>
      </c>
      <c r="AUZ85" s="140" t="s">
        <v>289</v>
      </c>
      <c r="AVA85" s="140" t="s">
        <v>289</v>
      </c>
      <c r="AVB85" s="140" t="s">
        <v>289</v>
      </c>
      <c r="AVC85" s="140" t="s">
        <v>289</v>
      </c>
      <c r="AVD85" s="140" t="s">
        <v>289</v>
      </c>
      <c r="AVE85" s="140" t="s">
        <v>289</v>
      </c>
      <c r="AVF85" s="140" t="s">
        <v>289</v>
      </c>
      <c r="AVG85" s="140" t="s">
        <v>289</v>
      </c>
      <c r="AVH85" s="140" t="s">
        <v>289</v>
      </c>
      <c r="AVI85" s="140" t="s">
        <v>289</v>
      </c>
      <c r="AVJ85" s="140" t="s">
        <v>289</v>
      </c>
      <c r="AVK85" s="140" t="s">
        <v>289</v>
      </c>
      <c r="AVL85" s="140" t="s">
        <v>289</v>
      </c>
      <c r="AVM85" s="140" t="s">
        <v>289</v>
      </c>
      <c r="AVN85" s="140" t="s">
        <v>289</v>
      </c>
      <c r="AVO85" s="140" t="s">
        <v>289</v>
      </c>
      <c r="AVP85" s="140" t="s">
        <v>289</v>
      </c>
      <c r="AVQ85" s="140" t="s">
        <v>289</v>
      </c>
      <c r="AVR85" s="140" t="s">
        <v>289</v>
      </c>
      <c r="AVS85" s="140" t="s">
        <v>289</v>
      </c>
      <c r="AVT85" s="140" t="s">
        <v>289</v>
      </c>
      <c r="AVU85" s="140" t="s">
        <v>289</v>
      </c>
      <c r="AVV85" s="140" t="s">
        <v>289</v>
      </c>
      <c r="AVW85" s="140" t="s">
        <v>289</v>
      </c>
      <c r="AVX85" s="140" t="s">
        <v>289</v>
      </c>
      <c r="AVY85" s="140" t="s">
        <v>289</v>
      </c>
      <c r="AVZ85" s="140" t="s">
        <v>289</v>
      </c>
      <c r="AWA85" s="140" t="s">
        <v>289</v>
      </c>
      <c r="AWB85" s="140" t="s">
        <v>289</v>
      </c>
      <c r="AWC85" s="140" t="s">
        <v>289</v>
      </c>
      <c r="AWD85" s="140" t="s">
        <v>289</v>
      </c>
      <c r="AWE85" s="140" t="s">
        <v>289</v>
      </c>
      <c r="AWF85" s="140" t="s">
        <v>289</v>
      </c>
      <c r="AWG85" s="140" t="s">
        <v>289</v>
      </c>
      <c r="AWH85" s="140" t="s">
        <v>289</v>
      </c>
      <c r="AWI85" s="140" t="s">
        <v>289</v>
      </c>
      <c r="AWJ85" s="140" t="s">
        <v>289</v>
      </c>
      <c r="AWK85" s="140" t="s">
        <v>289</v>
      </c>
      <c r="AWL85" s="140" t="s">
        <v>289</v>
      </c>
      <c r="AWM85" s="140" t="s">
        <v>289</v>
      </c>
      <c r="AWN85" s="140" t="s">
        <v>289</v>
      </c>
      <c r="AWO85" s="140" t="s">
        <v>289</v>
      </c>
      <c r="AWP85" s="140" t="s">
        <v>289</v>
      </c>
      <c r="AWQ85" s="140" t="s">
        <v>289</v>
      </c>
      <c r="AWR85" s="140" t="s">
        <v>289</v>
      </c>
      <c r="AWS85" s="140" t="s">
        <v>289</v>
      </c>
      <c r="AWT85" s="140" t="s">
        <v>289</v>
      </c>
      <c r="AWU85" s="140" t="s">
        <v>289</v>
      </c>
      <c r="AWV85" s="140" t="s">
        <v>289</v>
      </c>
      <c r="AWW85" s="140" t="s">
        <v>289</v>
      </c>
      <c r="AWX85" s="140" t="s">
        <v>289</v>
      </c>
      <c r="AWY85" s="140" t="s">
        <v>289</v>
      </c>
      <c r="AWZ85" s="140" t="s">
        <v>289</v>
      </c>
      <c r="AXA85" s="140" t="s">
        <v>289</v>
      </c>
      <c r="AXB85" s="140" t="s">
        <v>289</v>
      </c>
      <c r="AXC85" s="140" t="s">
        <v>289</v>
      </c>
      <c r="AXD85" s="140" t="s">
        <v>289</v>
      </c>
      <c r="AXE85" s="140" t="s">
        <v>289</v>
      </c>
      <c r="AXF85" s="140" t="s">
        <v>289</v>
      </c>
      <c r="AXG85" s="140" t="s">
        <v>289</v>
      </c>
      <c r="AXH85" s="140" t="s">
        <v>289</v>
      </c>
      <c r="AXI85" s="140" t="s">
        <v>289</v>
      </c>
      <c r="AXJ85" s="140" t="s">
        <v>289</v>
      </c>
      <c r="AXK85" s="140" t="s">
        <v>289</v>
      </c>
      <c r="AXL85" s="140" t="s">
        <v>289</v>
      </c>
      <c r="AXM85" s="140" t="s">
        <v>289</v>
      </c>
      <c r="AXN85" s="140" t="s">
        <v>289</v>
      </c>
      <c r="AXO85" s="140" t="s">
        <v>289</v>
      </c>
      <c r="AXP85" s="140" t="s">
        <v>289</v>
      </c>
      <c r="AXQ85" s="140" t="s">
        <v>289</v>
      </c>
      <c r="AXR85" s="140" t="s">
        <v>289</v>
      </c>
      <c r="AXS85" s="140" t="s">
        <v>289</v>
      </c>
      <c r="AXT85" s="140" t="s">
        <v>289</v>
      </c>
      <c r="AXU85" s="140" t="s">
        <v>289</v>
      </c>
      <c r="AXV85" s="140" t="s">
        <v>289</v>
      </c>
      <c r="AXW85" s="140" t="s">
        <v>289</v>
      </c>
      <c r="AXX85" s="140" t="s">
        <v>289</v>
      </c>
      <c r="AXY85" s="140" t="s">
        <v>289</v>
      </c>
      <c r="AXZ85" s="140" t="s">
        <v>289</v>
      </c>
      <c r="AYA85" s="140" t="s">
        <v>289</v>
      </c>
      <c r="AYB85" s="140" t="s">
        <v>289</v>
      </c>
      <c r="AYC85" s="140" t="s">
        <v>289</v>
      </c>
      <c r="AYD85" s="140" t="s">
        <v>289</v>
      </c>
      <c r="AYE85" s="140" t="s">
        <v>289</v>
      </c>
      <c r="AYF85" s="140" t="s">
        <v>289</v>
      </c>
      <c r="AYG85" s="140" t="s">
        <v>289</v>
      </c>
      <c r="AYH85" s="140" t="s">
        <v>289</v>
      </c>
      <c r="AYI85" s="140" t="s">
        <v>289</v>
      </c>
      <c r="AYJ85" s="140" t="s">
        <v>289</v>
      </c>
      <c r="AYK85" s="140" t="s">
        <v>289</v>
      </c>
      <c r="AYL85" s="140" t="s">
        <v>289</v>
      </c>
      <c r="AYM85" s="140" t="s">
        <v>289</v>
      </c>
      <c r="AYN85" s="140" t="s">
        <v>289</v>
      </c>
      <c r="AYO85" s="140" t="s">
        <v>289</v>
      </c>
      <c r="AYP85" s="140" t="s">
        <v>289</v>
      </c>
      <c r="AYQ85" s="140" t="s">
        <v>289</v>
      </c>
      <c r="AYR85" s="140" t="s">
        <v>289</v>
      </c>
      <c r="AYS85" s="140" t="s">
        <v>289</v>
      </c>
      <c r="AYT85" s="140" t="s">
        <v>289</v>
      </c>
      <c r="AYU85" s="140" t="s">
        <v>289</v>
      </c>
      <c r="AYV85" s="140" t="s">
        <v>289</v>
      </c>
      <c r="AYW85" s="140" t="s">
        <v>289</v>
      </c>
      <c r="AYX85" s="140" t="s">
        <v>289</v>
      </c>
      <c r="AYY85" s="140" t="s">
        <v>289</v>
      </c>
      <c r="AYZ85" s="140" t="s">
        <v>289</v>
      </c>
      <c r="AZA85" s="140" t="s">
        <v>289</v>
      </c>
      <c r="AZB85" s="140" t="s">
        <v>289</v>
      </c>
      <c r="AZC85" s="140" t="s">
        <v>289</v>
      </c>
      <c r="AZD85" s="140" t="s">
        <v>289</v>
      </c>
      <c r="AZE85" s="140" t="s">
        <v>289</v>
      </c>
      <c r="AZF85" s="140" t="s">
        <v>289</v>
      </c>
      <c r="AZG85" s="140" t="s">
        <v>289</v>
      </c>
      <c r="AZH85" s="140" t="s">
        <v>289</v>
      </c>
      <c r="AZI85" s="140" t="s">
        <v>289</v>
      </c>
      <c r="AZJ85" s="140" t="s">
        <v>289</v>
      </c>
      <c r="AZK85" s="140" t="s">
        <v>289</v>
      </c>
      <c r="AZL85" s="140" t="s">
        <v>289</v>
      </c>
      <c r="AZM85" s="140" t="s">
        <v>289</v>
      </c>
      <c r="AZN85" s="140" t="s">
        <v>289</v>
      </c>
      <c r="AZO85" s="140" t="s">
        <v>289</v>
      </c>
      <c r="AZP85" s="140" t="s">
        <v>289</v>
      </c>
      <c r="AZQ85" s="140" t="s">
        <v>289</v>
      </c>
      <c r="AZR85" s="140" t="s">
        <v>289</v>
      </c>
      <c r="AZS85" s="140" t="s">
        <v>289</v>
      </c>
      <c r="AZT85" s="140" t="s">
        <v>289</v>
      </c>
      <c r="AZU85" s="140" t="s">
        <v>289</v>
      </c>
      <c r="AZV85" s="140" t="s">
        <v>289</v>
      </c>
      <c r="AZW85" s="140" t="s">
        <v>289</v>
      </c>
      <c r="AZX85" s="140" t="s">
        <v>289</v>
      </c>
      <c r="AZY85" s="140" t="s">
        <v>289</v>
      </c>
      <c r="AZZ85" s="140" t="s">
        <v>289</v>
      </c>
      <c r="BAA85" s="140" t="s">
        <v>289</v>
      </c>
      <c r="BAB85" s="140" t="s">
        <v>289</v>
      </c>
      <c r="BAC85" s="140" t="s">
        <v>289</v>
      </c>
      <c r="BAD85" s="140" t="s">
        <v>289</v>
      </c>
      <c r="BAE85" s="140" t="s">
        <v>289</v>
      </c>
      <c r="BAF85" s="140" t="s">
        <v>289</v>
      </c>
      <c r="BAG85" s="140" t="s">
        <v>289</v>
      </c>
      <c r="BAH85" s="140" t="s">
        <v>289</v>
      </c>
      <c r="BAI85" s="140" t="s">
        <v>289</v>
      </c>
      <c r="BAJ85" s="140" t="s">
        <v>289</v>
      </c>
      <c r="BAK85" s="140" t="s">
        <v>289</v>
      </c>
      <c r="BAL85" s="140" t="s">
        <v>289</v>
      </c>
      <c r="BAM85" s="140" t="s">
        <v>289</v>
      </c>
      <c r="BAN85" s="140" t="s">
        <v>289</v>
      </c>
      <c r="BAO85" s="140" t="s">
        <v>289</v>
      </c>
      <c r="BAP85" s="140" t="s">
        <v>289</v>
      </c>
      <c r="BAQ85" s="140" t="s">
        <v>289</v>
      </c>
      <c r="BAR85" s="140" t="s">
        <v>289</v>
      </c>
      <c r="BAS85" s="140" t="s">
        <v>289</v>
      </c>
      <c r="BAT85" s="140" t="s">
        <v>289</v>
      </c>
      <c r="BAU85" s="140" t="s">
        <v>289</v>
      </c>
      <c r="BAV85" s="140" t="s">
        <v>289</v>
      </c>
      <c r="BAW85" s="140" t="s">
        <v>289</v>
      </c>
      <c r="BAX85" s="140" t="s">
        <v>289</v>
      </c>
      <c r="BAY85" s="140" t="s">
        <v>289</v>
      </c>
      <c r="BAZ85" s="140" t="s">
        <v>289</v>
      </c>
      <c r="BBA85" s="140" t="s">
        <v>289</v>
      </c>
      <c r="BBB85" s="140" t="s">
        <v>289</v>
      </c>
      <c r="BBC85" s="140" t="s">
        <v>289</v>
      </c>
      <c r="BBD85" s="140" t="s">
        <v>289</v>
      </c>
      <c r="BBE85" s="140" t="s">
        <v>289</v>
      </c>
      <c r="BBF85" s="140" t="s">
        <v>289</v>
      </c>
      <c r="BBG85" s="140" t="s">
        <v>289</v>
      </c>
      <c r="BBH85" s="140" t="s">
        <v>289</v>
      </c>
      <c r="BBI85" s="140" t="s">
        <v>289</v>
      </c>
      <c r="BBJ85" s="140" t="s">
        <v>289</v>
      </c>
      <c r="BBK85" s="140" t="s">
        <v>289</v>
      </c>
      <c r="BBL85" s="140" t="s">
        <v>289</v>
      </c>
      <c r="BBM85" s="140" t="s">
        <v>289</v>
      </c>
      <c r="BBN85" s="140" t="s">
        <v>289</v>
      </c>
      <c r="BBO85" s="140" t="s">
        <v>289</v>
      </c>
      <c r="BBP85" s="140" t="s">
        <v>289</v>
      </c>
      <c r="BBQ85" s="140" t="s">
        <v>289</v>
      </c>
      <c r="BBR85" s="140" t="s">
        <v>289</v>
      </c>
      <c r="BBS85" s="140" t="s">
        <v>289</v>
      </c>
      <c r="BBT85" s="140" t="s">
        <v>289</v>
      </c>
      <c r="BBU85" s="140" t="s">
        <v>289</v>
      </c>
      <c r="BBV85" s="140" t="s">
        <v>289</v>
      </c>
      <c r="BBW85" s="140" t="s">
        <v>289</v>
      </c>
      <c r="BBX85" s="140" t="s">
        <v>289</v>
      </c>
      <c r="BBY85" s="140" t="s">
        <v>289</v>
      </c>
      <c r="BBZ85" s="140" t="s">
        <v>289</v>
      </c>
      <c r="BCA85" s="140" t="s">
        <v>289</v>
      </c>
      <c r="BCB85" s="140" t="s">
        <v>289</v>
      </c>
      <c r="BCC85" s="140" t="s">
        <v>289</v>
      </c>
      <c r="BCD85" s="140" t="s">
        <v>289</v>
      </c>
      <c r="BCE85" s="140" t="s">
        <v>289</v>
      </c>
      <c r="BCF85" s="140" t="s">
        <v>289</v>
      </c>
      <c r="BCG85" s="140" t="s">
        <v>289</v>
      </c>
      <c r="BCH85" s="140" t="s">
        <v>289</v>
      </c>
      <c r="BCI85" s="140" t="s">
        <v>289</v>
      </c>
      <c r="BCJ85" s="140" t="s">
        <v>289</v>
      </c>
      <c r="BCK85" s="140" t="s">
        <v>289</v>
      </c>
      <c r="BCL85" s="140" t="s">
        <v>289</v>
      </c>
      <c r="BCM85" s="140" t="s">
        <v>289</v>
      </c>
      <c r="BCN85" s="140" t="s">
        <v>289</v>
      </c>
      <c r="BCO85" s="140" t="s">
        <v>289</v>
      </c>
      <c r="BCP85" s="140" t="s">
        <v>289</v>
      </c>
      <c r="BCQ85" s="140" t="s">
        <v>289</v>
      </c>
      <c r="BCR85" s="140" t="s">
        <v>289</v>
      </c>
      <c r="BCS85" s="140" t="s">
        <v>289</v>
      </c>
      <c r="BCT85" s="140" t="s">
        <v>289</v>
      </c>
      <c r="BCU85" s="140" t="s">
        <v>289</v>
      </c>
      <c r="BCV85" s="140" t="s">
        <v>289</v>
      </c>
      <c r="BCW85" s="140" t="s">
        <v>289</v>
      </c>
      <c r="BCX85" s="140" t="s">
        <v>289</v>
      </c>
      <c r="BCY85" s="140" t="s">
        <v>289</v>
      </c>
      <c r="BCZ85" s="140" t="s">
        <v>289</v>
      </c>
      <c r="BDA85" s="140" t="s">
        <v>289</v>
      </c>
      <c r="BDB85" s="140" t="s">
        <v>289</v>
      </c>
      <c r="BDC85" s="140" t="s">
        <v>289</v>
      </c>
      <c r="BDD85" s="140" t="s">
        <v>289</v>
      </c>
      <c r="BDE85" s="140" t="s">
        <v>289</v>
      </c>
      <c r="BDF85" s="140" t="s">
        <v>289</v>
      </c>
      <c r="BDG85" s="140" t="s">
        <v>289</v>
      </c>
      <c r="BDH85" s="140" t="s">
        <v>289</v>
      </c>
      <c r="BDI85" s="140" t="s">
        <v>289</v>
      </c>
      <c r="BDJ85" s="140" t="s">
        <v>289</v>
      </c>
      <c r="BDK85" s="140" t="s">
        <v>289</v>
      </c>
      <c r="BDL85" s="140" t="s">
        <v>289</v>
      </c>
      <c r="BDM85" s="140" t="s">
        <v>289</v>
      </c>
      <c r="BDN85" s="140" t="s">
        <v>289</v>
      </c>
      <c r="BDO85" s="140" t="s">
        <v>289</v>
      </c>
      <c r="BDP85" s="140" t="s">
        <v>289</v>
      </c>
      <c r="BDQ85" s="140" t="s">
        <v>289</v>
      </c>
      <c r="BDR85" s="140" t="s">
        <v>289</v>
      </c>
      <c r="BDS85" s="140" t="s">
        <v>289</v>
      </c>
      <c r="BDT85" s="140" t="s">
        <v>289</v>
      </c>
      <c r="BDU85" s="140" t="s">
        <v>289</v>
      </c>
      <c r="BDV85" s="140" t="s">
        <v>289</v>
      </c>
      <c r="BDW85" s="140" t="s">
        <v>289</v>
      </c>
      <c r="BDX85" s="140" t="s">
        <v>289</v>
      </c>
      <c r="BDY85" s="140" t="s">
        <v>289</v>
      </c>
      <c r="BDZ85" s="140" t="s">
        <v>289</v>
      </c>
      <c r="BEA85" s="140" t="s">
        <v>289</v>
      </c>
      <c r="BEB85" s="140" t="s">
        <v>289</v>
      </c>
      <c r="BEC85" s="140" t="s">
        <v>289</v>
      </c>
      <c r="BED85" s="140" t="s">
        <v>289</v>
      </c>
      <c r="BEE85" s="140" t="s">
        <v>289</v>
      </c>
      <c r="BEF85" s="140" t="s">
        <v>289</v>
      </c>
      <c r="BEG85" s="140" t="s">
        <v>289</v>
      </c>
      <c r="BEH85" s="140" t="s">
        <v>289</v>
      </c>
      <c r="BEI85" s="140" t="s">
        <v>289</v>
      </c>
      <c r="BEJ85" s="140" t="s">
        <v>289</v>
      </c>
      <c r="BEK85" s="140" t="s">
        <v>289</v>
      </c>
      <c r="BEL85" s="140" t="s">
        <v>289</v>
      </c>
      <c r="BEM85" s="140" t="s">
        <v>289</v>
      </c>
      <c r="BEN85" s="140" t="s">
        <v>289</v>
      </c>
      <c r="BEO85" s="140" t="s">
        <v>289</v>
      </c>
      <c r="BEP85" s="140" t="s">
        <v>289</v>
      </c>
      <c r="BEQ85" s="140" t="s">
        <v>289</v>
      </c>
      <c r="BER85" s="140" t="s">
        <v>289</v>
      </c>
      <c r="BES85" s="140" t="s">
        <v>289</v>
      </c>
      <c r="BET85" s="140" t="s">
        <v>289</v>
      </c>
      <c r="BEU85" s="140" t="s">
        <v>289</v>
      </c>
      <c r="BEV85" s="140" t="s">
        <v>289</v>
      </c>
      <c r="BEW85" s="140" t="s">
        <v>289</v>
      </c>
      <c r="BEX85" s="140" t="s">
        <v>289</v>
      </c>
      <c r="BEY85" s="140" t="s">
        <v>289</v>
      </c>
      <c r="BEZ85" s="140" t="s">
        <v>289</v>
      </c>
      <c r="BFA85" s="140" t="s">
        <v>289</v>
      </c>
      <c r="BFB85" s="140" t="s">
        <v>289</v>
      </c>
      <c r="BFC85" s="140" t="s">
        <v>289</v>
      </c>
      <c r="BFD85" s="140" t="s">
        <v>289</v>
      </c>
      <c r="BFE85" s="140" t="s">
        <v>289</v>
      </c>
      <c r="BFF85" s="140" t="s">
        <v>289</v>
      </c>
      <c r="BFG85" s="140" t="s">
        <v>289</v>
      </c>
      <c r="BFH85" s="140" t="s">
        <v>289</v>
      </c>
      <c r="BFI85" s="140" t="s">
        <v>289</v>
      </c>
      <c r="BFJ85" s="140" t="s">
        <v>289</v>
      </c>
      <c r="BFK85" s="140" t="s">
        <v>289</v>
      </c>
      <c r="BFL85" s="140" t="s">
        <v>289</v>
      </c>
      <c r="BFM85" s="140" t="s">
        <v>289</v>
      </c>
      <c r="BFN85" s="140" t="s">
        <v>289</v>
      </c>
      <c r="BFO85" s="140" t="s">
        <v>289</v>
      </c>
      <c r="BFP85" s="140" t="s">
        <v>289</v>
      </c>
      <c r="BFQ85" s="140" t="s">
        <v>289</v>
      </c>
      <c r="BFR85" s="140" t="s">
        <v>289</v>
      </c>
      <c r="BFS85" s="140" t="s">
        <v>289</v>
      </c>
      <c r="BFT85" s="140" t="s">
        <v>289</v>
      </c>
      <c r="BFU85" s="140" t="s">
        <v>289</v>
      </c>
      <c r="BFV85" s="140" t="s">
        <v>289</v>
      </c>
      <c r="BFW85" s="140" t="s">
        <v>289</v>
      </c>
      <c r="BFX85" s="140" t="s">
        <v>289</v>
      </c>
      <c r="BFY85" s="140" t="s">
        <v>289</v>
      </c>
      <c r="BFZ85" s="140" t="s">
        <v>289</v>
      </c>
      <c r="BGA85" s="140" t="s">
        <v>289</v>
      </c>
      <c r="BGB85" s="140" t="s">
        <v>289</v>
      </c>
      <c r="BGC85" s="140" t="s">
        <v>289</v>
      </c>
      <c r="BGD85" s="140" t="s">
        <v>289</v>
      </c>
      <c r="BGE85" s="140" t="s">
        <v>289</v>
      </c>
      <c r="BGF85" s="140" t="s">
        <v>289</v>
      </c>
      <c r="BGG85" s="140" t="s">
        <v>289</v>
      </c>
      <c r="BGH85" s="140" t="s">
        <v>289</v>
      </c>
      <c r="BGI85" s="140" t="s">
        <v>289</v>
      </c>
      <c r="BGJ85" s="140" t="s">
        <v>289</v>
      </c>
      <c r="BGK85" s="140" t="s">
        <v>289</v>
      </c>
      <c r="BGL85" s="140" t="s">
        <v>289</v>
      </c>
      <c r="BGM85" s="140" t="s">
        <v>289</v>
      </c>
      <c r="BGN85" s="140" t="s">
        <v>289</v>
      </c>
      <c r="BGO85" s="140" t="s">
        <v>289</v>
      </c>
      <c r="BGP85" s="140" t="s">
        <v>289</v>
      </c>
      <c r="BGQ85" s="140" t="s">
        <v>289</v>
      </c>
      <c r="BGR85" s="140" t="s">
        <v>289</v>
      </c>
      <c r="BGS85" s="140" t="s">
        <v>289</v>
      </c>
      <c r="BGT85" s="140" t="s">
        <v>289</v>
      </c>
      <c r="BGU85" s="140" t="s">
        <v>289</v>
      </c>
      <c r="BGV85" s="140" t="s">
        <v>289</v>
      </c>
      <c r="BGW85" s="140" t="s">
        <v>289</v>
      </c>
      <c r="BGX85" s="140" t="s">
        <v>289</v>
      </c>
      <c r="BGY85" s="140" t="s">
        <v>289</v>
      </c>
      <c r="BGZ85" s="140" t="s">
        <v>289</v>
      </c>
      <c r="BHA85" s="140" t="s">
        <v>289</v>
      </c>
      <c r="BHB85" s="140" t="s">
        <v>289</v>
      </c>
      <c r="BHC85" s="140" t="s">
        <v>289</v>
      </c>
      <c r="BHD85" s="140" t="s">
        <v>289</v>
      </c>
      <c r="BHE85" s="140" t="s">
        <v>289</v>
      </c>
      <c r="BHF85" s="140" t="s">
        <v>289</v>
      </c>
      <c r="BHG85" s="140" t="s">
        <v>289</v>
      </c>
      <c r="BHH85" s="140" t="s">
        <v>289</v>
      </c>
      <c r="BHI85" s="140" t="s">
        <v>289</v>
      </c>
      <c r="BHJ85" s="140" t="s">
        <v>289</v>
      </c>
      <c r="BHK85" s="140" t="s">
        <v>289</v>
      </c>
      <c r="BHL85" s="140" t="s">
        <v>289</v>
      </c>
      <c r="BHM85" s="140" t="s">
        <v>289</v>
      </c>
      <c r="BHN85" s="140" t="s">
        <v>289</v>
      </c>
      <c r="BHO85" s="140" t="s">
        <v>289</v>
      </c>
      <c r="BHP85" s="140" t="s">
        <v>289</v>
      </c>
      <c r="BHQ85" s="140" t="s">
        <v>289</v>
      </c>
      <c r="BHR85" s="140" t="s">
        <v>289</v>
      </c>
      <c r="BHS85" s="140" t="s">
        <v>289</v>
      </c>
      <c r="BHT85" s="140" t="s">
        <v>289</v>
      </c>
      <c r="BHU85" s="140" t="s">
        <v>289</v>
      </c>
      <c r="BHV85" s="140" t="s">
        <v>289</v>
      </c>
      <c r="BHW85" s="140" t="s">
        <v>289</v>
      </c>
      <c r="BHX85" s="140" t="s">
        <v>289</v>
      </c>
      <c r="BHY85" s="140" t="s">
        <v>289</v>
      </c>
      <c r="BHZ85" s="140" t="s">
        <v>289</v>
      </c>
      <c r="BIA85" s="140" t="s">
        <v>289</v>
      </c>
      <c r="BIB85" s="140" t="s">
        <v>289</v>
      </c>
      <c r="BIC85" s="140" t="s">
        <v>289</v>
      </c>
      <c r="BID85" s="140" t="s">
        <v>289</v>
      </c>
      <c r="BIE85" s="140" t="s">
        <v>289</v>
      </c>
      <c r="BIF85" s="140" t="s">
        <v>289</v>
      </c>
      <c r="BIG85" s="140" t="s">
        <v>289</v>
      </c>
      <c r="BIH85" s="140" t="s">
        <v>289</v>
      </c>
      <c r="BII85" s="140" t="s">
        <v>289</v>
      </c>
      <c r="BIJ85" s="140" t="s">
        <v>289</v>
      </c>
      <c r="BIK85" s="140" t="s">
        <v>289</v>
      </c>
      <c r="BIL85" s="140" t="s">
        <v>289</v>
      </c>
      <c r="BIM85" s="140" t="s">
        <v>289</v>
      </c>
      <c r="BIN85" s="140" t="s">
        <v>289</v>
      </c>
      <c r="BIO85" s="140" t="s">
        <v>289</v>
      </c>
      <c r="BIP85" s="140" t="s">
        <v>289</v>
      </c>
      <c r="BIQ85" s="140" t="s">
        <v>289</v>
      </c>
      <c r="BIR85" s="140" t="s">
        <v>289</v>
      </c>
      <c r="BIS85" s="140" t="s">
        <v>289</v>
      </c>
      <c r="BIT85" s="140" t="s">
        <v>289</v>
      </c>
      <c r="BIU85" s="140" t="s">
        <v>289</v>
      </c>
      <c r="BIV85" s="140" t="s">
        <v>289</v>
      </c>
      <c r="BIW85" s="140" t="s">
        <v>289</v>
      </c>
      <c r="BIX85" s="140" t="s">
        <v>289</v>
      </c>
      <c r="BIY85" s="140" t="s">
        <v>289</v>
      </c>
      <c r="BIZ85" s="140" t="s">
        <v>289</v>
      </c>
      <c r="BJA85" s="140" t="s">
        <v>289</v>
      </c>
      <c r="BJB85" s="140" t="s">
        <v>289</v>
      </c>
      <c r="BJC85" s="140" t="s">
        <v>289</v>
      </c>
      <c r="BJD85" s="140" t="s">
        <v>289</v>
      </c>
      <c r="BJE85" s="140" t="s">
        <v>289</v>
      </c>
      <c r="BJF85" s="140" t="s">
        <v>289</v>
      </c>
      <c r="BJG85" s="140" t="s">
        <v>289</v>
      </c>
      <c r="BJH85" s="140" t="s">
        <v>289</v>
      </c>
      <c r="BJI85" s="140" t="s">
        <v>289</v>
      </c>
      <c r="BJJ85" s="140" t="s">
        <v>289</v>
      </c>
      <c r="BJK85" s="140" t="s">
        <v>289</v>
      </c>
      <c r="BJL85" s="140" t="s">
        <v>289</v>
      </c>
      <c r="BJM85" s="140" t="s">
        <v>289</v>
      </c>
      <c r="BJN85" s="140" t="s">
        <v>289</v>
      </c>
      <c r="BJO85" s="140" t="s">
        <v>289</v>
      </c>
      <c r="BJP85" s="140" t="s">
        <v>289</v>
      </c>
      <c r="BJQ85" s="140" t="s">
        <v>289</v>
      </c>
      <c r="BJR85" s="140" t="s">
        <v>289</v>
      </c>
      <c r="BJS85" s="140" t="s">
        <v>289</v>
      </c>
      <c r="BJT85" s="140" t="s">
        <v>289</v>
      </c>
      <c r="BJU85" s="140" t="s">
        <v>289</v>
      </c>
      <c r="BJV85" s="140" t="s">
        <v>289</v>
      </c>
      <c r="BJW85" s="140" t="s">
        <v>289</v>
      </c>
      <c r="BJX85" s="140" t="s">
        <v>289</v>
      </c>
      <c r="BJY85" s="140" t="s">
        <v>289</v>
      </c>
      <c r="BJZ85" s="140" t="s">
        <v>289</v>
      </c>
      <c r="BKA85" s="140" t="s">
        <v>289</v>
      </c>
      <c r="BKB85" s="140" t="s">
        <v>289</v>
      </c>
      <c r="BKC85" s="140" t="s">
        <v>289</v>
      </c>
      <c r="BKD85" s="140" t="s">
        <v>289</v>
      </c>
      <c r="BKE85" s="140" t="s">
        <v>289</v>
      </c>
      <c r="BKF85" s="140" t="s">
        <v>289</v>
      </c>
      <c r="BKG85" s="140" t="s">
        <v>289</v>
      </c>
      <c r="BKH85" s="140" t="s">
        <v>289</v>
      </c>
      <c r="BKI85" s="140" t="s">
        <v>289</v>
      </c>
      <c r="BKJ85" s="140" t="s">
        <v>289</v>
      </c>
      <c r="BKK85" s="140" t="s">
        <v>289</v>
      </c>
      <c r="BKL85" s="140" t="s">
        <v>289</v>
      </c>
      <c r="BKM85" s="140" t="s">
        <v>289</v>
      </c>
      <c r="BKN85" s="140" t="s">
        <v>289</v>
      </c>
      <c r="BKO85" s="140" t="s">
        <v>289</v>
      </c>
      <c r="BKP85" s="140" t="s">
        <v>289</v>
      </c>
      <c r="BKQ85" s="140" t="s">
        <v>289</v>
      </c>
      <c r="BKR85" s="140" t="s">
        <v>289</v>
      </c>
      <c r="BKS85" s="140" t="s">
        <v>289</v>
      </c>
      <c r="BKT85" s="140" t="s">
        <v>289</v>
      </c>
      <c r="BKU85" s="140" t="s">
        <v>289</v>
      </c>
      <c r="BKV85" s="140" t="s">
        <v>289</v>
      </c>
      <c r="BKW85" s="140" t="s">
        <v>289</v>
      </c>
      <c r="BKX85" s="140" t="s">
        <v>289</v>
      </c>
      <c r="BKY85" s="140" t="s">
        <v>289</v>
      </c>
      <c r="BKZ85" s="140" t="s">
        <v>289</v>
      </c>
      <c r="BLA85" s="140" t="s">
        <v>289</v>
      </c>
      <c r="BLB85" s="140" t="s">
        <v>289</v>
      </c>
      <c r="BLC85" s="140" t="s">
        <v>289</v>
      </c>
      <c r="BLD85" s="140" t="s">
        <v>289</v>
      </c>
      <c r="BLE85" s="140" t="s">
        <v>289</v>
      </c>
      <c r="BLF85" s="140" t="s">
        <v>289</v>
      </c>
      <c r="BLG85" s="140" t="s">
        <v>289</v>
      </c>
      <c r="BLH85" s="140" t="s">
        <v>289</v>
      </c>
      <c r="BLI85" s="140" t="s">
        <v>289</v>
      </c>
      <c r="BLJ85" s="140" t="s">
        <v>289</v>
      </c>
      <c r="BLK85" s="140" t="s">
        <v>289</v>
      </c>
      <c r="BLL85" s="140" t="s">
        <v>289</v>
      </c>
      <c r="BLM85" s="140" t="s">
        <v>289</v>
      </c>
      <c r="BLN85" s="140" t="s">
        <v>289</v>
      </c>
      <c r="BLO85" s="140" t="s">
        <v>289</v>
      </c>
      <c r="BLP85" s="140" t="s">
        <v>289</v>
      </c>
      <c r="BLQ85" s="140" t="s">
        <v>289</v>
      </c>
      <c r="BLR85" s="140" t="s">
        <v>289</v>
      </c>
      <c r="BLS85" s="140" t="s">
        <v>289</v>
      </c>
      <c r="BLT85" s="140" t="s">
        <v>289</v>
      </c>
      <c r="BLU85" s="140" t="s">
        <v>289</v>
      </c>
      <c r="BLV85" s="140" t="s">
        <v>289</v>
      </c>
      <c r="BLW85" s="140" t="s">
        <v>289</v>
      </c>
      <c r="BLX85" s="140" t="s">
        <v>289</v>
      </c>
      <c r="BLY85" s="140" t="s">
        <v>289</v>
      </c>
      <c r="BLZ85" s="140" t="s">
        <v>289</v>
      </c>
      <c r="BMA85" s="140" t="s">
        <v>289</v>
      </c>
      <c r="BMB85" s="140" t="s">
        <v>289</v>
      </c>
      <c r="BMC85" s="140" t="s">
        <v>289</v>
      </c>
      <c r="BMD85" s="140" t="s">
        <v>289</v>
      </c>
      <c r="BME85" s="140" t="s">
        <v>289</v>
      </c>
      <c r="BMF85" s="140" t="s">
        <v>289</v>
      </c>
      <c r="BMG85" s="140" t="s">
        <v>289</v>
      </c>
      <c r="BMH85" s="140" t="s">
        <v>289</v>
      </c>
      <c r="BMI85" s="140" t="s">
        <v>289</v>
      </c>
      <c r="BMJ85" s="140" t="s">
        <v>289</v>
      </c>
      <c r="BMK85" s="140" t="s">
        <v>289</v>
      </c>
      <c r="BML85" s="140" t="s">
        <v>289</v>
      </c>
      <c r="BMM85" s="140" t="s">
        <v>289</v>
      </c>
      <c r="BMN85" s="140" t="s">
        <v>289</v>
      </c>
      <c r="BMO85" s="140" t="s">
        <v>289</v>
      </c>
      <c r="BMP85" s="140" t="s">
        <v>289</v>
      </c>
      <c r="BMQ85" s="140" t="s">
        <v>289</v>
      </c>
      <c r="BMR85" s="140" t="s">
        <v>289</v>
      </c>
      <c r="BMS85" s="140" t="s">
        <v>289</v>
      </c>
      <c r="BMT85" s="140" t="s">
        <v>289</v>
      </c>
      <c r="BMU85" s="140" t="s">
        <v>289</v>
      </c>
      <c r="BMV85" s="140" t="s">
        <v>289</v>
      </c>
      <c r="BMW85" s="140" t="s">
        <v>289</v>
      </c>
      <c r="BMX85" s="140" t="s">
        <v>289</v>
      </c>
      <c r="BMY85" s="140" t="s">
        <v>289</v>
      </c>
      <c r="BMZ85" s="140" t="s">
        <v>289</v>
      </c>
      <c r="BNA85" s="140" t="s">
        <v>289</v>
      </c>
      <c r="BNB85" s="140" t="s">
        <v>289</v>
      </c>
      <c r="BNC85" s="140" t="s">
        <v>289</v>
      </c>
      <c r="BND85" s="140" t="s">
        <v>289</v>
      </c>
      <c r="BNE85" s="140" t="s">
        <v>289</v>
      </c>
      <c r="BNF85" s="140" t="s">
        <v>289</v>
      </c>
      <c r="BNG85" s="140" t="s">
        <v>289</v>
      </c>
      <c r="BNH85" s="140" t="s">
        <v>289</v>
      </c>
      <c r="BNI85" s="140" t="s">
        <v>289</v>
      </c>
      <c r="BNJ85" s="140" t="s">
        <v>289</v>
      </c>
      <c r="BNK85" s="140" t="s">
        <v>289</v>
      </c>
      <c r="BNL85" s="140" t="s">
        <v>289</v>
      </c>
      <c r="BNM85" s="140" t="s">
        <v>289</v>
      </c>
      <c r="BNN85" s="140" t="s">
        <v>289</v>
      </c>
      <c r="BNO85" s="140" t="s">
        <v>289</v>
      </c>
      <c r="BNP85" s="140" t="s">
        <v>289</v>
      </c>
      <c r="BNQ85" s="140" t="s">
        <v>289</v>
      </c>
      <c r="BNR85" s="140" t="s">
        <v>289</v>
      </c>
      <c r="BNS85" s="140" t="s">
        <v>289</v>
      </c>
      <c r="BNT85" s="140" t="s">
        <v>289</v>
      </c>
      <c r="BNU85" s="140" t="s">
        <v>289</v>
      </c>
      <c r="BNV85" s="140" t="s">
        <v>289</v>
      </c>
      <c r="BNW85" s="140" t="s">
        <v>289</v>
      </c>
      <c r="BNX85" s="140" t="s">
        <v>289</v>
      </c>
      <c r="BNY85" s="140" t="s">
        <v>289</v>
      </c>
      <c r="BNZ85" s="140" t="s">
        <v>289</v>
      </c>
      <c r="BOA85" s="140" t="s">
        <v>289</v>
      </c>
      <c r="BOB85" s="140" t="s">
        <v>289</v>
      </c>
      <c r="BOC85" s="140" t="s">
        <v>289</v>
      </c>
      <c r="BOD85" s="140" t="s">
        <v>289</v>
      </c>
      <c r="BOE85" s="140" t="s">
        <v>289</v>
      </c>
      <c r="BOF85" s="140" t="s">
        <v>289</v>
      </c>
      <c r="BOG85" s="140" t="s">
        <v>289</v>
      </c>
      <c r="BOH85" s="140" t="s">
        <v>289</v>
      </c>
      <c r="BOI85" s="140" t="s">
        <v>289</v>
      </c>
      <c r="BOJ85" s="140" t="s">
        <v>289</v>
      </c>
      <c r="BOK85" s="140" t="s">
        <v>289</v>
      </c>
      <c r="BOL85" s="140" t="s">
        <v>289</v>
      </c>
      <c r="BOM85" s="140" t="s">
        <v>289</v>
      </c>
      <c r="BON85" s="140" t="s">
        <v>289</v>
      </c>
      <c r="BOO85" s="140" t="s">
        <v>289</v>
      </c>
      <c r="BOP85" s="140" t="s">
        <v>289</v>
      </c>
      <c r="BOQ85" s="140" t="s">
        <v>289</v>
      </c>
      <c r="BOR85" s="140" t="s">
        <v>289</v>
      </c>
      <c r="BOS85" s="140" t="s">
        <v>289</v>
      </c>
      <c r="BOT85" s="140" t="s">
        <v>289</v>
      </c>
      <c r="BOU85" s="140" t="s">
        <v>289</v>
      </c>
      <c r="BOV85" s="140" t="s">
        <v>289</v>
      </c>
      <c r="BOW85" s="140" t="s">
        <v>289</v>
      </c>
      <c r="BOX85" s="140" t="s">
        <v>289</v>
      </c>
      <c r="BOY85" s="140" t="s">
        <v>289</v>
      </c>
      <c r="BOZ85" s="140" t="s">
        <v>289</v>
      </c>
      <c r="BPA85" s="140" t="s">
        <v>289</v>
      </c>
      <c r="BPB85" s="140" t="s">
        <v>289</v>
      </c>
      <c r="BPC85" s="140" t="s">
        <v>289</v>
      </c>
      <c r="BPD85" s="140" t="s">
        <v>289</v>
      </c>
      <c r="BPE85" s="140" t="s">
        <v>289</v>
      </c>
      <c r="BPF85" s="140" t="s">
        <v>289</v>
      </c>
      <c r="BPG85" s="140" t="s">
        <v>289</v>
      </c>
      <c r="BPH85" s="140" t="s">
        <v>289</v>
      </c>
      <c r="BPI85" s="140" t="s">
        <v>289</v>
      </c>
      <c r="BPJ85" s="140" t="s">
        <v>289</v>
      </c>
      <c r="BPK85" s="140" t="s">
        <v>289</v>
      </c>
      <c r="BPL85" s="140" t="s">
        <v>289</v>
      </c>
      <c r="BPM85" s="140" t="s">
        <v>289</v>
      </c>
      <c r="BPN85" s="140" t="s">
        <v>289</v>
      </c>
      <c r="BPO85" s="140" t="s">
        <v>289</v>
      </c>
      <c r="BPP85" s="140" t="s">
        <v>289</v>
      </c>
      <c r="BPQ85" s="140" t="s">
        <v>289</v>
      </c>
      <c r="BPR85" s="140" t="s">
        <v>289</v>
      </c>
      <c r="BPS85" s="140" t="s">
        <v>289</v>
      </c>
      <c r="BPT85" s="140" t="s">
        <v>289</v>
      </c>
      <c r="BPU85" s="140" t="s">
        <v>289</v>
      </c>
      <c r="BPV85" s="140" t="s">
        <v>289</v>
      </c>
      <c r="BPW85" s="140" t="s">
        <v>289</v>
      </c>
      <c r="BPX85" s="140" t="s">
        <v>289</v>
      </c>
      <c r="BPY85" s="140" t="s">
        <v>289</v>
      </c>
      <c r="BPZ85" s="140" t="s">
        <v>289</v>
      </c>
      <c r="BQA85" s="140" t="s">
        <v>289</v>
      </c>
      <c r="BQB85" s="140" t="s">
        <v>289</v>
      </c>
      <c r="BQC85" s="140" t="s">
        <v>289</v>
      </c>
      <c r="BQD85" s="140" t="s">
        <v>289</v>
      </c>
      <c r="BQE85" s="140" t="s">
        <v>289</v>
      </c>
      <c r="BQF85" s="140" t="s">
        <v>289</v>
      </c>
      <c r="BQG85" s="140" t="s">
        <v>289</v>
      </c>
      <c r="BQH85" s="140" t="s">
        <v>289</v>
      </c>
      <c r="BQI85" s="140" t="s">
        <v>289</v>
      </c>
      <c r="BQJ85" s="140" t="s">
        <v>289</v>
      </c>
      <c r="BQK85" s="140" t="s">
        <v>289</v>
      </c>
      <c r="BQL85" s="140" t="s">
        <v>289</v>
      </c>
      <c r="BQM85" s="140" t="s">
        <v>289</v>
      </c>
      <c r="BQN85" s="140" t="s">
        <v>289</v>
      </c>
      <c r="BQO85" s="140" t="s">
        <v>289</v>
      </c>
      <c r="BQP85" s="140" t="s">
        <v>289</v>
      </c>
      <c r="BQQ85" s="140" t="s">
        <v>289</v>
      </c>
      <c r="BQR85" s="140" t="s">
        <v>289</v>
      </c>
      <c r="BQS85" s="140" t="s">
        <v>289</v>
      </c>
      <c r="BQT85" s="140" t="s">
        <v>289</v>
      </c>
      <c r="BQU85" s="140" t="s">
        <v>289</v>
      </c>
      <c r="BQV85" s="140" t="s">
        <v>289</v>
      </c>
      <c r="BQW85" s="140" t="s">
        <v>289</v>
      </c>
      <c r="BQX85" s="140" t="s">
        <v>289</v>
      </c>
      <c r="BQY85" s="140" t="s">
        <v>289</v>
      </c>
      <c r="BQZ85" s="140" t="s">
        <v>289</v>
      </c>
      <c r="BRA85" s="140" t="s">
        <v>289</v>
      </c>
      <c r="BRB85" s="140" t="s">
        <v>289</v>
      </c>
      <c r="BRC85" s="140" t="s">
        <v>289</v>
      </c>
      <c r="BRD85" s="140" t="s">
        <v>289</v>
      </c>
      <c r="BRE85" s="140" t="s">
        <v>289</v>
      </c>
      <c r="BRF85" s="140" t="s">
        <v>289</v>
      </c>
      <c r="BRG85" s="140" t="s">
        <v>289</v>
      </c>
      <c r="BRH85" s="140" t="s">
        <v>289</v>
      </c>
      <c r="BRI85" s="140" t="s">
        <v>289</v>
      </c>
      <c r="BRJ85" s="140" t="s">
        <v>289</v>
      </c>
      <c r="BRK85" s="140" t="s">
        <v>289</v>
      </c>
      <c r="BRL85" s="140" t="s">
        <v>289</v>
      </c>
      <c r="BRM85" s="140" t="s">
        <v>289</v>
      </c>
      <c r="BRN85" s="140" t="s">
        <v>289</v>
      </c>
      <c r="BRO85" s="140" t="s">
        <v>289</v>
      </c>
      <c r="BRP85" s="140" t="s">
        <v>289</v>
      </c>
      <c r="BRQ85" s="140" t="s">
        <v>289</v>
      </c>
      <c r="BRR85" s="140" t="s">
        <v>289</v>
      </c>
      <c r="BRS85" s="140" t="s">
        <v>289</v>
      </c>
      <c r="BRT85" s="140" t="s">
        <v>289</v>
      </c>
      <c r="BRU85" s="140" t="s">
        <v>289</v>
      </c>
      <c r="BRV85" s="140" t="s">
        <v>289</v>
      </c>
      <c r="BRW85" s="140" t="s">
        <v>289</v>
      </c>
      <c r="BRX85" s="140" t="s">
        <v>289</v>
      </c>
      <c r="BRY85" s="140" t="s">
        <v>289</v>
      </c>
      <c r="BRZ85" s="140" t="s">
        <v>289</v>
      </c>
      <c r="BSA85" s="140" t="s">
        <v>289</v>
      </c>
      <c r="BSB85" s="140" t="s">
        <v>289</v>
      </c>
      <c r="BSC85" s="140" t="s">
        <v>289</v>
      </c>
      <c r="BSD85" s="140" t="s">
        <v>289</v>
      </c>
      <c r="BSE85" s="140" t="s">
        <v>289</v>
      </c>
      <c r="BSF85" s="140" t="s">
        <v>289</v>
      </c>
      <c r="BSG85" s="140" t="s">
        <v>289</v>
      </c>
      <c r="BSH85" s="140" t="s">
        <v>289</v>
      </c>
      <c r="BSI85" s="140" t="s">
        <v>289</v>
      </c>
      <c r="BSJ85" s="140" t="s">
        <v>289</v>
      </c>
      <c r="BSK85" s="140" t="s">
        <v>289</v>
      </c>
      <c r="BSL85" s="140" t="s">
        <v>289</v>
      </c>
      <c r="BSM85" s="140" t="s">
        <v>289</v>
      </c>
      <c r="BSN85" s="140" t="s">
        <v>289</v>
      </c>
      <c r="BSO85" s="140" t="s">
        <v>289</v>
      </c>
      <c r="BSP85" s="140" t="s">
        <v>289</v>
      </c>
      <c r="BSQ85" s="140" t="s">
        <v>289</v>
      </c>
      <c r="BSR85" s="140" t="s">
        <v>289</v>
      </c>
      <c r="BSS85" s="140" t="s">
        <v>289</v>
      </c>
      <c r="BST85" s="140" t="s">
        <v>289</v>
      </c>
      <c r="BSU85" s="140" t="s">
        <v>289</v>
      </c>
      <c r="BSV85" s="140" t="s">
        <v>289</v>
      </c>
      <c r="BSW85" s="140" t="s">
        <v>289</v>
      </c>
      <c r="BSX85" s="140" t="s">
        <v>289</v>
      </c>
      <c r="BSY85" s="140" t="s">
        <v>289</v>
      </c>
      <c r="BSZ85" s="140" t="s">
        <v>289</v>
      </c>
      <c r="BTA85" s="140" t="s">
        <v>289</v>
      </c>
      <c r="BTB85" s="140" t="s">
        <v>289</v>
      </c>
      <c r="BTC85" s="140" t="s">
        <v>289</v>
      </c>
      <c r="BTD85" s="140" t="s">
        <v>289</v>
      </c>
      <c r="BTE85" s="140" t="s">
        <v>289</v>
      </c>
      <c r="BTF85" s="140" t="s">
        <v>289</v>
      </c>
      <c r="BTG85" s="140" t="s">
        <v>289</v>
      </c>
      <c r="BTH85" s="140" t="s">
        <v>289</v>
      </c>
      <c r="BTI85" s="140" t="s">
        <v>289</v>
      </c>
      <c r="BTJ85" s="140" t="s">
        <v>289</v>
      </c>
      <c r="BTK85" s="140" t="s">
        <v>289</v>
      </c>
      <c r="BTL85" s="140" t="s">
        <v>289</v>
      </c>
      <c r="BTM85" s="140" t="s">
        <v>289</v>
      </c>
      <c r="BTN85" s="140" t="s">
        <v>289</v>
      </c>
      <c r="BTO85" s="140" t="s">
        <v>289</v>
      </c>
      <c r="BTP85" s="140" t="s">
        <v>289</v>
      </c>
      <c r="BTQ85" s="140" t="s">
        <v>289</v>
      </c>
      <c r="BTR85" s="140" t="s">
        <v>289</v>
      </c>
      <c r="BTS85" s="140" t="s">
        <v>289</v>
      </c>
      <c r="BTT85" s="140" t="s">
        <v>289</v>
      </c>
      <c r="BTU85" s="140" t="s">
        <v>289</v>
      </c>
      <c r="BTV85" s="140" t="s">
        <v>289</v>
      </c>
      <c r="BTW85" s="140" t="s">
        <v>289</v>
      </c>
      <c r="BTX85" s="140" t="s">
        <v>289</v>
      </c>
      <c r="BTY85" s="140" t="s">
        <v>289</v>
      </c>
      <c r="BTZ85" s="140" t="s">
        <v>289</v>
      </c>
      <c r="BUA85" s="140" t="s">
        <v>289</v>
      </c>
      <c r="BUB85" s="140" t="s">
        <v>289</v>
      </c>
      <c r="BUC85" s="140" t="s">
        <v>289</v>
      </c>
      <c r="BUD85" s="140" t="s">
        <v>289</v>
      </c>
      <c r="BUE85" s="140" t="s">
        <v>289</v>
      </c>
      <c r="BUF85" s="140" t="s">
        <v>289</v>
      </c>
      <c r="BUG85" s="140" t="s">
        <v>289</v>
      </c>
      <c r="BUH85" s="140" t="s">
        <v>289</v>
      </c>
      <c r="BUI85" s="140" t="s">
        <v>289</v>
      </c>
      <c r="BUJ85" s="140" t="s">
        <v>289</v>
      </c>
      <c r="BUK85" s="140" t="s">
        <v>289</v>
      </c>
      <c r="BUL85" s="140" t="s">
        <v>289</v>
      </c>
      <c r="BUM85" s="140" t="s">
        <v>289</v>
      </c>
      <c r="BUN85" s="140" t="s">
        <v>289</v>
      </c>
      <c r="BUO85" s="140" t="s">
        <v>289</v>
      </c>
      <c r="BUP85" s="140" t="s">
        <v>289</v>
      </c>
      <c r="BUQ85" s="140" t="s">
        <v>289</v>
      </c>
      <c r="BUR85" s="140" t="s">
        <v>289</v>
      </c>
      <c r="BUS85" s="140" t="s">
        <v>289</v>
      </c>
      <c r="BUT85" s="140" t="s">
        <v>289</v>
      </c>
      <c r="BUU85" s="140" t="s">
        <v>289</v>
      </c>
      <c r="BUV85" s="140" t="s">
        <v>289</v>
      </c>
      <c r="BUW85" s="140" t="s">
        <v>289</v>
      </c>
      <c r="BUX85" s="140" t="s">
        <v>289</v>
      </c>
      <c r="BUY85" s="140" t="s">
        <v>289</v>
      </c>
      <c r="BUZ85" s="140" t="s">
        <v>289</v>
      </c>
      <c r="BVA85" s="140" t="s">
        <v>289</v>
      </c>
      <c r="BVB85" s="140" t="s">
        <v>289</v>
      </c>
      <c r="BVC85" s="140" t="s">
        <v>289</v>
      </c>
      <c r="BVD85" s="140" t="s">
        <v>289</v>
      </c>
      <c r="BVE85" s="140" t="s">
        <v>289</v>
      </c>
      <c r="BVF85" s="140" t="s">
        <v>289</v>
      </c>
      <c r="BVG85" s="140" t="s">
        <v>289</v>
      </c>
      <c r="BVH85" s="140" t="s">
        <v>289</v>
      </c>
      <c r="BVI85" s="140" t="s">
        <v>289</v>
      </c>
      <c r="BVJ85" s="140" t="s">
        <v>289</v>
      </c>
      <c r="BVK85" s="140" t="s">
        <v>289</v>
      </c>
      <c r="BVL85" s="140" t="s">
        <v>289</v>
      </c>
      <c r="BVM85" s="140" t="s">
        <v>289</v>
      </c>
      <c r="BVN85" s="140" t="s">
        <v>289</v>
      </c>
      <c r="BVO85" s="140" t="s">
        <v>289</v>
      </c>
      <c r="BVP85" s="140" t="s">
        <v>289</v>
      </c>
      <c r="BVQ85" s="140" t="s">
        <v>289</v>
      </c>
      <c r="BVR85" s="140" t="s">
        <v>289</v>
      </c>
      <c r="BVS85" s="140" t="s">
        <v>289</v>
      </c>
      <c r="BVT85" s="140" t="s">
        <v>289</v>
      </c>
      <c r="BVU85" s="140" t="s">
        <v>289</v>
      </c>
      <c r="BVV85" s="140" t="s">
        <v>289</v>
      </c>
      <c r="BVW85" s="140" t="s">
        <v>289</v>
      </c>
      <c r="BVX85" s="140" t="s">
        <v>289</v>
      </c>
      <c r="BVY85" s="140" t="s">
        <v>289</v>
      </c>
      <c r="BVZ85" s="140" t="s">
        <v>289</v>
      </c>
      <c r="BWA85" s="140" t="s">
        <v>289</v>
      </c>
      <c r="BWB85" s="140" t="s">
        <v>289</v>
      </c>
      <c r="BWC85" s="140" t="s">
        <v>289</v>
      </c>
      <c r="BWD85" s="140" t="s">
        <v>289</v>
      </c>
      <c r="BWE85" s="140" t="s">
        <v>289</v>
      </c>
      <c r="BWF85" s="140" t="s">
        <v>289</v>
      </c>
      <c r="BWG85" s="140" t="s">
        <v>289</v>
      </c>
      <c r="BWH85" s="140" t="s">
        <v>289</v>
      </c>
      <c r="BWI85" s="140" t="s">
        <v>289</v>
      </c>
      <c r="BWJ85" s="140" t="s">
        <v>289</v>
      </c>
      <c r="BWK85" s="140" t="s">
        <v>289</v>
      </c>
      <c r="BWL85" s="140" t="s">
        <v>289</v>
      </c>
      <c r="BWM85" s="140" t="s">
        <v>289</v>
      </c>
      <c r="BWN85" s="140" t="s">
        <v>289</v>
      </c>
      <c r="BWO85" s="140" t="s">
        <v>289</v>
      </c>
      <c r="BWP85" s="140" t="s">
        <v>289</v>
      </c>
      <c r="BWQ85" s="140" t="s">
        <v>289</v>
      </c>
      <c r="BWR85" s="140" t="s">
        <v>289</v>
      </c>
      <c r="BWS85" s="140" t="s">
        <v>289</v>
      </c>
      <c r="BWT85" s="140" t="s">
        <v>289</v>
      </c>
      <c r="BWU85" s="140" t="s">
        <v>289</v>
      </c>
      <c r="BWV85" s="140" t="s">
        <v>289</v>
      </c>
      <c r="BWW85" s="140" t="s">
        <v>289</v>
      </c>
      <c r="BWX85" s="140" t="s">
        <v>289</v>
      </c>
      <c r="BWY85" s="140" t="s">
        <v>289</v>
      </c>
      <c r="BWZ85" s="140" t="s">
        <v>289</v>
      </c>
      <c r="BXA85" s="140" t="s">
        <v>289</v>
      </c>
      <c r="BXB85" s="140" t="s">
        <v>289</v>
      </c>
      <c r="BXC85" s="140" t="s">
        <v>289</v>
      </c>
      <c r="BXD85" s="140" t="s">
        <v>289</v>
      </c>
      <c r="BXE85" s="140" t="s">
        <v>289</v>
      </c>
      <c r="BXF85" s="140" t="s">
        <v>289</v>
      </c>
      <c r="BXG85" s="140" t="s">
        <v>289</v>
      </c>
      <c r="BXH85" s="140" t="s">
        <v>289</v>
      </c>
      <c r="BXI85" s="140" t="s">
        <v>289</v>
      </c>
      <c r="BXJ85" s="140" t="s">
        <v>289</v>
      </c>
      <c r="BXK85" s="140" t="s">
        <v>289</v>
      </c>
      <c r="BXL85" s="140" t="s">
        <v>289</v>
      </c>
      <c r="BXM85" s="140" t="s">
        <v>289</v>
      </c>
      <c r="BXN85" s="140" t="s">
        <v>289</v>
      </c>
      <c r="BXO85" s="140" t="s">
        <v>289</v>
      </c>
      <c r="BXP85" s="140" t="s">
        <v>289</v>
      </c>
      <c r="BXQ85" s="140" t="s">
        <v>289</v>
      </c>
      <c r="BXR85" s="140" t="s">
        <v>289</v>
      </c>
      <c r="BXS85" s="140" t="s">
        <v>289</v>
      </c>
      <c r="BXT85" s="140" t="s">
        <v>289</v>
      </c>
      <c r="BXU85" s="140" t="s">
        <v>289</v>
      </c>
      <c r="BXV85" s="140" t="s">
        <v>289</v>
      </c>
      <c r="BXW85" s="140" t="s">
        <v>289</v>
      </c>
      <c r="BXX85" s="140" t="s">
        <v>289</v>
      </c>
      <c r="BXY85" s="140" t="s">
        <v>289</v>
      </c>
      <c r="BXZ85" s="140" t="s">
        <v>289</v>
      </c>
      <c r="BYA85" s="140" t="s">
        <v>289</v>
      </c>
      <c r="BYB85" s="140" t="s">
        <v>289</v>
      </c>
      <c r="BYC85" s="140" t="s">
        <v>289</v>
      </c>
      <c r="BYD85" s="140" t="s">
        <v>289</v>
      </c>
      <c r="BYE85" s="140" t="s">
        <v>289</v>
      </c>
      <c r="BYF85" s="140" t="s">
        <v>289</v>
      </c>
      <c r="BYG85" s="140" t="s">
        <v>289</v>
      </c>
      <c r="BYH85" s="140" t="s">
        <v>289</v>
      </c>
      <c r="BYI85" s="140" t="s">
        <v>289</v>
      </c>
      <c r="BYJ85" s="140" t="s">
        <v>289</v>
      </c>
      <c r="BYK85" s="140" t="s">
        <v>289</v>
      </c>
      <c r="BYL85" s="140" t="s">
        <v>289</v>
      </c>
      <c r="BYM85" s="140" t="s">
        <v>289</v>
      </c>
      <c r="BYN85" s="140" t="s">
        <v>289</v>
      </c>
      <c r="BYO85" s="140" t="s">
        <v>289</v>
      </c>
      <c r="BYP85" s="140" t="s">
        <v>289</v>
      </c>
      <c r="BYQ85" s="140" t="s">
        <v>289</v>
      </c>
      <c r="BYR85" s="140" t="s">
        <v>289</v>
      </c>
      <c r="BYS85" s="140" t="s">
        <v>289</v>
      </c>
      <c r="BYT85" s="140" t="s">
        <v>289</v>
      </c>
      <c r="BYU85" s="140" t="s">
        <v>289</v>
      </c>
      <c r="BYV85" s="140" t="s">
        <v>289</v>
      </c>
      <c r="BYW85" s="140" t="s">
        <v>289</v>
      </c>
      <c r="BYX85" s="140" t="s">
        <v>289</v>
      </c>
      <c r="BYY85" s="140" t="s">
        <v>289</v>
      </c>
      <c r="BYZ85" s="140" t="s">
        <v>289</v>
      </c>
      <c r="BZA85" s="140" t="s">
        <v>289</v>
      </c>
      <c r="BZB85" s="140" t="s">
        <v>289</v>
      </c>
      <c r="BZC85" s="140" t="s">
        <v>289</v>
      </c>
      <c r="BZD85" s="140" t="s">
        <v>289</v>
      </c>
      <c r="BZE85" s="140" t="s">
        <v>289</v>
      </c>
      <c r="BZF85" s="140" t="s">
        <v>289</v>
      </c>
      <c r="BZG85" s="140" t="s">
        <v>289</v>
      </c>
      <c r="BZH85" s="140" t="s">
        <v>289</v>
      </c>
      <c r="BZI85" s="140" t="s">
        <v>289</v>
      </c>
      <c r="BZJ85" s="140" t="s">
        <v>289</v>
      </c>
      <c r="BZK85" s="140" t="s">
        <v>289</v>
      </c>
      <c r="BZL85" s="140" t="s">
        <v>289</v>
      </c>
      <c r="BZM85" s="140" t="s">
        <v>289</v>
      </c>
      <c r="BZN85" s="140" t="s">
        <v>289</v>
      </c>
      <c r="BZO85" s="140" t="s">
        <v>289</v>
      </c>
      <c r="BZP85" s="140" t="s">
        <v>289</v>
      </c>
      <c r="BZQ85" s="140" t="s">
        <v>289</v>
      </c>
      <c r="BZR85" s="140" t="s">
        <v>289</v>
      </c>
      <c r="BZS85" s="140" t="s">
        <v>289</v>
      </c>
      <c r="BZT85" s="140" t="s">
        <v>289</v>
      </c>
      <c r="BZU85" s="140" t="s">
        <v>289</v>
      </c>
      <c r="BZV85" s="140" t="s">
        <v>289</v>
      </c>
      <c r="BZW85" s="140" t="s">
        <v>289</v>
      </c>
      <c r="BZX85" s="140" t="s">
        <v>289</v>
      </c>
      <c r="BZY85" s="140" t="s">
        <v>289</v>
      </c>
      <c r="BZZ85" s="140" t="s">
        <v>289</v>
      </c>
      <c r="CAA85" s="140" t="s">
        <v>289</v>
      </c>
      <c r="CAB85" s="140" t="s">
        <v>289</v>
      </c>
      <c r="CAC85" s="140" t="s">
        <v>289</v>
      </c>
      <c r="CAD85" s="140" t="s">
        <v>289</v>
      </c>
      <c r="CAE85" s="140" t="s">
        <v>289</v>
      </c>
      <c r="CAF85" s="140" t="s">
        <v>289</v>
      </c>
      <c r="CAG85" s="140" t="s">
        <v>289</v>
      </c>
      <c r="CAH85" s="140" t="s">
        <v>289</v>
      </c>
      <c r="CAI85" s="140" t="s">
        <v>289</v>
      </c>
      <c r="CAJ85" s="140" t="s">
        <v>289</v>
      </c>
      <c r="CAK85" s="140" t="s">
        <v>289</v>
      </c>
      <c r="CAL85" s="140" t="s">
        <v>289</v>
      </c>
      <c r="CAM85" s="140" t="s">
        <v>289</v>
      </c>
      <c r="CAN85" s="140" t="s">
        <v>289</v>
      </c>
      <c r="CAO85" s="140" t="s">
        <v>289</v>
      </c>
      <c r="CAP85" s="140" t="s">
        <v>289</v>
      </c>
      <c r="CAQ85" s="140" t="s">
        <v>289</v>
      </c>
      <c r="CAR85" s="140" t="s">
        <v>289</v>
      </c>
      <c r="CAS85" s="140" t="s">
        <v>289</v>
      </c>
      <c r="CAT85" s="140" t="s">
        <v>289</v>
      </c>
      <c r="CAU85" s="140" t="s">
        <v>289</v>
      </c>
      <c r="CAV85" s="140" t="s">
        <v>289</v>
      </c>
      <c r="CAW85" s="140" t="s">
        <v>289</v>
      </c>
      <c r="CAX85" s="140" t="s">
        <v>289</v>
      </c>
      <c r="CAY85" s="140" t="s">
        <v>289</v>
      </c>
      <c r="CAZ85" s="140" t="s">
        <v>289</v>
      </c>
      <c r="CBA85" s="140" t="s">
        <v>289</v>
      </c>
      <c r="CBB85" s="140" t="s">
        <v>289</v>
      </c>
      <c r="CBC85" s="140" t="s">
        <v>289</v>
      </c>
      <c r="CBD85" s="140" t="s">
        <v>289</v>
      </c>
      <c r="CBE85" s="140" t="s">
        <v>289</v>
      </c>
      <c r="CBF85" s="140" t="s">
        <v>289</v>
      </c>
      <c r="CBG85" s="140" t="s">
        <v>289</v>
      </c>
      <c r="CBH85" s="140" t="s">
        <v>289</v>
      </c>
      <c r="CBI85" s="140" t="s">
        <v>289</v>
      </c>
      <c r="CBJ85" s="140" t="s">
        <v>289</v>
      </c>
      <c r="CBK85" s="140" t="s">
        <v>289</v>
      </c>
      <c r="CBL85" s="140" t="s">
        <v>289</v>
      </c>
      <c r="CBM85" s="140" t="s">
        <v>289</v>
      </c>
      <c r="CBN85" s="140" t="s">
        <v>289</v>
      </c>
      <c r="CBO85" s="140" t="s">
        <v>289</v>
      </c>
      <c r="CBP85" s="140" t="s">
        <v>289</v>
      </c>
      <c r="CBQ85" s="140" t="s">
        <v>289</v>
      </c>
      <c r="CBR85" s="140" t="s">
        <v>289</v>
      </c>
      <c r="CBS85" s="140" t="s">
        <v>289</v>
      </c>
      <c r="CBT85" s="140" t="s">
        <v>289</v>
      </c>
      <c r="CBU85" s="140" t="s">
        <v>289</v>
      </c>
      <c r="CBV85" s="140" t="s">
        <v>289</v>
      </c>
      <c r="CBW85" s="140" t="s">
        <v>289</v>
      </c>
      <c r="CBX85" s="140" t="s">
        <v>289</v>
      </c>
      <c r="CBY85" s="140" t="s">
        <v>289</v>
      </c>
      <c r="CBZ85" s="140" t="s">
        <v>289</v>
      </c>
      <c r="CCA85" s="140" t="s">
        <v>289</v>
      </c>
      <c r="CCB85" s="140" t="s">
        <v>289</v>
      </c>
      <c r="CCC85" s="140" t="s">
        <v>289</v>
      </c>
      <c r="CCD85" s="140" t="s">
        <v>289</v>
      </c>
      <c r="CCE85" s="140" t="s">
        <v>289</v>
      </c>
      <c r="CCF85" s="140" t="s">
        <v>289</v>
      </c>
      <c r="CCG85" s="140" t="s">
        <v>289</v>
      </c>
      <c r="CCH85" s="140" t="s">
        <v>289</v>
      </c>
      <c r="CCI85" s="140" t="s">
        <v>289</v>
      </c>
      <c r="CCJ85" s="140" t="s">
        <v>289</v>
      </c>
      <c r="CCK85" s="140" t="s">
        <v>289</v>
      </c>
      <c r="CCL85" s="140" t="s">
        <v>289</v>
      </c>
      <c r="CCM85" s="140" t="s">
        <v>289</v>
      </c>
      <c r="CCN85" s="140" t="s">
        <v>289</v>
      </c>
      <c r="CCO85" s="140" t="s">
        <v>289</v>
      </c>
      <c r="CCP85" s="140" t="s">
        <v>289</v>
      </c>
      <c r="CCQ85" s="140" t="s">
        <v>289</v>
      </c>
      <c r="CCR85" s="140" t="s">
        <v>289</v>
      </c>
      <c r="CCS85" s="140" t="s">
        <v>289</v>
      </c>
      <c r="CCT85" s="140" t="s">
        <v>289</v>
      </c>
      <c r="CCU85" s="140" t="s">
        <v>289</v>
      </c>
      <c r="CCV85" s="140" t="s">
        <v>289</v>
      </c>
      <c r="CCW85" s="140" t="s">
        <v>289</v>
      </c>
      <c r="CCX85" s="140" t="s">
        <v>289</v>
      </c>
      <c r="CCY85" s="140" t="s">
        <v>289</v>
      </c>
      <c r="CCZ85" s="140" t="s">
        <v>289</v>
      </c>
      <c r="CDA85" s="140" t="s">
        <v>289</v>
      </c>
      <c r="CDB85" s="140" t="s">
        <v>289</v>
      </c>
      <c r="CDC85" s="140" t="s">
        <v>289</v>
      </c>
      <c r="CDD85" s="140" t="s">
        <v>289</v>
      </c>
      <c r="CDE85" s="140" t="s">
        <v>289</v>
      </c>
      <c r="CDF85" s="140" t="s">
        <v>289</v>
      </c>
      <c r="CDG85" s="140" t="s">
        <v>289</v>
      </c>
      <c r="CDH85" s="140" t="s">
        <v>289</v>
      </c>
      <c r="CDI85" s="140" t="s">
        <v>289</v>
      </c>
      <c r="CDJ85" s="140" t="s">
        <v>289</v>
      </c>
      <c r="CDK85" s="140" t="s">
        <v>289</v>
      </c>
      <c r="CDL85" s="140" t="s">
        <v>289</v>
      </c>
      <c r="CDM85" s="140" t="s">
        <v>289</v>
      </c>
      <c r="CDN85" s="140" t="s">
        <v>289</v>
      </c>
      <c r="CDO85" s="140" t="s">
        <v>289</v>
      </c>
      <c r="CDP85" s="140" t="s">
        <v>289</v>
      </c>
      <c r="CDQ85" s="140" t="s">
        <v>289</v>
      </c>
      <c r="CDR85" s="140" t="s">
        <v>289</v>
      </c>
      <c r="CDS85" s="140" t="s">
        <v>289</v>
      </c>
      <c r="CDT85" s="140" t="s">
        <v>289</v>
      </c>
      <c r="CDU85" s="140" t="s">
        <v>289</v>
      </c>
      <c r="CDV85" s="140" t="s">
        <v>289</v>
      </c>
      <c r="CDW85" s="140" t="s">
        <v>289</v>
      </c>
      <c r="CDX85" s="140" t="s">
        <v>289</v>
      </c>
      <c r="CDY85" s="140" t="s">
        <v>289</v>
      </c>
      <c r="CDZ85" s="140" t="s">
        <v>289</v>
      </c>
      <c r="CEA85" s="140" t="s">
        <v>289</v>
      </c>
      <c r="CEB85" s="140" t="s">
        <v>289</v>
      </c>
      <c r="CEC85" s="140" t="s">
        <v>289</v>
      </c>
      <c r="CED85" s="140" t="s">
        <v>289</v>
      </c>
      <c r="CEE85" s="140" t="s">
        <v>289</v>
      </c>
      <c r="CEF85" s="140" t="s">
        <v>289</v>
      </c>
      <c r="CEG85" s="140" t="s">
        <v>289</v>
      </c>
      <c r="CEH85" s="140" t="s">
        <v>289</v>
      </c>
      <c r="CEI85" s="140" t="s">
        <v>289</v>
      </c>
      <c r="CEJ85" s="140" t="s">
        <v>289</v>
      </c>
      <c r="CEK85" s="140" t="s">
        <v>289</v>
      </c>
      <c r="CEL85" s="140" t="s">
        <v>289</v>
      </c>
      <c r="CEM85" s="140" t="s">
        <v>289</v>
      </c>
      <c r="CEN85" s="140" t="s">
        <v>289</v>
      </c>
      <c r="CEO85" s="140" t="s">
        <v>289</v>
      </c>
      <c r="CEP85" s="140" t="s">
        <v>289</v>
      </c>
      <c r="CEQ85" s="140" t="s">
        <v>289</v>
      </c>
      <c r="CER85" s="140" t="s">
        <v>289</v>
      </c>
      <c r="CES85" s="140" t="s">
        <v>289</v>
      </c>
      <c r="CET85" s="140" t="s">
        <v>289</v>
      </c>
      <c r="CEU85" s="140" t="s">
        <v>289</v>
      </c>
      <c r="CEV85" s="140" t="s">
        <v>289</v>
      </c>
      <c r="CEW85" s="140" t="s">
        <v>289</v>
      </c>
      <c r="CEX85" s="140" t="s">
        <v>289</v>
      </c>
      <c r="CEY85" s="140" t="s">
        <v>289</v>
      </c>
      <c r="CEZ85" s="140" t="s">
        <v>289</v>
      </c>
      <c r="CFA85" s="140" t="s">
        <v>289</v>
      </c>
      <c r="CFB85" s="140" t="s">
        <v>289</v>
      </c>
      <c r="CFC85" s="140" t="s">
        <v>289</v>
      </c>
      <c r="CFD85" s="140" t="s">
        <v>289</v>
      </c>
      <c r="CFE85" s="140" t="s">
        <v>289</v>
      </c>
      <c r="CFF85" s="140" t="s">
        <v>289</v>
      </c>
      <c r="CFG85" s="140" t="s">
        <v>289</v>
      </c>
      <c r="CFH85" s="140" t="s">
        <v>289</v>
      </c>
      <c r="CFI85" s="140" t="s">
        <v>289</v>
      </c>
      <c r="CFJ85" s="140" t="s">
        <v>289</v>
      </c>
      <c r="CFK85" s="140" t="s">
        <v>289</v>
      </c>
      <c r="CFL85" s="140" t="s">
        <v>289</v>
      </c>
      <c r="CFM85" s="140" t="s">
        <v>289</v>
      </c>
      <c r="CFN85" s="140" t="s">
        <v>289</v>
      </c>
      <c r="CFO85" s="140" t="s">
        <v>289</v>
      </c>
      <c r="CFP85" s="140" t="s">
        <v>289</v>
      </c>
      <c r="CFQ85" s="140" t="s">
        <v>289</v>
      </c>
      <c r="CFR85" s="140" t="s">
        <v>289</v>
      </c>
      <c r="CFS85" s="140" t="s">
        <v>289</v>
      </c>
      <c r="CFT85" s="140" t="s">
        <v>289</v>
      </c>
      <c r="CFU85" s="140" t="s">
        <v>289</v>
      </c>
      <c r="CFV85" s="140" t="s">
        <v>289</v>
      </c>
      <c r="CFW85" s="140" t="s">
        <v>289</v>
      </c>
      <c r="CFX85" s="140" t="s">
        <v>289</v>
      </c>
      <c r="CFY85" s="140" t="s">
        <v>289</v>
      </c>
      <c r="CFZ85" s="140" t="s">
        <v>289</v>
      </c>
      <c r="CGA85" s="140" t="s">
        <v>289</v>
      </c>
      <c r="CGB85" s="140" t="s">
        <v>289</v>
      </c>
      <c r="CGC85" s="140" t="s">
        <v>289</v>
      </c>
      <c r="CGD85" s="140" t="s">
        <v>289</v>
      </c>
      <c r="CGE85" s="140" t="s">
        <v>289</v>
      </c>
      <c r="CGF85" s="140" t="s">
        <v>289</v>
      </c>
      <c r="CGG85" s="140" t="s">
        <v>289</v>
      </c>
      <c r="CGH85" s="140" t="s">
        <v>289</v>
      </c>
      <c r="CGI85" s="140" t="s">
        <v>289</v>
      </c>
      <c r="CGJ85" s="140" t="s">
        <v>289</v>
      </c>
      <c r="CGK85" s="140" t="s">
        <v>289</v>
      </c>
      <c r="CGL85" s="140" t="s">
        <v>289</v>
      </c>
      <c r="CGM85" s="140" t="s">
        <v>289</v>
      </c>
      <c r="CGN85" s="140" t="s">
        <v>289</v>
      </c>
      <c r="CGO85" s="140" t="s">
        <v>289</v>
      </c>
      <c r="CGP85" s="140" t="s">
        <v>289</v>
      </c>
      <c r="CGQ85" s="140" t="s">
        <v>289</v>
      </c>
      <c r="CGR85" s="140" t="s">
        <v>289</v>
      </c>
      <c r="CGS85" s="140" t="s">
        <v>289</v>
      </c>
      <c r="CGT85" s="140" t="s">
        <v>289</v>
      </c>
      <c r="CGU85" s="140" t="s">
        <v>289</v>
      </c>
      <c r="CGV85" s="140" t="s">
        <v>289</v>
      </c>
      <c r="CGW85" s="140" t="s">
        <v>289</v>
      </c>
      <c r="CGX85" s="140" t="s">
        <v>289</v>
      </c>
      <c r="CGY85" s="140" t="s">
        <v>289</v>
      </c>
      <c r="CGZ85" s="140" t="s">
        <v>289</v>
      </c>
      <c r="CHA85" s="140" t="s">
        <v>289</v>
      </c>
      <c r="CHB85" s="140" t="s">
        <v>289</v>
      </c>
      <c r="CHC85" s="140" t="s">
        <v>289</v>
      </c>
      <c r="CHD85" s="140" t="s">
        <v>289</v>
      </c>
      <c r="CHE85" s="140" t="s">
        <v>289</v>
      </c>
      <c r="CHF85" s="140" t="s">
        <v>289</v>
      </c>
      <c r="CHG85" s="140" t="s">
        <v>289</v>
      </c>
      <c r="CHH85" s="140" t="s">
        <v>289</v>
      </c>
      <c r="CHI85" s="140" t="s">
        <v>289</v>
      </c>
      <c r="CHJ85" s="140" t="s">
        <v>289</v>
      </c>
      <c r="CHK85" s="140" t="s">
        <v>289</v>
      </c>
      <c r="CHL85" s="140" t="s">
        <v>289</v>
      </c>
      <c r="CHM85" s="140" t="s">
        <v>289</v>
      </c>
      <c r="CHN85" s="140" t="s">
        <v>289</v>
      </c>
      <c r="CHO85" s="140" t="s">
        <v>289</v>
      </c>
      <c r="CHP85" s="140" t="s">
        <v>289</v>
      </c>
      <c r="CHQ85" s="140" t="s">
        <v>289</v>
      </c>
      <c r="CHR85" s="140" t="s">
        <v>289</v>
      </c>
      <c r="CHS85" s="140" t="s">
        <v>289</v>
      </c>
      <c r="CHT85" s="140" t="s">
        <v>289</v>
      </c>
      <c r="CHU85" s="140" t="s">
        <v>289</v>
      </c>
      <c r="CHV85" s="140" t="s">
        <v>289</v>
      </c>
      <c r="CHW85" s="140" t="s">
        <v>289</v>
      </c>
      <c r="CHX85" s="140" t="s">
        <v>289</v>
      </c>
      <c r="CHY85" s="140" t="s">
        <v>289</v>
      </c>
      <c r="CHZ85" s="140" t="s">
        <v>289</v>
      </c>
      <c r="CIA85" s="140" t="s">
        <v>289</v>
      </c>
      <c r="CIB85" s="140" t="s">
        <v>289</v>
      </c>
      <c r="CIC85" s="140" t="s">
        <v>289</v>
      </c>
      <c r="CID85" s="140" t="s">
        <v>289</v>
      </c>
      <c r="CIE85" s="140" t="s">
        <v>289</v>
      </c>
      <c r="CIF85" s="140" t="s">
        <v>289</v>
      </c>
      <c r="CIG85" s="140" t="s">
        <v>289</v>
      </c>
      <c r="CIH85" s="140" t="s">
        <v>289</v>
      </c>
      <c r="CII85" s="140" t="s">
        <v>289</v>
      </c>
      <c r="CIJ85" s="140" t="s">
        <v>289</v>
      </c>
      <c r="CIK85" s="140" t="s">
        <v>289</v>
      </c>
      <c r="CIL85" s="140" t="s">
        <v>289</v>
      </c>
      <c r="CIM85" s="140" t="s">
        <v>289</v>
      </c>
      <c r="CIN85" s="140" t="s">
        <v>289</v>
      </c>
      <c r="CIO85" s="140" t="s">
        <v>289</v>
      </c>
      <c r="CIP85" s="140" t="s">
        <v>289</v>
      </c>
      <c r="CIQ85" s="140" t="s">
        <v>289</v>
      </c>
      <c r="CIR85" s="140" t="s">
        <v>289</v>
      </c>
      <c r="CIS85" s="140" t="s">
        <v>289</v>
      </c>
      <c r="CIT85" s="140" t="s">
        <v>289</v>
      </c>
      <c r="CIU85" s="140" t="s">
        <v>289</v>
      </c>
      <c r="CIV85" s="140" t="s">
        <v>289</v>
      </c>
      <c r="CIW85" s="140" t="s">
        <v>289</v>
      </c>
      <c r="CIX85" s="140" t="s">
        <v>289</v>
      </c>
      <c r="CIY85" s="140" t="s">
        <v>289</v>
      </c>
      <c r="CIZ85" s="140" t="s">
        <v>289</v>
      </c>
      <c r="CJA85" s="140" t="s">
        <v>289</v>
      </c>
      <c r="CJB85" s="140" t="s">
        <v>289</v>
      </c>
      <c r="CJC85" s="140" t="s">
        <v>289</v>
      </c>
      <c r="CJD85" s="140" t="s">
        <v>289</v>
      </c>
      <c r="CJE85" s="140" t="s">
        <v>289</v>
      </c>
      <c r="CJF85" s="140" t="s">
        <v>289</v>
      </c>
      <c r="CJG85" s="140" t="s">
        <v>289</v>
      </c>
      <c r="CJH85" s="140" t="s">
        <v>289</v>
      </c>
      <c r="CJI85" s="140" t="s">
        <v>289</v>
      </c>
      <c r="CJJ85" s="140" t="s">
        <v>289</v>
      </c>
      <c r="CJK85" s="140" t="s">
        <v>289</v>
      </c>
      <c r="CJL85" s="140" t="s">
        <v>289</v>
      </c>
      <c r="CJM85" s="140" t="s">
        <v>289</v>
      </c>
      <c r="CJN85" s="140" t="s">
        <v>289</v>
      </c>
      <c r="CJO85" s="140" t="s">
        <v>289</v>
      </c>
      <c r="CJP85" s="140" t="s">
        <v>289</v>
      </c>
      <c r="CJQ85" s="140" t="s">
        <v>289</v>
      </c>
      <c r="CJR85" s="140" t="s">
        <v>289</v>
      </c>
      <c r="CJS85" s="140" t="s">
        <v>289</v>
      </c>
      <c r="CJT85" s="140" t="s">
        <v>289</v>
      </c>
      <c r="CJU85" s="140" t="s">
        <v>289</v>
      </c>
      <c r="CJV85" s="140" t="s">
        <v>289</v>
      </c>
      <c r="CJW85" s="140" t="s">
        <v>289</v>
      </c>
      <c r="CJX85" s="140" t="s">
        <v>289</v>
      </c>
      <c r="CJY85" s="140" t="s">
        <v>289</v>
      </c>
      <c r="CJZ85" s="140" t="s">
        <v>289</v>
      </c>
      <c r="CKA85" s="140" t="s">
        <v>289</v>
      </c>
      <c r="CKB85" s="140" t="s">
        <v>289</v>
      </c>
      <c r="CKC85" s="140" t="s">
        <v>289</v>
      </c>
      <c r="CKD85" s="140" t="s">
        <v>289</v>
      </c>
      <c r="CKE85" s="140" t="s">
        <v>289</v>
      </c>
      <c r="CKF85" s="140" t="s">
        <v>289</v>
      </c>
      <c r="CKG85" s="140" t="s">
        <v>289</v>
      </c>
      <c r="CKH85" s="140" t="s">
        <v>289</v>
      </c>
      <c r="CKI85" s="140" t="s">
        <v>289</v>
      </c>
      <c r="CKJ85" s="140" t="s">
        <v>289</v>
      </c>
      <c r="CKK85" s="140" t="s">
        <v>289</v>
      </c>
      <c r="CKL85" s="140" t="s">
        <v>289</v>
      </c>
      <c r="CKM85" s="140" t="s">
        <v>289</v>
      </c>
      <c r="CKN85" s="140" t="s">
        <v>289</v>
      </c>
      <c r="CKO85" s="140" t="s">
        <v>289</v>
      </c>
      <c r="CKP85" s="140" t="s">
        <v>289</v>
      </c>
      <c r="CKQ85" s="140" t="s">
        <v>289</v>
      </c>
      <c r="CKR85" s="140" t="s">
        <v>289</v>
      </c>
      <c r="CKS85" s="140" t="s">
        <v>289</v>
      </c>
      <c r="CKT85" s="140" t="s">
        <v>289</v>
      </c>
      <c r="CKU85" s="140" t="s">
        <v>289</v>
      </c>
      <c r="CKV85" s="140" t="s">
        <v>289</v>
      </c>
      <c r="CKW85" s="140" t="s">
        <v>289</v>
      </c>
      <c r="CKX85" s="140" t="s">
        <v>289</v>
      </c>
      <c r="CKY85" s="140" t="s">
        <v>289</v>
      </c>
      <c r="CKZ85" s="140" t="s">
        <v>289</v>
      </c>
      <c r="CLA85" s="140" t="s">
        <v>289</v>
      </c>
      <c r="CLB85" s="140" t="s">
        <v>289</v>
      </c>
      <c r="CLC85" s="140" t="s">
        <v>289</v>
      </c>
      <c r="CLD85" s="140" t="s">
        <v>289</v>
      </c>
      <c r="CLE85" s="140" t="s">
        <v>289</v>
      </c>
      <c r="CLF85" s="140" t="s">
        <v>289</v>
      </c>
      <c r="CLG85" s="140" t="s">
        <v>289</v>
      </c>
      <c r="CLH85" s="140" t="s">
        <v>289</v>
      </c>
      <c r="CLI85" s="140" t="s">
        <v>289</v>
      </c>
      <c r="CLJ85" s="140" t="s">
        <v>289</v>
      </c>
      <c r="CLK85" s="140" t="s">
        <v>289</v>
      </c>
      <c r="CLL85" s="140" t="s">
        <v>289</v>
      </c>
      <c r="CLM85" s="140" t="s">
        <v>289</v>
      </c>
      <c r="CLN85" s="140" t="s">
        <v>289</v>
      </c>
      <c r="CLO85" s="140" t="s">
        <v>289</v>
      </c>
      <c r="CLP85" s="140" t="s">
        <v>289</v>
      </c>
      <c r="CLQ85" s="140" t="s">
        <v>289</v>
      </c>
      <c r="CLR85" s="140" t="s">
        <v>289</v>
      </c>
      <c r="CLS85" s="140" t="s">
        <v>289</v>
      </c>
      <c r="CLT85" s="140" t="s">
        <v>289</v>
      </c>
      <c r="CLU85" s="140" t="s">
        <v>289</v>
      </c>
      <c r="CLV85" s="140" t="s">
        <v>289</v>
      </c>
      <c r="CLW85" s="140" t="s">
        <v>289</v>
      </c>
      <c r="CLX85" s="140" t="s">
        <v>289</v>
      </c>
      <c r="CLY85" s="140" t="s">
        <v>289</v>
      </c>
      <c r="CLZ85" s="140" t="s">
        <v>289</v>
      </c>
      <c r="CMA85" s="140" t="s">
        <v>289</v>
      </c>
      <c r="CMB85" s="140" t="s">
        <v>289</v>
      </c>
      <c r="CMC85" s="140" t="s">
        <v>289</v>
      </c>
      <c r="CMD85" s="140" t="s">
        <v>289</v>
      </c>
      <c r="CME85" s="140" t="s">
        <v>289</v>
      </c>
      <c r="CMF85" s="140" t="s">
        <v>289</v>
      </c>
      <c r="CMG85" s="140" t="s">
        <v>289</v>
      </c>
      <c r="CMH85" s="140" t="s">
        <v>289</v>
      </c>
      <c r="CMI85" s="140" t="s">
        <v>289</v>
      </c>
      <c r="CMJ85" s="140" t="s">
        <v>289</v>
      </c>
      <c r="CMK85" s="140" t="s">
        <v>289</v>
      </c>
      <c r="CML85" s="140" t="s">
        <v>289</v>
      </c>
      <c r="CMM85" s="140" t="s">
        <v>289</v>
      </c>
      <c r="CMN85" s="140" t="s">
        <v>289</v>
      </c>
      <c r="CMO85" s="140" t="s">
        <v>289</v>
      </c>
      <c r="CMP85" s="140" t="s">
        <v>289</v>
      </c>
      <c r="CMQ85" s="140" t="s">
        <v>289</v>
      </c>
      <c r="CMR85" s="140" t="s">
        <v>289</v>
      </c>
      <c r="CMS85" s="140" t="s">
        <v>289</v>
      </c>
      <c r="CMT85" s="140" t="s">
        <v>289</v>
      </c>
      <c r="CMU85" s="140" t="s">
        <v>289</v>
      </c>
      <c r="CMV85" s="140" t="s">
        <v>289</v>
      </c>
      <c r="CMW85" s="140" t="s">
        <v>289</v>
      </c>
      <c r="CMX85" s="140" t="s">
        <v>289</v>
      </c>
      <c r="CMY85" s="140" t="s">
        <v>289</v>
      </c>
      <c r="CMZ85" s="140" t="s">
        <v>289</v>
      </c>
      <c r="CNA85" s="140" t="s">
        <v>289</v>
      </c>
      <c r="CNB85" s="140" t="s">
        <v>289</v>
      </c>
      <c r="CNC85" s="140" t="s">
        <v>289</v>
      </c>
      <c r="CND85" s="140" t="s">
        <v>289</v>
      </c>
      <c r="CNE85" s="140" t="s">
        <v>289</v>
      </c>
      <c r="CNF85" s="140" t="s">
        <v>289</v>
      </c>
      <c r="CNG85" s="140" t="s">
        <v>289</v>
      </c>
      <c r="CNH85" s="140" t="s">
        <v>289</v>
      </c>
      <c r="CNI85" s="140" t="s">
        <v>289</v>
      </c>
      <c r="CNJ85" s="140" t="s">
        <v>289</v>
      </c>
      <c r="CNK85" s="140" t="s">
        <v>289</v>
      </c>
      <c r="CNL85" s="140" t="s">
        <v>289</v>
      </c>
      <c r="CNM85" s="140" t="s">
        <v>289</v>
      </c>
      <c r="CNN85" s="140" t="s">
        <v>289</v>
      </c>
      <c r="CNO85" s="140" t="s">
        <v>289</v>
      </c>
      <c r="CNP85" s="140" t="s">
        <v>289</v>
      </c>
      <c r="CNQ85" s="140" t="s">
        <v>289</v>
      </c>
      <c r="CNR85" s="140" t="s">
        <v>289</v>
      </c>
      <c r="CNS85" s="140" t="s">
        <v>289</v>
      </c>
      <c r="CNT85" s="140" t="s">
        <v>289</v>
      </c>
      <c r="CNU85" s="140" t="s">
        <v>289</v>
      </c>
      <c r="CNV85" s="140" t="s">
        <v>289</v>
      </c>
      <c r="CNW85" s="140" t="s">
        <v>289</v>
      </c>
      <c r="CNX85" s="140" t="s">
        <v>289</v>
      </c>
      <c r="CNY85" s="140" t="s">
        <v>289</v>
      </c>
      <c r="CNZ85" s="140" t="s">
        <v>289</v>
      </c>
      <c r="COA85" s="140" t="s">
        <v>289</v>
      </c>
      <c r="COB85" s="140" t="s">
        <v>289</v>
      </c>
      <c r="COC85" s="140" t="s">
        <v>289</v>
      </c>
      <c r="COD85" s="140" t="s">
        <v>289</v>
      </c>
      <c r="COE85" s="140" t="s">
        <v>289</v>
      </c>
      <c r="COF85" s="140" t="s">
        <v>289</v>
      </c>
      <c r="COG85" s="140" t="s">
        <v>289</v>
      </c>
      <c r="COH85" s="140" t="s">
        <v>289</v>
      </c>
      <c r="COI85" s="140" t="s">
        <v>289</v>
      </c>
      <c r="COJ85" s="140" t="s">
        <v>289</v>
      </c>
      <c r="COK85" s="140" t="s">
        <v>289</v>
      </c>
      <c r="COL85" s="140" t="s">
        <v>289</v>
      </c>
      <c r="COM85" s="140" t="s">
        <v>289</v>
      </c>
      <c r="CON85" s="140" t="s">
        <v>289</v>
      </c>
      <c r="COO85" s="140" t="s">
        <v>289</v>
      </c>
      <c r="COP85" s="140" t="s">
        <v>289</v>
      </c>
      <c r="COQ85" s="140" t="s">
        <v>289</v>
      </c>
      <c r="COR85" s="140" t="s">
        <v>289</v>
      </c>
      <c r="COS85" s="140" t="s">
        <v>289</v>
      </c>
      <c r="COT85" s="140" t="s">
        <v>289</v>
      </c>
      <c r="COU85" s="140" t="s">
        <v>289</v>
      </c>
      <c r="COV85" s="140" t="s">
        <v>289</v>
      </c>
      <c r="COW85" s="140" t="s">
        <v>289</v>
      </c>
      <c r="COX85" s="140" t="s">
        <v>289</v>
      </c>
      <c r="COY85" s="140" t="s">
        <v>289</v>
      </c>
      <c r="COZ85" s="140" t="s">
        <v>289</v>
      </c>
      <c r="CPA85" s="140" t="s">
        <v>289</v>
      </c>
      <c r="CPB85" s="140" t="s">
        <v>289</v>
      </c>
      <c r="CPC85" s="140" t="s">
        <v>289</v>
      </c>
      <c r="CPD85" s="140" t="s">
        <v>289</v>
      </c>
      <c r="CPE85" s="140" t="s">
        <v>289</v>
      </c>
      <c r="CPF85" s="140" t="s">
        <v>289</v>
      </c>
      <c r="CPG85" s="140" t="s">
        <v>289</v>
      </c>
      <c r="CPH85" s="140" t="s">
        <v>289</v>
      </c>
      <c r="CPI85" s="140" t="s">
        <v>289</v>
      </c>
      <c r="CPJ85" s="140" t="s">
        <v>289</v>
      </c>
      <c r="CPK85" s="140" t="s">
        <v>289</v>
      </c>
      <c r="CPL85" s="140" t="s">
        <v>289</v>
      </c>
      <c r="CPM85" s="140" t="s">
        <v>289</v>
      </c>
      <c r="CPN85" s="140" t="s">
        <v>289</v>
      </c>
      <c r="CPO85" s="140" t="s">
        <v>289</v>
      </c>
      <c r="CPP85" s="140" t="s">
        <v>289</v>
      </c>
      <c r="CPQ85" s="140" t="s">
        <v>289</v>
      </c>
      <c r="CPR85" s="140" t="s">
        <v>289</v>
      </c>
      <c r="CPS85" s="140" t="s">
        <v>289</v>
      </c>
      <c r="CPT85" s="140" t="s">
        <v>289</v>
      </c>
      <c r="CPU85" s="140" t="s">
        <v>289</v>
      </c>
      <c r="CPV85" s="140" t="s">
        <v>289</v>
      </c>
      <c r="CPW85" s="140" t="s">
        <v>289</v>
      </c>
      <c r="CPX85" s="140" t="s">
        <v>289</v>
      </c>
      <c r="CPY85" s="140" t="s">
        <v>289</v>
      </c>
      <c r="CPZ85" s="140" t="s">
        <v>289</v>
      </c>
      <c r="CQA85" s="140" t="s">
        <v>289</v>
      </c>
      <c r="CQB85" s="140" t="s">
        <v>289</v>
      </c>
      <c r="CQC85" s="140" t="s">
        <v>289</v>
      </c>
      <c r="CQD85" s="140" t="s">
        <v>289</v>
      </c>
      <c r="CQE85" s="140" t="s">
        <v>289</v>
      </c>
      <c r="CQF85" s="140" t="s">
        <v>289</v>
      </c>
      <c r="CQG85" s="140" t="s">
        <v>289</v>
      </c>
      <c r="CQH85" s="140" t="s">
        <v>289</v>
      </c>
      <c r="CQI85" s="140" t="s">
        <v>289</v>
      </c>
      <c r="CQJ85" s="140" t="s">
        <v>289</v>
      </c>
      <c r="CQK85" s="140" t="s">
        <v>289</v>
      </c>
      <c r="CQL85" s="140" t="s">
        <v>289</v>
      </c>
      <c r="CQM85" s="140" t="s">
        <v>289</v>
      </c>
      <c r="CQN85" s="140" t="s">
        <v>289</v>
      </c>
      <c r="CQO85" s="140" t="s">
        <v>289</v>
      </c>
      <c r="CQP85" s="140" t="s">
        <v>289</v>
      </c>
      <c r="CQQ85" s="140" t="s">
        <v>289</v>
      </c>
      <c r="CQR85" s="140" t="s">
        <v>289</v>
      </c>
      <c r="CQS85" s="140" t="s">
        <v>289</v>
      </c>
      <c r="CQT85" s="140" t="s">
        <v>289</v>
      </c>
      <c r="CQU85" s="140" t="s">
        <v>289</v>
      </c>
      <c r="CQV85" s="140" t="s">
        <v>289</v>
      </c>
      <c r="CQW85" s="140" t="s">
        <v>289</v>
      </c>
      <c r="CQX85" s="140" t="s">
        <v>289</v>
      </c>
      <c r="CQY85" s="140" t="s">
        <v>289</v>
      </c>
      <c r="CQZ85" s="140" t="s">
        <v>289</v>
      </c>
      <c r="CRA85" s="140" t="s">
        <v>289</v>
      </c>
      <c r="CRB85" s="140" t="s">
        <v>289</v>
      </c>
      <c r="CRC85" s="140" t="s">
        <v>289</v>
      </c>
      <c r="CRD85" s="140" t="s">
        <v>289</v>
      </c>
      <c r="CRE85" s="140" t="s">
        <v>289</v>
      </c>
      <c r="CRF85" s="140" t="s">
        <v>289</v>
      </c>
      <c r="CRG85" s="140" t="s">
        <v>289</v>
      </c>
      <c r="CRH85" s="140" t="s">
        <v>289</v>
      </c>
      <c r="CRI85" s="140" t="s">
        <v>289</v>
      </c>
      <c r="CRJ85" s="140" t="s">
        <v>289</v>
      </c>
      <c r="CRK85" s="140" t="s">
        <v>289</v>
      </c>
      <c r="CRL85" s="140" t="s">
        <v>289</v>
      </c>
      <c r="CRM85" s="140" t="s">
        <v>289</v>
      </c>
      <c r="CRN85" s="140" t="s">
        <v>289</v>
      </c>
      <c r="CRO85" s="140" t="s">
        <v>289</v>
      </c>
      <c r="CRP85" s="140" t="s">
        <v>289</v>
      </c>
      <c r="CRQ85" s="140" t="s">
        <v>289</v>
      </c>
      <c r="CRR85" s="140" t="s">
        <v>289</v>
      </c>
      <c r="CRS85" s="140" t="s">
        <v>289</v>
      </c>
      <c r="CRT85" s="140" t="s">
        <v>289</v>
      </c>
      <c r="CRU85" s="140" t="s">
        <v>289</v>
      </c>
      <c r="CRV85" s="140" t="s">
        <v>289</v>
      </c>
      <c r="CRW85" s="140" t="s">
        <v>289</v>
      </c>
      <c r="CRX85" s="140" t="s">
        <v>289</v>
      </c>
      <c r="CRY85" s="140" t="s">
        <v>289</v>
      </c>
      <c r="CRZ85" s="140" t="s">
        <v>289</v>
      </c>
      <c r="CSA85" s="140" t="s">
        <v>289</v>
      </c>
      <c r="CSB85" s="140" t="s">
        <v>289</v>
      </c>
      <c r="CSC85" s="140" t="s">
        <v>289</v>
      </c>
      <c r="CSD85" s="140" t="s">
        <v>289</v>
      </c>
      <c r="CSE85" s="140" t="s">
        <v>289</v>
      </c>
      <c r="CSF85" s="140" t="s">
        <v>289</v>
      </c>
      <c r="CSG85" s="140" t="s">
        <v>289</v>
      </c>
      <c r="CSH85" s="140" t="s">
        <v>289</v>
      </c>
      <c r="CSI85" s="140" t="s">
        <v>289</v>
      </c>
      <c r="CSJ85" s="140" t="s">
        <v>289</v>
      </c>
      <c r="CSK85" s="140" t="s">
        <v>289</v>
      </c>
      <c r="CSL85" s="140" t="s">
        <v>289</v>
      </c>
      <c r="CSM85" s="140" t="s">
        <v>289</v>
      </c>
      <c r="CSN85" s="140" t="s">
        <v>289</v>
      </c>
      <c r="CSO85" s="140" t="s">
        <v>289</v>
      </c>
      <c r="CSP85" s="140" t="s">
        <v>289</v>
      </c>
      <c r="CSQ85" s="140" t="s">
        <v>289</v>
      </c>
      <c r="CSR85" s="140" t="s">
        <v>289</v>
      </c>
      <c r="CSS85" s="140" t="s">
        <v>289</v>
      </c>
      <c r="CST85" s="140" t="s">
        <v>289</v>
      </c>
      <c r="CSU85" s="140" t="s">
        <v>289</v>
      </c>
      <c r="CSV85" s="140" t="s">
        <v>289</v>
      </c>
      <c r="CSW85" s="140" t="s">
        <v>289</v>
      </c>
      <c r="CSX85" s="140" t="s">
        <v>289</v>
      </c>
      <c r="CSY85" s="140" t="s">
        <v>289</v>
      </c>
      <c r="CSZ85" s="140" t="s">
        <v>289</v>
      </c>
      <c r="CTA85" s="140" t="s">
        <v>289</v>
      </c>
      <c r="CTB85" s="140" t="s">
        <v>289</v>
      </c>
      <c r="CTC85" s="140" t="s">
        <v>289</v>
      </c>
      <c r="CTD85" s="140" t="s">
        <v>289</v>
      </c>
      <c r="CTE85" s="140" t="s">
        <v>289</v>
      </c>
      <c r="CTF85" s="140" t="s">
        <v>289</v>
      </c>
      <c r="CTG85" s="140" t="s">
        <v>289</v>
      </c>
      <c r="CTH85" s="140" t="s">
        <v>289</v>
      </c>
      <c r="CTI85" s="140" t="s">
        <v>289</v>
      </c>
      <c r="CTJ85" s="140" t="s">
        <v>289</v>
      </c>
      <c r="CTK85" s="140" t="s">
        <v>289</v>
      </c>
      <c r="CTL85" s="140" t="s">
        <v>289</v>
      </c>
      <c r="CTM85" s="140" t="s">
        <v>289</v>
      </c>
      <c r="CTN85" s="140" t="s">
        <v>289</v>
      </c>
      <c r="CTO85" s="140" t="s">
        <v>289</v>
      </c>
      <c r="CTP85" s="140" t="s">
        <v>289</v>
      </c>
      <c r="CTQ85" s="140" t="s">
        <v>289</v>
      </c>
      <c r="CTR85" s="140" t="s">
        <v>289</v>
      </c>
      <c r="CTS85" s="140" t="s">
        <v>289</v>
      </c>
      <c r="CTT85" s="140" t="s">
        <v>289</v>
      </c>
      <c r="CTU85" s="140" t="s">
        <v>289</v>
      </c>
      <c r="CTV85" s="140" t="s">
        <v>289</v>
      </c>
      <c r="CTW85" s="140" t="s">
        <v>289</v>
      </c>
      <c r="CTX85" s="140" t="s">
        <v>289</v>
      </c>
      <c r="CTY85" s="140" t="s">
        <v>289</v>
      </c>
      <c r="CTZ85" s="140" t="s">
        <v>289</v>
      </c>
      <c r="CUA85" s="140" t="s">
        <v>289</v>
      </c>
      <c r="CUB85" s="140" t="s">
        <v>289</v>
      </c>
      <c r="CUC85" s="140" t="s">
        <v>289</v>
      </c>
      <c r="CUD85" s="140" t="s">
        <v>289</v>
      </c>
      <c r="CUE85" s="140" t="s">
        <v>289</v>
      </c>
      <c r="CUF85" s="140" t="s">
        <v>289</v>
      </c>
      <c r="CUG85" s="140" t="s">
        <v>289</v>
      </c>
      <c r="CUH85" s="140" t="s">
        <v>289</v>
      </c>
      <c r="CUI85" s="140" t="s">
        <v>289</v>
      </c>
      <c r="CUJ85" s="140" t="s">
        <v>289</v>
      </c>
      <c r="CUK85" s="140" t="s">
        <v>289</v>
      </c>
      <c r="CUL85" s="140" t="s">
        <v>289</v>
      </c>
      <c r="CUM85" s="140" t="s">
        <v>289</v>
      </c>
      <c r="CUN85" s="140" t="s">
        <v>289</v>
      </c>
      <c r="CUO85" s="140" t="s">
        <v>289</v>
      </c>
      <c r="CUP85" s="140" t="s">
        <v>289</v>
      </c>
      <c r="CUQ85" s="140" t="s">
        <v>289</v>
      </c>
      <c r="CUR85" s="140" t="s">
        <v>289</v>
      </c>
      <c r="CUS85" s="140" t="s">
        <v>289</v>
      </c>
      <c r="CUT85" s="140" t="s">
        <v>289</v>
      </c>
      <c r="CUU85" s="140" t="s">
        <v>289</v>
      </c>
      <c r="CUV85" s="140" t="s">
        <v>289</v>
      </c>
      <c r="CUW85" s="140" t="s">
        <v>289</v>
      </c>
      <c r="CUX85" s="140" t="s">
        <v>289</v>
      </c>
      <c r="CUY85" s="140" t="s">
        <v>289</v>
      </c>
      <c r="CUZ85" s="140" t="s">
        <v>289</v>
      </c>
      <c r="CVA85" s="140" t="s">
        <v>289</v>
      </c>
      <c r="CVB85" s="140" t="s">
        <v>289</v>
      </c>
      <c r="CVC85" s="140" t="s">
        <v>289</v>
      </c>
      <c r="CVD85" s="140" t="s">
        <v>289</v>
      </c>
      <c r="CVE85" s="140" t="s">
        <v>289</v>
      </c>
      <c r="CVF85" s="140" t="s">
        <v>289</v>
      </c>
      <c r="CVG85" s="140" t="s">
        <v>289</v>
      </c>
      <c r="CVH85" s="140" t="s">
        <v>289</v>
      </c>
      <c r="CVI85" s="140" t="s">
        <v>289</v>
      </c>
      <c r="CVJ85" s="140" t="s">
        <v>289</v>
      </c>
      <c r="CVK85" s="140" t="s">
        <v>289</v>
      </c>
      <c r="CVL85" s="140" t="s">
        <v>289</v>
      </c>
      <c r="CVM85" s="140" t="s">
        <v>289</v>
      </c>
      <c r="CVN85" s="140" t="s">
        <v>289</v>
      </c>
      <c r="CVO85" s="140" t="s">
        <v>289</v>
      </c>
      <c r="CVP85" s="140" t="s">
        <v>289</v>
      </c>
      <c r="CVQ85" s="140" t="s">
        <v>289</v>
      </c>
      <c r="CVR85" s="140" t="s">
        <v>289</v>
      </c>
      <c r="CVS85" s="140" t="s">
        <v>289</v>
      </c>
      <c r="CVT85" s="140" t="s">
        <v>289</v>
      </c>
      <c r="CVU85" s="140" t="s">
        <v>289</v>
      </c>
      <c r="CVV85" s="140" t="s">
        <v>289</v>
      </c>
      <c r="CVW85" s="140" t="s">
        <v>289</v>
      </c>
      <c r="CVX85" s="140" t="s">
        <v>289</v>
      </c>
      <c r="CVY85" s="140" t="s">
        <v>289</v>
      </c>
      <c r="CVZ85" s="140" t="s">
        <v>289</v>
      </c>
      <c r="CWA85" s="140" t="s">
        <v>289</v>
      </c>
      <c r="CWB85" s="140" t="s">
        <v>289</v>
      </c>
      <c r="CWC85" s="140" t="s">
        <v>289</v>
      </c>
      <c r="CWD85" s="140" t="s">
        <v>289</v>
      </c>
      <c r="CWE85" s="140" t="s">
        <v>289</v>
      </c>
      <c r="CWF85" s="140" t="s">
        <v>289</v>
      </c>
      <c r="CWG85" s="140" t="s">
        <v>289</v>
      </c>
      <c r="CWH85" s="140" t="s">
        <v>289</v>
      </c>
      <c r="CWI85" s="140" t="s">
        <v>289</v>
      </c>
      <c r="CWJ85" s="140" t="s">
        <v>289</v>
      </c>
      <c r="CWK85" s="140" t="s">
        <v>289</v>
      </c>
      <c r="CWL85" s="140" t="s">
        <v>289</v>
      </c>
      <c r="CWM85" s="140" t="s">
        <v>289</v>
      </c>
      <c r="CWN85" s="140" t="s">
        <v>289</v>
      </c>
      <c r="CWO85" s="140" t="s">
        <v>289</v>
      </c>
      <c r="CWP85" s="140" t="s">
        <v>289</v>
      </c>
      <c r="CWQ85" s="140" t="s">
        <v>289</v>
      </c>
      <c r="CWR85" s="140" t="s">
        <v>289</v>
      </c>
      <c r="CWS85" s="140" t="s">
        <v>289</v>
      </c>
      <c r="CWT85" s="140" t="s">
        <v>289</v>
      </c>
      <c r="CWU85" s="140" t="s">
        <v>289</v>
      </c>
      <c r="CWV85" s="140" t="s">
        <v>289</v>
      </c>
      <c r="CWW85" s="140" t="s">
        <v>289</v>
      </c>
      <c r="CWX85" s="140" t="s">
        <v>289</v>
      </c>
      <c r="CWY85" s="140" t="s">
        <v>289</v>
      </c>
      <c r="CWZ85" s="140" t="s">
        <v>289</v>
      </c>
      <c r="CXA85" s="140" t="s">
        <v>289</v>
      </c>
      <c r="CXB85" s="140" t="s">
        <v>289</v>
      </c>
      <c r="CXC85" s="140" t="s">
        <v>289</v>
      </c>
      <c r="CXD85" s="140" t="s">
        <v>289</v>
      </c>
      <c r="CXE85" s="140" t="s">
        <v>289</v>
      </c>
      <c r="CXF85" s="140" t="s">
        <v>289</v>
      </c>
      <c r="CXG85" s="140" t="s">
        <v>289</v>
      </c>
      <c r="CXH85" s="140" t="s">
        <v>289</v>
      </c>
      <c r="CXI85" s="140" t="s">
        <v>289</v>
      </c>
      <c r="CXJ85" s="140" t="s">
        <v>289</v>
      </c>
      <c r="CXK85" s="140" t="s">
        <v>289</v>
      </c>
      <c r="CXL85" s="140" t="s">
        <v>289</v>
      </c>
      <c r="CXM85" s="140" t="s">
        <v>289</v>
      </c>
      <c r="CXN85" s="140" t="s">
        <v>289</v>
      </c>
      <c r="CXO85" s="140" t="s">
        <v>289</v>
      </c>
      <c r="CXP85" s="140" t="s">
        <v>289</v>
      </c>
      <c r="CXQ85" s="140" t="s">
        <v>289</v>
      </c>
      <c r="CXR85" s="140" t="s">
        <v>289</v>
      </c>
      <c r="CXS85" s="140" t="s">
        <v>289</v>
      </c>
      <c r="CXT85" s="140" t="s">
        <v>289</v>
      </c>
      <c r="CXU85" s="140" t="s">
        <v>289</v>
      </c>
      <c r="CXV85" s="140" t="s">
        <v>289</v>
      </c>
      <c r="CXW85" s="140" t="s">
        <v>289</v>
      </c>
      <c r="CXX85" s="140" t="s">
        <v>289</v>
      </c>
      <c r="CXY85" s="140" t="s">
        <v>289</v>
      </c>
      <c r="CXZ85" s="140" t="s">
        <v>289</v>
      </c>
      <c r="CYA85" s="140" t="s">
        <v>289</v>
      </c>
      <c r="CYB85" s="140" t="s">
        <v>289</v>
      </c>
      <c r="CYC85" s="140" t="s">
        <v>289</v>
      </c>
      <c r="CYD85" s="140" t="s">
        <v>289</v>
      </c>
      <c r="CYE85" s="140" t="s">
        <v>289</v>
      </c>
      <c r="CYF85" s="140" t="s">
        <v>289</v>
      </c>
      <c r="CYG85" s="140" t="s">
        <v>289</v>
      </c>
      <c r="CYH85" s="140" t="s">
        <v>289</v>
      </c>
      <c r="CYI85" s="140" t="s">
        <v>289</v>
      </c>
      <c r="CYJ85" s="140" t="s">
        <v>289</v>
      </c>
      <c r="CYK85" s="140" t="s">
        <v>289</v>
      </c>
      <c r="CYL85" s="140" t="s">
        <v>289</v>
      </c>
      <c r="CYM85" s="140" t="s">
        <v>289</v>
      </c>
      <c r="CYN85" s="140" t="s">
        <v>289</v>
      </c>
      <c r="CYO85" s="140" t="s">
        <v>289</v>
      </c>
      <c r="CYP85" s="140" t="s">
        <v>289</v>
      </c>
      <c r="CYQ85" s="140" t="s">
        <v>289</v>
      </c>
      <c r="CYR85" s="140" t="s">
        <v>289</v>
      </c>
      <c r="CYS85" s="140" t="s">
        <v>289</v>
      </c>
      <c r="CYT85" s="140" t="s">
        <v>289</v>
      </c>
      <c r="CYU85" s="140" t="s">
        <v>289</v>
      </c>
      <c r="CYV85" s="140" t="s">
        <v>289</v>
      </c>
      <c r="CYW85" s="140" t="s">
        <v>289</v>
      </c>
      <c r="CYX85" s="140" t="s">
        <v>289</v>
      </c>
      <c r="CYY85" s="140" t="s">
        <v>289</v>
      </c>
      <c r="CYZ85" s="140" t="s">
        <v>289</v>
      </c>
      <c r="CZA85" s="140" t="s">
        <v>289</v>
      </c>
      <c r="CZB85" s="140" t="s">
        <v>289</v>
      </c>
      <c r="CZC85" s="140" t="s">
        <v>289</v>
      </c>
      <c r="CZD85" s="140" t="s">
        <v>289</v>
      </c>
      <c r="CZE85" s="140" t="s">
        <v>289</v>
      </c>
      <c r="CZF85" s="140" t="s">
        <v>289</v>
      </c>
      <c r="CZG85" s="140" t="s">
        <v>289</v>
      </c>
      <c r="CZH85" s="140" t="s">
        <v>289</v>
      </c>
      <c r="CZI85" s="140" t="s">
        <v>289</v>
      </c>
      <c r="CZJ85" s="140" t="s">
        <v>289</v>
      </c>
      <c r="CZK85" s="140" t="s">
        <v>289</v>
      </c>
      <c r="CZL85" s="140" t="s">
        <v>289</v>
      </c>
      <c r="CZM85" s="140" t="s">
        <v>289</v>
      </c>
      <c r="CZN85" s="140" t="s">
        <v>289</v>
      </c>
      <c r="CZO85" s="140" t="s">
        <v>289</v>
      </c>
      <c r="CZP85" s="140" t="s">
        <v>289</v>
      </c>
      <c r="CZQ85" s="140" t="s">
        <v>289</v>
      </c>
      <c r="CZR85" s="140" t="s">
        <v>289</v>
      </c>
      <c r="CZS85" s="140" t="s">
        <v>289</v>
      </c>
      <c r="CZT85" s="140" t="s">
        <v>289</v>
      </c>
      <c r="CZU85" s="140" t="s">
        <v>289</v>
      </c>
      <c r="CZV85" s="140" t="s">
        <v>289</v>
      </c>
      <c r="CZW85" s="140" t="s">
        <v>289</v>
      </c>
      <c r="CZX85" s="140" t="s">
        <v>289</v>
      </c>
      <c r="CZY85" s="140" t="s">
        <v>289</v>
      </c>
      <c r="CZZ85" s="140" t="s">
        <v>289</v>
      </c>
      <c r="DAA85" s="140" t="s">
        <v>289</v>
      </c>
      <c r="DAB85" s="140" t="s">
        <v>289</v>
      </c>
      <c r="DAC85" s="140" t="s">
        <v>289</v>
      </c>
      <c r="DAD85" s="140" t="s">
        <v>289</v>
      </c>
      <c r="DAE85" s="140" t="s">
        <v>289</v>
      </c>
      <c r="DAF85" s="140" t="s">
        <v>289</v>
      </c>
      <c r="DAG85" s="140" t="s">
        <v>289</v>
      </c>
      <c r="DAH85" s="140" t="s">
        <v>289</v>
      </c>
      <c r="DAI85" s="140" t="s">
        <v>289</v>
      </c>
      <c r="DAJ85" s="140" t="s">
        <v>289</v>
      </c>
      <c r="DAK85" s="140" t="s">
        <v>289</v>
      </c>
      <c r="DAL85" s="140" t="s">
        <v>289</v>
      </c>
      <c r="DAM85" s="140" t="s">
        <v>289</v>
      </c>
      <c r="DAN85" s="140" t="s">
        <v>289</v>
      </c>
      <c r="DAO85" s="140" t="s">
        <v>289</v>
      </c>
      <c r="DAP85" s="140" t="s">
        <v>289</v>
      </c>
      <c r="DAQ85" s="140" t="s">
        <v>289</v>
      </c>
      <c r="DAR85" s="140" t="s">
        <v>289</v>
      </c>
      <c r="DAS85" s="140" t="s">
        <v>289</v>
      </c>
      <c r="DAT85" s="140" t="s">
        <v>289</v>
      </c>
      <c r="DAU85" s="140" t="s">
        <v>289</v>
      </c>
      <c r="DAV85" s="140" t="s">
        <v>289</v>
      </c>
      <c r="DAW85" s="140" t="s">
        <v>289</v>
      </c>
      <c r="DAX85" s="140" t="s">
        <v>289</v>
      </c>
      <c r="DAY85" s="140" t="s">
        <v>289</v>
      </c>
      <c r="DAZ85" s="140" t="s">
        <v>289</v>
      </c>
      <c r="DBA85" s="140" t="s">
        <v>289</v>
      </c>
      <c r="DBB85" s="140" t="s">
        <v>289</v>
      </c>
      <c r="DBC85" s="140" t="s">
        <v>289</v>
      </c>
      <c r="DBD85" s="140" t="s">
        <v>289</v>
      </c>
      <c r="DBE85" s="140" t="s">
        <v>289</v>
      </c>
      <c r="DBF85" s="140" t="s">
        <v>289</v>
      </c>
      <c r="DBG85" s="140" t="s">
        <v>289</v>
      </c>
      <c r="DBH85" s="140" t="s">
        <v>289</v>
      </c>
      <c r="DBI85" s="140" t="s">
        <v>289</v>
      </c>
      <c r="DBJ85" s="140" t="s">
        <v>289</v>
      </c>
      <c r="DBK85" s="140" t="s">
        <v>289</v>
      </c>
      <c r="DBL85" s="140" t="s">
        <v>289</v>
      </c>
      <c r="DBM85" s="140" t="s">
        <v>289</v>
      </c>
      <c r="DBN85" s="140" t="s">
        <v>289</v>
      </c>
      <c r="DBO85" s="140" t="s">
        <v>289</v>
      </c>
      <c r="DBP85" s="140" t="s">
        <v>289</v>
      </c>
      <c r="DBQ85" s="140" t="s">
        <v>289</v>
      </c>
      <c r="DBR85" s="140" t="s">
        <v>289</v>
      </c>
      <c r="DBS85" s="140" t="s">
        <v>289</v>
      </c>
      <c r="DBT85" s="140" t="s">
        <v>289</v>
      </c>
      <c r="DBU85" s="140" t="s">
        <v>289</v>
      </c>
      <c r="DBV85" s="140" t="s">
        <v>289</v>
      </c>
      <c r="DBW85" s="140" t="s">
        <v>289</v>
      </c>
      <c r="DBX85" s="140" t="s">
        <v>289</v>
      </c>
      <c r="DBY85" s="140" t="s">
        <v>289</v>
      </c>
      <c r="DBZ85" s="140" t="s">
        <v>289</v>
      </c>
      <c r="DCA85" s="140" t="s">
        <v>289</v>
      </c>
      <c r="DCB85" s="140" t="s">
        <v>289</v>
      </c>
      <c r="DCC85" s="140" t="s">
        <v>289</v>
      </c>
      <c r="DCD85" s="140" t="s">
        <v>289</v>
      </c>
      <c r="DCE85" s="140" t="s">
        <v>289</v>
      </c>
      <c r="DCF85" s="140" t="s">
        <v>289</v>
      </c>
      <c r="DCG85" s="140" t="s">
        <v>289</v>
      </c>
      <c r="DCH85" s="140" t="s">
        <v>289</v>
      </c>
      <c r="DCI85" s="140" t="s">
        <v>289</v>
      </c>
      <c r="DCJ85" s="140" t="s">
        <v>289</v>
      </c>
      <c r="DCK85" s="140" t="s">
        <v>289</v>
      </c>
      <c r="DCL85" s="140" t="s">
        <v>289</v>
      </c>
      <c r="DCM85" s="140" t="s">
        <v>289</v>
      </c>
      <c r="DCN85" s="140" t="s">
        <v>289</v>
      </c>
      <c r="DCO85" s="140" t="s">
        <v>289</v>
      </c>
      <c r="DCP85" s="140" t="s">
        <v>289</v>
      </c>
      <c r="DCQ85" s="140" t="s">
        <v>289</v>
      </c>
      <c r="DCR85" s="140" t="s">
        <v>289</v>
      </c>
      <c r="DCS85" s="140" t="s">
        <v>289</v>
      </c>
      <c r="DCT85" s="140" t="s">
        <v>289</v>
      </c>
      <c r="DCU85" s="140" t="s">
        <v>289</v>
      </c>
      <c r="DCV85" s="140" t="s">
        <v>289</v>
      </c>
      <c r="DCW85" s="140" t="s">
        <v>289</v>
      </c>
      <c r="DCX85" s="140" t="s">
        <v>289</v>
      </c>
      <c r="DCY85" s="140" t="s">
        <v>289</v>
      </c>
      <c r="DCZ85" s="140" t="s">
        <v>289</v>
      </c>
      <c r="DDA85" s="140" t="s">
        <v>289</v>
      </c>
      <c r="DDB85" s="140" t="s">
        <v>289</v>
      </c>
      <c r="DDC85" s="140" t="s">
        <v>289</v>
      </c>
      <c r="DDD85" s="140" t="s">
        <v>289</v>
      </c>
      <c r="DDE85" s="140" t="s">
        <v>289</v>
      </c>
      <c r="DDF85" s="140" t="s">
        <v>289</v>
      </c>
      <c r="DDG85" s="140" t="s">
        <v>289</v>
      </c>
      <c r="DDH85" s="140" t="s">
        <v>289</v>
      </c>
      <c r="DDI85" s="140" t="s">
        <v>289</v>
      </c>
      <c r="DDJ85" s="140" t="s">
        <v>289</v>
      </c>
      <c r="DDK85" s="140" t="s">
        <v>289</v>
      </c>
      <c r="DDL85" s="140" t="s">
        <v>289</v>
      </c>
      <c r="DDM85" s="140" t="s">
        <v>289</v>
      </c>
      <c r="DDN85" s="140" t="s">
        <v>289</v>
      </c>
      <c r="DDO85" s="140" t="s">
        <v>289</v>
      </c>
      <c r="DDP85" s="140" t="s">
        <v>289</v>
      </c>
      <c r="DDQ85" s="140" t="s">
        <v>289</v>
      </c>
      <c r="DDR85" s="140" t="s">
        <v>289</v>
      </c>
      <c r="DDS85" s="140" t="s">
        <v>289</v>
      </c>
      <c r="DDT85" s="140" t="s">
        <v>289</v>
      </c>
      <c r="DDU85" s="140" t="s">
        <v>289</v>
      </c>
      <c r="DDV85" s="140" t="s">
        <v>289</v>
      </c>
      <c r="DDW85" s="140" t="s">
        <v>289</v>
      </c>
      <c r="DDX85" s="140" t="s">
        <v>289</v>
      </c>
      <c r="DDY85" s="140" t="s">
        <v>289</v>
      </c>
      <c r="DDZ85" s="140" t="s">
        <v>289</v>
      </c>
      <c r="DEA85" s="140" t="s">
        <v>289</v>
      </c>
      <c r="DEB85" s="140" t="s">
        <v>289</v>
      </c>
      <c r="DEC85" s="140" t="s">
        <v>289</v>
      </c>
      <c r="DED85" s="140" t="s">
        <v>289</v>
      </c>
      <c r="DEE85" s="140" t="s">
        <v>289</v>
      </c>
      <c r="DEF85" s="140" t="s">
        <v>289</v>
      </c>
      <c r="DEG85" s="140" t="s">
        <v>289</v>
      </c>
      <c r="DEH85" s="140" t="s">
        <v>289</v>
      </c>
      <c r="DEI85" s="140" t="s">
        <v>289</v>
      </c>
      <c r="DEJ85" s="140" t="s">
        <v>289</v>
      </c>
      <c r="DEK85" s="140" t="s">
        <v>289</v>
      </c>
      <c r="DEL85" s="140" t="s">
        <v>289</v>
      </c>
      <c r="DEM85" s="140" t="s">
        <v>289</v>
      </c>
      <c r="DEN85" s="140" t="s">
        <v>289</v>
      </c>
      <c r="DEO85" s="140" t="s">
        <v>289</v>
      </c>
      <c r="DEP85" s="140" t="s">
        <v>289</v>
      </c>
      <c r="DEQ85" s="140" t="s">
        <v>289</v>
      </c>
      <c r="DER85" s="140" t="s">
        <v>289</v>
      </c>
      <c r="DES85" s="140" t="s">
        <v>289</v>
      </c>
      <c r="DET85" s="140" t="s">
        <v>289</v>
      </c>
      <c r="DEU85" s="140" t="s">
        <v>289</v>
      </c>
      <c r="DEV85" s="140" t="s">
        <v>289</v>
      </c>
      <c r="DEW85" s="140" t="s">
        <v>289</v>
      </c>
      <c r="DEX85" s="140" t="s">
        <v>289</v>
      </c>
      <c r="DEY85" s="140" t="s">
        <v>289</v>
      </c>
      <c r="DEZ85" s="140" t="s">
        <v>289</v>
      </c>
      <c r="DFA85" s="140" t="s">
        <v>289</v>
      </c>
      <c r="DFB85" s="140" t="s">
        <v>289</v>
      </c>
      <c r="DFC85" s="140" t="s">
        <v>289</v>
      </c>
      <c r="DFD85" s="140" t="s">
        <v>289</v>
      </c>
      <c r="DFE85" s="140" t="s">
        <v>289</v>
      </c>
      <c r="DFF85" s="140" t="s">
        <v>289</v>
      </c>
      <c r="DFG85" s="140" t="s">
        <v>289</v>
      </c>
      <c r="DFH85" s="140" t="s">
        <v>289</v>
      </c>
      <c r="DFI85" s="140" t="s">
        <v>289</v>
      </c>
      <c r="DFJ85" s="140" t="s">
        <v>289</v>
      </c>
      <c r="DFK85" s="140" t="s">
        <v>289</v>
      </c>
      <c r="DFL85" s="140" t="s">
        <v>289</v>
      </c>
      <c r="DFM85" s="140" t="s">
        <v>289</v>
      </c>
      <c r="DFN85" s="140" t="s">
        <v>289</v>
      </c>
      <c r="DFO85" s="140" t="s">
        <v>289</v>
      </c>
      <c r="DFP85" s="140" t="s">
        <v>289</v>
      </c>
      <c r="DFQ85" s="140" t="s">
        <v>289</v>
      </c>
      <c r="DFR85" s="140" t="s">
        <v>289</v>
      </c>
      <c r="DFS85" s="140" t="s">
        <v>289</v>
      </c>
      <c r="DFT85" s="140" t="s">
        <v>289</v>
      </c>
      <c r="DFU85" s="140" t="s">
        <v>289</v>
      </c>
      <c r="DFV85" s="140" t="s">
        <v>289</v>
      </c>
      <c r="DFW85" s="140" t="s">
        <v>289</v>
      </c>
      <c r="DFX85" s="140" t="s">
        <v>289</v>
      </c>
      <c r="DFY85" s="140" t="s">
        <v>289</v>
      </c>
      <c r="DFZ85" s="140" t="s">
        <v>289</v>
      </c>
      <c r="DGA85" s="140" t="s">
        <v>289</v>
      </c>
      <c r="DGB85" s="140" t="s">
        <v>289</v>
      </c>
      <c r="DGC85" s="140" t="s">
        <v>289</v>
      </c>
      <c r="DGD85" s="140" t="s">
        <v>289</v>
      </c>
      <c r="DGE85" s="140" t="s">
        <v>289</v>
      </c>
      <c r="DGF85" s="140" t="s">
        <v>289</v>
      </c>
      <c r="DGG85" s="140" t="s">
        <v>289</v>
      </c>
      <c r="DGH85" s="140" t="s">
        <v>289</v>
      </c>
      <c r="DGI85" s="140" t="s">
        <v>289</v>
      </c>
      <c r="DGJ85" s="140" t="s">
        <v>289</v>
      </c>
      <c r="DGK85" s="140" t="s">
        <v>289</v>
      </c>
      <c r="DGL85" s="140" t="s">
        <v>289</v>
      </c>
      <c r="DGM85" s="140" t="s">
        <v>289</v>
      </c>
      <c r="DGN85" s="140" t="s">
        <v>289</v>
      </c>
      <c r="DGO85" s="140" t="s">
        <v>289</v>
      </c>
      <c r="DGP85" s="140" t="s">
        <v>289</v>
      </c>
      <c r="DGQ85" s="140" t="s">
        <v>289</v>
      </c>
      <c r="DGR85" s="140" t="s">
        <v>289</v>
      </c>
      <c r="DGS85" s="140" t="s">
        <v>289</v>
      </c>
      <c r="DGT85" s="140" t="s">
        <v>289</v>
      </c>
      <c r="DGU85" s="140" t="s">
        <v>289</v>
      </c>
      <c r="DGV85" s="140" t="s">
        <v>289</v>
      </c>
      <c r="DGW85" s="140" t="s">
        <v>289</v>
      </c>
      <c r="DGX85" s="140" t="s">
        <v>289</v>
      </c>
      <c r="DGY85" s="140" t="s">
        <v>289</v>
      </c>
      <c r="DGZ85" s="140" t="s">
        <v>289</v>
      </c>
      <c r="DHA85" s="140" t="s">
        <v>289</v>
      </c>
      <c r="DHB85" s="140" t="s">
        <v>289</v>
      </c>
      <c r="DHC85" s="140" t="s">
        <v>289</v>
      </c>
      <c r="DHD85" s="140" t="s">
        <v>289</v>
      </c>
      <c r="DHE85" s="140" t="s">
        <v>289</v>
      </c>
      <c r="DHF85" s="140" t="s">
        <v>289</v>
      </c>
      <c r="DHG85" s="140" t="s">
        <v>289</v>
      </c>
      <c r="DHH85" s="140" t="s">
        <v>289</v>
      </c>
      <c r="DHI85" s="140" t="s">
        <v>289</v>
      </c>
      <c r="DHJ85" s="140" t="s">
        <v>289</v>
      </c>
      <c r="DHK85" s="140" t="s">
        <v>289</v>
      </c>
      <c r="DHL85" s="140" t="s">
        <v>289</v>
      </c>
      <c r="DHM85" s="140" t="s">
        <v>289</v>
      </c>
      <c r="DHN85" s="140" t="s">
        <v>289</v>
      </c>
      <c r="DHO85" s="140" t="s">
        <v>289</v>
      </c>
      <c r="DHP85" s="140" t="s">
        <v>289</v>
      </c>
      <c r="DHQ85" s="140" t="s">
        <v>289</v>
      </c>
      <c r="DHR85" s="140" t="s">
        <v>289</v>
      </c>
      <c r="DHS85" s="140" t="s">
        <v>289</v>
      </c>
      <c r="DHT85" s="140" t="s">
        <v>289</v>
      </c>
      <c r="DHU85" s="140" t="s">
        <v>289</v>
      </c>
      <c r="DHV85" s="140" t="s">
        <v>289</v>
      </c>
      <c r="DHW85" s="140" t="s">
        <v>289</v>
      </c>
      <c r="DHX85" s="140" t="s">
        <v>289</v>
      </c>
      <c r="DHY85" s="140" t="s">
        <v>289</v>
      </c>
      <c r="DHZ85" s="140" t="s">
        <v>289</v>
      </c>
      <c r="DIA85" s="140" t="s">
        <v>289</v>
      </c>
      <c r="DIB85" s="140" t="s">
        <v>289</v>
      </c>
      <c r="DIC85" s="140" t="s">
        <v>289</v>
      </c>
      <c r="DID85" s="140" t="s">
        <v>289</v>
      </c>
      <c r="DIE85" s="140" t="s">
        <v>289</v>
      </c>
      <c r="DIF85" s="140" t="s">
        <v>289</v>
      </c>
      <c r="DIG85" s="140" t="s">
        <v>289</v>
      </c>
      <c r="DIH85" s="140" t="s">
        <v>289</v>
      </c>
      <c r="DII85" s="140" t="s">
        <v>289</v>
      </c>
      <c r="DIJ85" s="140" t="s">
        <v>289</v>
      </c>
      <c r="DIK85" s="140" t="s">
        <v>289</v>
      </c>
      <c r="DIL85" s="140" t="s">
        <v>289</v>
      </c>
      <c r="DIM85" s="140" t="s">
        <v>289</v>
      </c>
      <c r="DIN85" s="140" t="s">
        <v>289</v>
      </c>
      <c r="DIO85" s="140" t="s">
        <v>289</v>
      </c>
      <c r="DIP85" s="140" t="s">
        <v>289</v>
      </c>
      <c r="DIQ85" s="140" t="s">
        <v>289</v>
      </c>
      <c r="DIR85" s="140" t="s">
        <v>289</v>
      </c>
      <c r="DIS85" s="140" t="s">
        <v>289</v>
      </c>
      <c r="DIT85" s="140" t="s">
        <v>289</v>
      </c>
      <c r="DIU85" s="140" t="s">
        <v>289</v>
      </c>
      <c r="DIV85" s="140" t="s">
        <v>289</v>
      </c>
      <c r="DIW85" s="140" t="s">
        <v>289</v>
      </c>
      <c r="DIX85" s="140" t="s">
        <v>289</v>
      </c>
      <c r="DIY85" s="140" t="s">
        <v>289</v>
      </c>
      <c r="DIZ85" s="140" t="s">
        <v>289</v>
      </c>
      <c r="DJA85" s="140" t="s">
        <v>289</v>
      </c>
      <c r="DJB85" s="140" t="s">
        <v>289</v>
      </c>
      <c r="DJC85" s="140" t="s">
        <v>289</v>
      </c>
      <c r="DJD85" s="140" t="s">
        <v>289</v>
      </c>
      <c r="DJE85" s="140" t="s">
        <v>289</v>
      </c>
      <c r="DJF85" s="140" t="s">
        <v>289</v>
      </c>
      <c r="DJG85" s="140" t="s">
        <v>289</v>
      </c>
      <c r="DJH85" s="140" t="s">
        <v>289</v>
      </c>
      <c r="DJI85" s="140" t="s">
        <v>289</v>
      </c>
      <c r="DJJ85" s="140" t="s">
        <v>289</v>
      </c>
      <c r="DJK85" s="140" t="s">
        <v>289</v>
      </c>
      <c r="DJL85" s="140" t="s">
        <v>289</v>
      </c>
      <c r="DJM85" s="140" t="s">
        <v>289</v>
      </c>
      <c r="DJN85" s="140" t="s">
        <v>289</v>
      </c>
      <c r="DJO85" s="140" t="s">
        <v>289</v>
      </c>
      <c r="DJP85" s="140" t="s">
        <v>289</v>
      </c>
      <c r="DJQ85" s="140" t="s">
        <v>289</v>
      </c>
      <c r="DJR85" s="140" t="s">
        <v>289</v>
      </c>
      <c r="DJS85" s="140" t="s">
        <v>289</v>
      </c>
      <c r="DJT85" s="140" t="s">
        <v>289</v>
      </c>
      <c r="DJU85" s="140" t="s">
        <v>289</v>
      </c>
      <c r="DJV85" s="140" t="s">
        <v>289</v>
      </c>
      <c r="DJW85" s="140" t="s">
        <v>289</v>
      </c>
      <c r="DJX85" s="140" t="s">
        <v>289</v>
      </c>
      <c r="DJY85" s="140" t="s">
        <v>289</v>
      </c>
      <c r="DJZ85" s="140" t="s">
        <v>289</v>
      </c>
      <c r="DKA85" s="140" t="s">
        <v>289</v>
      </c>
      <c r="DKB85" s="140" t="s">
        <v>289</v>
      </c>
      <c r="DKC85" s="140" t="s">
        <v>289</v>
      </c>
      <c r="DKD85" s="140" t="s">
        <v>289</v>
      </c>
      <c r="DKE85" s="140" t="s">
        <v>289</v>
      </c>
      <c r="DKF85" s="140" t="s">
        <v>289</v>
      </c>
      <c r="DKG85" s="140" t="s">
        <v>289</v>
      </c>
      <c r="DKH85" s="140" t="s">
        <v>289</v>
      </c>
      <c r="DKI85" s="140" t="s">
        <v>289</v>
      </c>
      <c r="DKJ85" s="140" t="s">
        <v>289</v>
      </c>
      <c r="DKK85" s="140" t="s">
        <v>289</v>
      </c>
      <c r="DKL85" s="140" t="s">
        <v>289</v>
      </c>
      <c r="DKM85" s="140" t="s">
        <v>289</v>
      </c>
      <c r="DKN85" s="140" t="s">
        <v>289</v>
      </c>
      <c r="DKO85" s="140" t="s">
        <v>289</v>
      </c>
      <c r="DKP85" s="140" t="s">
        <v>289</v>
      </c>
      <c r="DKQ85" s="140" t="s">
        <v>289</v>
      </c>
      <c r="DKR85" s="140" t="s">
        <v>289</v>
      </c>
      <c r="DKS85" s="140" t="s">
        <v>289</v>
      </c>
      <c r="DKT85" s="140" t="s">
        <v>289</v>
      </c>
      <c r="DKU85" s="140" t="s">
        <v>289</v>
      </c>
      <c r="DKV85" s="140" t="s">
        <v>289</v>
      </c>
      <c r="DKW85" s="140" t="s">
        <v>289</v>
      </c>
      <c r="DKX85" s="140" t="s">
        <v>289</v>
      </c>
      <c r="DKY85" s="140" t="s">
        <v>289</v>
      </c>
      <c r="DKZ85" s="140" t="s">
        <v>289</v>
      </c>
      <c r="DLA85" s="140" t="s">
        <v>289</v>
      </c>
      <c r="DLB85" s="140" t="s">
        <v>289</v>
      </c>
      <c r="DLC85" s="140" t="s">
        <v>289</v>
      </c>
      <c r="DLD85" s="140" t="s">
        <v>289</v>
      </c>
      <c r="DLE85" s="140" t="s">
        <v>289</v>
      </c>
      <c r="DLF85" s="140" t="s">
        <v>289</v>
      </c>
      <c r="DLG85" s="140" t="s">
        <v>289</v>
      </c>
      <c r="DLH85" s="140" t="s">
        <v>289</v>
      </c>
      <c r="DLI85" s="140" t="s">
        <v>289</v>
      </c>
      <c r="DLJ85" s="140" t="s">
        <v>289</v>
      </c>
      <c r="DLK85" s="140" t="s">
        <v>289</v>
      </c>
      <c r="DLL85" s="140" t="s">
        <v>289</v>
      </c>
      <c r="DLM85" s="140" t="s">
        <v>289</v>
      </c>
      <c r="DLN85" s="140" t="s">
        <v>289</v>
      </c>
      <c r="DLO85" s="140" t="s">
        <v>289</v>
      </c>
      <c r="DLP85" s="140" t="s">
        <v>289</v>
      </c>
      <c r="DLQ85" s="140" t="s">
        <v>289</v>
      </c>
      <c r="DLR85" s="140" t="s">
        <v>289</v>
      </c>
      <c r="DLS85" s="140" t="s">
        <v>289</v>
      </c>
      <c r="DLT85" s="140" t="s">
        <v>289</v>
      </c>
      <c r="DLU85" s="140" t="s">
        <v>289</v>
      </c>
      <c r="DLV85" s="140" t="s">
        <v>289</v>
      </c>
      <c r="DLW85" s="140" t="s">
        <v>289</v>
      </c>
      <c r="DLX85" s="140" t="s">
        <v>289</v>
      </c>
      <c r="DLY85" s="140" t="s">
        <v>289</v>
      </c>
      <c r="DLZ85" s="140" t="s">
        <v>289</v>
      </c>
      <c r="DMA85" s="140" t="s">
        <v>289</v>
      </c>
      <c r="DMB85" s="140" t="s">
        <v>289</v>
      </c>
      <c r="DMC85" s="140" t="s">
        <v>289</v>
      </c>
      <c r="DMD85" s="140" t="s">
        <v>289</v>
      </c>
      <c r="DME85" s="140" t="s">
        <v>289</v>
      </c>
      <c r="DMF85" s="140" t="s">
        <v>289</v>
      </c>
      <c r="DMG85" s="140" t="s">
        <v>289</v>
      </c>
      <c r="DMH85" s="140" t="s">
        <v>289</v>
      </c>
      <c r="DMI85" s="140" t="s">
        <v>289</v>
      </c>
      <c r="DMJ85" s="140" t="s">
        <v>289</v>
      </c>
      <c r="DMK85" s="140" t="s">
        <v>289</v>
      </c>
      <c r="DML85" s="140" t="s">
        <v>289</v>
      </c>
      <c r="DMM85" s="140" t="s">
        <v>289</v>
      </c>
      <c r="DMN85" s="140" t="s">
        <v>289</v>
      </c>
      <c r="DMO85" s="140" t="s">
        <v>289</v>
      </c>
      <c r="DMP85" s="140" t="s">
        <v>289</v>
      </c>
      <c r="DMQ85" s="140" t="s">
        <v>289</v>
      </c>
      <c r="DMR85" s="140" t="s">
        <v>289</v>
      </c>
      <c r="DMS85" s="140" t="s">
        <v>289</v>
      </c>
      <c r="DMT85" s="140" t="s">
        <v>289</v>
      </c>
      <c r="DMU85" s="140" t="s">
        <v>289</v>
      </c>
      <c r="DMV85" s="140" t="s">
        <v>289</v>
      </c>
      <c r="DMW85" s="140" t="s">
        <v>289</v>
      </c>
      <c r="DMX85" s="140" t="s">
        <v>289</v>
      </c>
      <c r="DMY85" s="140" t="s">
        <v>289</v>
      </c>
      <c r="DMZ85" s="140" t="s">
        <v>289</v>
      </c>
      <c r="DNA85" s="140" t="s">
        <v>289</v>
      </c>
      <c r="DNB85" s="140" t="s">
        <v>289</v>
      </c>
      <c r="DNC85" s="140" t="s">
        <v>289</v>
      </c>
      <c r="DND85" s="140" t="s">
        <v>289</v>
      </c>
      <c r="DNE85" s="140" t="s">
        <v>289</v>
      </c>
      <c r="DNF85" s="140" t="s">
        <v>289</v>
      </c>
      <c r="DNG85" s="140" t="s">
        <v>289</v>
      </c>
      <c r="DNH85" s="140" t="s">
        <v>289</v>
      </c>
      <c r="DNI85" s="140" t="s">
        <v>289</v>
      </c>
      <c r="DNJ85" s="140" t="s">
        <v>289</v>
      </c>
      <c r="DNK85" s="140" t="s">
        <v>289</v>
      </c>
      <c r="DNL85" s="140" t="s">
        <v>289</v>
      </c>
      <c r="DNM85" s="140" t="s">
        <v>289</v>
      </c>
      <c r="DNN85" s="140" t="s">
        <v>289</v>
      </c>
      <c r="DNO85" s="140" t="s">
        <v>289</v>
      </c>
      <c r="DNP85" s="140" t="s">
        <v>289</v>
      </c>
      <c r="DNQ85" s="140" t="s">
        <v>289</v>
      </c>
      <c r="DNR85" s="140" t="s">
        <v>289</v>
      </c>
      <c r="DNS85" s="140" t="s">
        <v>289</v>
      </c>
      <c r="DNT85" s="140" t="s">
        <v>289</v>
      </c>
      <c r="DNU85" s="140" t="s">
        <v>289</v>
      </c>
      <c r="DNV85" s="140" t="s">
        <v>289</v>
      </c>
      <c r="DNW85" s="140" t="s">
        <v>289</v>
      </c>
      <c r="DNX85" s="140" t="s">
        <v>289</v>
      </c>
      <c r="DNY85" s="140" t="s">
        <v>289</v>
      </c>
      <c r="DNZ85" s="140" t="s">
        <v>289</v>
      </c>
      <c r="DOA85" s="140" t="s">
        <v>289</v>
      </c>
      <c r="DOB85" s="140" t="s">
        <v>289</v>
      </c>
      <c r="DOC85" s="140" t="s">
        <v>289</v>
      </c>
      <c r="DOD85" s="140" t="s">
        <v>289</v>
      </c>
      <c r="DOE85" s="140" t="s">
        <v>289</v>
      </c>
      <c r="DOF85" s="140" t="s">
        <v>289</v>
      </c>
      <c r="DOG85" s="140" t="s">
        <v>289</v>
      </c>
      <c r="DOH85" s="140" t="s">
        <v>289</v>
      </c>
      <c r="DOI85" s="140" t="s">
        <v>289</v>
      </c>
      <c r="DOJ85" s="140" t="s">
        <v>289</v>
      </c>
      <c r="DOK85" s="140" t="s">
        <v>289</v>
      </c>
      <c r="DOL85" s="140" t="s">
        <v>289</v>
      </c>
      <c r="DOM85" s="140" t="s">
        <v>289</v>
      </c>
      <c r="DON85" s="140" t="s">
        <v>289</v>
      </c>
      <c r="DOO85" s="140" t="s">
        <v>289</v>
      </c>
      <c r="DOP85" s="140" t="s">
        <v>289</v>
      </c>
      <c r="DOQ85" s="140" t="s">
        <v>289</v>
      </c>
      <c r="DOR85" s="140" t="s">
        <v>289</v>
      </c>
      <c r="DOS85" s="140" t="s">
        <v>289</v>
      </c>
      <c r="DOT85" s="140" t="s">
        <v>289</v>
      </c>
      <c r="DOU85" s="140" t="s">
        <v>289</v>
      </c>
      <c r="DOV85" s="140" t="s">
        <v>289</v>
      </c>
      <c r="DOW85" s="140" t="s">
        <v>289</v>
      </c>
      <c r="DOX85" s="140" t="s">
        <v>289</v>
      </c>
      <c r="DOY85" s="140" t="s">
        <v>289</v>
      </c>
      <c r="DOZ85" s="140" t="s">
        <v>289</v>
      </c>
      <c r="DPA85" s="140" t="s">
        <v>289</v>
      </c>
      <c r="DPB85" s="140" t="s">
        <v>289</v>
      </c>
      <c r="DPC85" s="140" t="s">
        <v>289</v>
      </c>
      <c r="DPD85" s="140" t="s">
        <v>289</v>
      </c>
      <c r="DPE85" s="140" t="s">
        <v>289</v>
      </c>
      <c r="DPF85" s="140" t="s">
        <v>289</v>
      </c>
      <c r="DPG85" s="140" t="s">
        <v>289</v>
      </c>
      <c r="DPH85" s="140" t="s">
        <v>289</v>
      </c>
      <c r="DPI85" s="140" t="s">
        <v>289</v>
      </c>
      <c r="DPJ85" s="140" t="s">
        <v>289</v>
      </c>
      <c r="DPK85" s="140" t="s">
        <v>289</v>
      </c>
      <c r="DPL85" s="140" t="s">
        <v>289</v>
      </c>
      <c r="DPM85" s="140" t="s">
        <v>289</v>
      </c>
      <c r="DPN85" s="140" t="s">
        <v>289</v>
      </c>
      <c r="DPO85" s="140" t="s">
        <v>289</v>
      </c>
      <c r="DPP85" s="140" t="s">
        <v>289</v>
      </c>
      <c r="DPQ85" s="140" t="s">
        <v>289</v>
      </c>
      <c r="DPR85" s="140" t="s">
        <v>289</v>
      </c>
      <c r="DPS85" s="140" t="s">
        <v>289</v>
      </c>
      <c r="DPT85" s="140" t="s">
        <v>289</v>
      </c>
      <c r="DPU85" s="140" t="s">
        <v>289</v>
      </c>
      <c r="DPV85" s="140" t="s">
        <v>289</v>
      </c>
      <c r="DPW85" s="140" t="s">
        <v>289</v>
      </c>
      <c r="DPX85" s="140" t="s">
        <v>289</v>
      </c>
      <c r="DPY85" s="140" t="s">
        <v>289</v>
      </c>
      <c r="DPZ85" s="140" t="s">
        <v>289</v>
      </c>
      <c r="DQA85" s="140" t="s">
        <v>289</v>
      </c>
      <c r="DQB85" s="140" t="s">
        <v>289</v>
      </c>
      <c r="DQC85" s="140" t="s">
        <v>289</v>
      </c>
      <c r="DQD85" s="140" t="s">
        <v>289</v>
      </c>
      <c r="DQE85" s="140" t="s">
        <v>289</v>
      </c>
      <c r="DQF85" s="140" t="s">
        <v>289</v>
      </c>
      <c r="DQG85" s="140" t="s">
        <v>289</v>
      </c>
      <c r="DQH85" s="140" t="s">
        <v>289</v>
      </c>
      <c r="DQI85" s="140" t="s">
        <v>289</v>
      </c>
      <c r="DQJ85" s="140" t="s">
        <v>289</v>
      </c>
      <c r="DQK85" s="140" t="s">
        <v>289</v>
      </c>
      <c r="DQL85" s="140" t="s">
        <v>289</v>
      </c>
      <c r="DQM85" s="140" t="s">
        <v>289</v>
      </c>
      <c r="DQN85" s="140" t="s">
        <v>289</v>
      </c>
      <c r="DQO85" s="140" t="s">
        <v>289</v>
      </c>
      <c r="DQP85" s="140" t="s">
        <v>289</v>
      </c>
      <c r="DQQ85" s="140" t="s">
        <v>289</v>
      </c>
      <c r="DQR85" s="140" t="s">
        <v>289</v>
      </c>
      <c r="DQS85" s="140" t="s">
        <v>289</v>
      </c>
      <c r="DQT85" s="140" t="s">
        <v>289</v>
      </c>
      <c r="DQU85" s="140" t="s">
        <v>289</v>
      </c>
      <c r="DQV85" s="140" t="s">
        <v>289</v>
      </c>
      <c r="DQW85" s="140" t="s">
        <v>289</v>
      </c>
      <c r="DQX85" s="140" t="s">
        <v>289</v>
      </c>
      <c r="DQY85" s="140" t="s">
        <v>289</v>
      </c>
      <c r="DQZ85" s="140" t="s">
        <v>289</v>
      </c>
      <c r="DRA85" s="140" t="s">
        <v>289</v>
      </c>
      <c r="DRB85" s="140" t="s">
        <v>289</v>
      </c>
      <c r="DRC85" s="140" t="s">
        <v>289</v>
      </c>
      <c r="DRD85" s="140" t="s">
        <v>289</v>
      </c>
      <c r="DRE85" s="140" t="s">
        <v>289</v>
      </c>
      <c r="DRF85" s="140" t="s">
        <v>289</v>
      </c>
      <c r="DRG85" s="140" t="s">
        <v>289</v>
      </c>
      <c r="DRH85" s="140" t="s">
        <v>289</v>
      </c>
      <c r="DRI85" s="140" t="s">
        <v>289</v>
      </c>
      <c r="DRJ85" s="140" t="s">
        <v>289</v>
      </c>
      <c r="DRK85" s="140" t="s">
        <v>289</v>
      </c>
      <c r="DRL85" s="140" t="s">
        <v>289</v>
      </c>
      <c r="DRM85" s="140" t="s">
        <v>289</v>
      </c>
      <c r="DRN85" s="140" t="s">
        <v>289</v>
      </c>
      <c r="DRO85" s="140" t="s">
        <v>289</v>
      </c>
      <c r="DRP85" s="140" t="s">
        <v>289</v>
      </c>
      <c r="DRQ85" s="140" t="s">
        <v>289</v>
      </c>
      <c r="DRR85" s="140" t="s">
        <v>289</v>
      </c>
      <c r="DRS85" s="140" t="s">
        <v>289</v>
      </c>
      <c r="DRT85" s="140" t="s">
        <v>289</v>
      </c>
      <c r="DRU85" s="140" t="s">
        <v>289</v>
      </c>
      <c r="DRV85" s="140" t="s">
        <v>289</v>
      </c>
      <c r="DRW85" s="140" t="s">
        <v>289</v>
      </c>
      <c r="DRX85" s="140" t="s">
        <v>289</v>
      </c>
      <c r="DRY85" s="140" t="s">
        <v>289</v>
      </c>
      <c r="DRZ85" s="140" t="s">
        <v>289</v>
      </c>
      <c r="DSA85" s="140" t="s">
        <v>289</v>
      </c>
      <c r="DSB85" s="140" t="s">
        <v>289</v>
      </c>
      <c r="DSC85" s="140" t="s">
        <v>289</v>
      </c>
      <c r="DSD85" s="140" t="s">
        <v>289</v>
      </c>
      <c r="DSE85" s="140" t="s">
        <v>289</v>
      </c>
      <c r="DSF85" s="140" t="s">
        <v>289</v>
      </c>
      <c r="DSG85" s="140" t="s">
        <v>289</v>
      </c>
      <c r="DSH85" s="140" t="s">
        <v>289</v>
      </c>
      <c r="DSI85" s="140" t="s">
        <v>289</v>
      </c>
      <c r="DSJ85" s="140" t="s">
        <v>289</v>
      </c>
      <c r="DSK85" s="140" t="s">
        <v>289</v>
      </c>
      <c r="DSL85" s="140" t="s">
        <v>289</v>
      </c>
      <c r="DSM85" s="140" t="s">
        <v>289</v>
      </c>
      <c r="DSN85" s="140" t="s">
        <v>289</v>
      </c>
      <c r="DSO85" s="140" t="s">
        <v>289</v>
      </c>
      <c r="DSP85" s="140" t="s">
        <v>289</v>
      </c>
      <c r="DSQ85" s="140" t="s">
        <v>289</v>
      </c>
      <c r="DSR85" s="140" t="s">
        <v>289</v>
      </c>
      <c r="DSS85" s="140" t="s">
        <v>289</v>
      </c>
      <c r="DST85" s="140" t="s">
        <v>289</v>
      </c>
      <c r="DSU85" s="140" t="s">
        <v>289</v>
      </c>
      <c r="DSV85" s="140" t="s">
        <v>289</v>
      </c>
      <c r="DSW85" s="140" t="s">
        <v>289</v>
      </c>
      <c r="DSX85" s="140" t="s">
        <v>289</v>
      </c>
      <c r="DSY85" s="140" t="s">
        <v>289</v>
      </c>
      <c r="DSZ85" s="140" t="s">
        <v>289</v>
      </c>
      <c r="DTA85" s="140" t="s">
        <v>289</v>
      </c>
      <c r="DTB85" s="140" t="s">
        <v>289</v>
      </c>
      <c r="DTC85" s="140" t="s">
        <v>289</v>
      </c>
      <c r="DTD85" s="140" t="s">
        <v>289</v>
      </c>
      <c r="DTE85" s="140" t="s">
        <v>289</v>
      </c>
      <c r="DTF85" s="140" t="s">
        <v>289</v>
      </c>
      <c r="DTG85" s="140" t="s">
        <v>289</v>
      </c>
      <c r="DTH85" s="140" t="s">
        <v>289</v>
      </c>
      <c r="DTI85" s="140" t="s">
        <v>289</v>
      </c>
      <c r="DTJ85" s="140" t="s">
        <v>289</v>
      </c>
      <c r="DTK85" s="140" t="s">
        <v>289</v>
      </c>
      <c r="DTL85" s="140" t="s">
        <v>289</v>
      </c>
      <c r="DTM85" s="140" t="s">
        <v>289</v>
      </c>
      <c r="DTN85" s="140" t="s">
        <v>289</v>
      </c>
      <c r="DTO85" s="140" t="s">
        <v>289</v>
      </c>
      <c r="DTP85" s="140" t="s">
        <v>289</v>
      </c>
      <c r="DTQ85" s="140" t="s">
        <v>289</v>
      </c>
      <c r="DTR85" s="140" t="s">
        <v>289</v>
      </c>
      <c r="DTS85" s="140" t="s">
        <v>289</v>
      </c>
      <c r="DTT85" s="140" t="s">
        <v>289</v>
      </c>
      <c r="DTU85" s="140" t="s">
        <v>289</v>
      </c>
      <c r="DTV85" s="140" t="s">
        <v>289</v>
      </c>
      <c r="DTW85" s="140" t="s">
        <v>289</v>
      </c>
      <c r="DTX85" s="140" t="s">
        <v>289</v>
      </c>
      <c r="DTY85" s="140" t="s">
        <v>289</v>
      </c>
      <c r="DTZ85" s="140" t="s">
        <v>289</v>
      </c>
      <c r="DUA85" s="140" t="s">
        <v>289</v>
      </c>
      <c r="DUB85" s="140" t="s">
        <v>289</v>
      </c>
      <c r="DUC85" s="140" t="s">
        <v>289</v>
      </c>
      <c r="DUD85" s="140" t="s">
        <v>289</v>
      </c>
      <c r="DUE85" s="140" t="s">
        <v>289</v>
      </c>
      <c r="DUF85" s="140" t="s">
        <v>289</v>
      </c>
      <c r="DUG85" s="140" t="s">
        <v>289</v>
      </c>
      <c r="DUH85" s="140" t="s">
        <v>289</v>
      </c>
      <c r="DUI85" s="140" t="s">
        <v>289</v>
      </c>
      <c r="DUJ85" s="140" t="s">
        <v>289</v>
      </c>
      <c r="DUK85" s="140" t="s">
        <v>289</v>
      </c>
      <c r="DUL85" s="140" t="s">
        <v>289</v>
      </c>
      <c r="DUM85" s="140" t="s">
        <v>289</v>
      </c>
      <c r="DUN85" s="140" t="s">
        <v>289</v>
      </c>
      <c r="DUO85" s="140" t="s">
        <v>289</v>
      </c>
      <c r="DUP85" s="140" t="s">
        <v>289</v>
      </c>
      <c r="DUQ85" s="140" t="s">
        <v>289</v>
      </c>
      <c r="DUR85" s="140" t="s">
        <v>289</v>
      </c>
      <c r="DUS85" s="140" t="s">
        <v>289</v>
      </c>
      <c r="DUT85" s="140" t="s">
        <v>289</v>
      </c>
      <c r="DUU85" s="140" t="s">
        <v>289</v>
      </c>
      <c r="DUV85" s="140" t="s">
        <v>289</v>
      </c>
      <c r="DUW85" s="140" t="s">
        <v>289</v>
      </c>
      <c r="DUX85" s="140" t="s">
        <v>289</v>
      </c>
      <c r="DUY85" s="140" t="s">
        <v>289</v>
      </c>
      <c r="DUZ85" s="140" t="s">
        <v>289</v>
      </c>
      <c r="DVA85" s="140" t="s">
        <v>289</v>
      </c>
      <c r="DVB85" s="140" t="s">
        <v>289</v>
      </c>
      <c r="DVC85" s="140" t="s">
        <v>289</v>
      </c>
      <c r="DVD85" s="140" t="s">
        <v>289</v>
      </c>
      <c r="DVE85" s="140" t="s">
        <v>289</v>
      </c>
      <c r="DVF85" s="140" t="s">
        <v>289</v>
      </c>
      <c r="DVG85" s="140" t="s">
        <v>289</v>
      </c>
      <c r="DVH85" s="140" t="s">
        <v>289</v>
      </c>
      <c r="DVI85" s="140" t="s">
        <v>289</v>
      </c>
      <c r="DVJ85" s="140" t="s">
        <v>289</v>
      </c>
      <c r="DVK85" s="140" t="s">
        <v>289</v>
      </c>
      <c r="DVL85" s="140" t="s">
        <v>289</v>
      </c>
      <c r="DVM85" s="140" t="s">
        <v>289</v>
      </c>
      <c r="DVN85" s="140" t="s">
        <v>289</v>
      </c>
      <c r="DVO85" s="140" t="s">
        <v>289</v>
      </c>
      <c r="DVP85" s="140" t="s">
        <v>289</v>
      </c>
      <c r="DVQ85" s="140" t="s">
        <v>289</v>
      </c>
      <c r="DVR85" s="140" t="s">
        <v>289</v>
      </c>
      <c r="DVS85" s="140" t="s">
        <v>289</v>
      </c>
      <c r="DVT85" s="140" t="s">
        <v>289</v>
      </c>
      <c r="DVU85" s="140" t="s">
        <v>289</v>
      </c>
      <c r="DVV85" s="140" t="s">
        <v>289</v>
      </c>
      <c r="DVW85" s="140" t="s">
        <v>289</v>
      </c>
      <c r="DVX85" s="140" t="s">
        <v>289</v>
      </c>
      <c r="DVY85" s="140" t="s">
        <v>289</v>
      </c>
      <c r="DVZ85" s="140" t="s">
        <v>289</v>
      </c>
      <c r="DWA85" s="140" t="s">
        <v>289</v>
      </c>
      <c r="DWB85" s="140" t="s">
        <v>289</v>
      </c>
      <c r="DWC85" s="140" t="s">
        <v>289</v>
      </c>
      <c r="DWD85" s="140" t="s">
        <v>289</v>
      </c>
      <c r="DWE85" s="140" t="s">
        <v>289</v>
      </c>
      <c r="DWF85" s="140" t="s">
        <v>289</v>
      </c>
      <c r="DWG85" s="140" t="s">
        <v>289</v>
      </c>
      <c r="DWH85" s="140" t="s">
        <v>289</v>
      </c>
      <c r="DWI85" s="140" t="s">
        <v>289</v>
      </c>
      <c r="DWJ85" s="140" t="s">
        <v>289</v>
      </c>
      <c r="DWK85" s="140" t="s">
        <v>289</v>
      </c>
      <c r="DWL85" s="140" t="s">
        <v>289</v>
      </c>
      <c r="DWM85" s="140" t="s">
        <v>289</v>
      </c>
      <c r="DWN85" s="140" t="s">
        <v>289</v>
      </c>
      <c r="DWO85" s="140" t="s">
        <v>289</v>
      </c>
      <c r="DWP85" s="140" t="s">
        <v>289</v>
      </c>
      <c r="DWQ85" s="140" t="s">
        <v>289</v>
      </c>
      <c r="DWR85" s="140" t="s">
        <v>289</v>
      </c>
      <c r="DWS85" s="140" t="s">
        <v>289</v>
      </c>
      <c r="DWT85" s="140" t="s">
        <v>289</v>
      </c>
      <c r="DWU85" s="140" t="s">
        <v>289</v>
      </c>
      <c r="DWV85" s="140" t="s">
        <v>289</v>
      </c>
      <c r="DWW85" s="140" t="s">
        <v>289</v>
      </c>
      <c r="DWX85" s="140" t="s">
        <v>289</v>
      </c>
      <c r="DWY85" s="140" t="s">
        <v>289</v>
      </c>
      <c r="DWZ85" s="140" t="s">
        <v>289</v>
      </c>
      <c r="DXA85" s="140" t="s">
        <v>289</v>
      </c>
      <c r="DXB85" s="140" t="s">
        <v>289</v>
      </c>
      <c r="DXC85" s="140" t="s">
        <v>289</v>
      </c>
      <c r="DXD85" s="140" t="s">
        <v>289</v>
      </c>
      <c r="DXE85" s="140" t="s">
        <v>289</v>
      </c>
      <c r="DXF85" s="140" t="s">
        <v>289</v>
      </c>
      <c r="DXG85" s="140" t="s">
        <v>289</v>
      </c>
      <c r="DXH85" s="140" t="s">
        <v>289</v>
      </c>
      <c r="DXI85" s="140" t="s">
        <v>289</v>
      </c>
      <c r="DXJ85" s="140" t="s">
        <v>289</v>
      </c>
      <c r="DXK85" s="140" t="s">
        <v>289</v>
      </c>
      <c r="DXL85" s="140" t="s">
        <v>289</v>
      </c>
      <c r="DXM85" s="140" t="s">
        <v>289</v>
      </c>
      <c r="DXN85" s="140" t="s">
        <v>289</v>
      </c>
      <c r="DXO85" s="140" t="s">
        <v>289</v>
      </c>
      <c r="DXP85" s="140" t="s">
        <v>289</v>
      </c>
      <c r="DXQ85" s="140" t="s">
        <v>289</v>
      </c>
      <c r="DXR85" s="140" t="s">
        <v>289</v>
      </c>
      <c r="DXS85" s="140" t="s">
        <v>289</v>
      </c>
      <c r="DXT85" s="140" t="s">
        <v>289</v>
      </c>
      <c r="DXU85" s="140" t="s">
        <v>289</v>
      </c>
      <c r="DXV85" s="140" t="s">
        <v>289</v>
      </c>
      <c r="DXW85" s="140" t="s">
        <v>289</v>
      </c>
      <c r="DXX85" s="140" t="s">
        <v>289</v>
      </c>
      <c r="DXY85" s="140" t="s">
        <v>289</v>
      </c>
      <c r="DXZ85" s="140" t="s">
        <v>289</v>
      </c>
      <c r="DYA85" s="140" t="s">
        <v>289</v>
      </c>
      <c r="DYB85" s="140" t="s">
        <v>289</v>
      </c>
      <c r="DYC85" s="140" t="s">
        <v>289</v>
      </c>
      <c r="DYD85" s="140" t="s">
        <v>289</v>
      </c>
      <c r="DYE85" s="140" t="s">
        <v>289</v>
      </c>
      <c r="DYF85" s="140" t="s">
        <v>289</v>
      </c>
      <c r="DYG85" s="140" t="s">
        <v>289</v>
      </c>
      <c r="DYH85" s="140" t="s">
        <v>289</v>
      </c>
      <c r="DYI85" s="140" t="s">
        <v>289</v>
      </c>
      <c r="DYJ85" s="140" t="s">
        <v>289</v>
      </c>
      <c r="DYK85" s="140" t="s">
        <v>289</v>
      </c>
      <c r="DYL85" s="140" t="s">
        <v>289</v>
      </c>
      <c r="DYM85" s="140" t="s">
        <v>289</v>
      </c>
      <c r="DYN85" s="140" t="s">
        <v>289</v>
      </c>
      <c r="DYO85" s="140" t="s">
        <v>289</v>
      </c>
      <c r="DYP85" s="140" t="s">
        <v>289</v>
      </c>
      <c r="DYQ85" s="140" t="s">
        <v>289</v>
      </c>
      <c r="DYR85" s="140" t="s">
        <v>289</v>
      </c>
      <c r="DYS85" s="140" t="s">
        <v>289</v>
      </c>
      <c r="DYT85" s="140" t="s">
        <v>289</v>
      </c>
      <c r="DYU85" s="140" t="s">
        <v>289</v>
      </c>
      <c r="DYV85" s="140" t="s">
        <v>289</v>
      </c>
      <c r="DYW85" s="140" t="s">
        <v>289</v>
      </c>
      <c r="DYX85" s="140" t="s">
        <v>289</v>
      </c>
      <c r="DYY85" s="140" t="s">
        <v>289</v>
      </c>
      <c r="DYZ85" s="140" t="s">
        <v>289</v>
      </c>
      <c r="DZA85" s="140" t="s">
        <v>289</v>
      </c>
      <c r="DZB85" s="140" t="s">
        <v>289</v>
      </c>
      <c r="DZC85" s="140" t="s">
        <v>289</v>
      </c>
      <c r="DZD85" s="140" t="s">
        <v>289</v>
      </c>
      <c r="DZE85" s="140" t="s">
        <v>289</v>
      </c>
      <c r="DZF85" s="140" t="s">
        <v>289</v>
      </c>
      <c r="DZG85" s="140" t="s">
        <v>289</v>
      </c>
      <c r="DZH85" s="140" t="s">
        <v>289</v>
      </c>
      <c r="DZI85" s="140" t="s">
        <v>289</v>
      </c>
      <c r="DZJ85" s="140" t="s">
        <v>289</v>
      </c>
      <c r="DZK85" s="140" t="s">
        <v>289</v>
      </c>
      <c r="DZL85" s="140" t="s">
        <v>289</v>
      </c>
      <c r="DZM85" s="140" t="s">
        <v>289</v>
      </c>
      <c r="DZN85" s="140" t="s">
        <v>289</v>
      </c>
      <c r="DZO85" s="140" t="s">
        <v>289</v>
      </c>
      <c r="DZP85" s="140" t="s">
        <v>289</v>
      </c>
      <c r="DZQ85" s="140" t="s">
        <v>289</v>
      </c>
      <c r="DZR85" s="140" t="s">
        <v>289</v>
      </c>
      <c r="DZS85" s="140" t="s">
        <v>289</v>
      </c>
      <c r="DZT85" s="140" t="s">
        <v>289</v>
      </c>
      <c r="DZU85" s="140" t="s">
        <v>289</v>
      </c>
      <c r="DZV85" s="140" t="s">
        <v>289</v>
      </c>
      <c r="DZW85" s="140" t="s">
        <v>289</v>
      </c>
      <c r="DZX85" s="140" t="s">
        <v>289</v>
      </c>
      <c r="DZY85" s="140" t="s">
        <v>289</v>
      </c>
      <c r="DZZ85" s="140" t="s">
        <v>289</v>
      </c>
      <c r="EAA85" s="140" t="s">
        <v>289</v>
      </c>
      <c r="EAB85" s="140" t="s">
        <v>289</v>
      </c>
      <c r="EAC85" s="140" t="s">
        <v>289</v>
      </c>
      <c r="EAD85" s="140" t="s">
        <v>289</v>
      </c>
      <c r="EAE85" s="140" t="s">
        <v>289</v>
      </c>
      <c r="EAF85" s="140" t="s">
        <v>289</v>
      </c>
      <c r="EAG85" s="140" t="s">
        <v>289</v>
      </c>
      <c r="EAH85" s="140" t="s">
        <v>289</v>
      </c>
      <c r="EAI85" s="140" t="s">
        <v>289</v>
      </c>
      <c r="EAJ85" s="140" t="s">
        <v>289</v>
      </c>
      <c r="EAK85" s="140" t="s">
        <v>289</v>
      </c>
      <c r="EAL85" s="140" t="s">
        <v>289</v>
      </c>
      <c r="EAM85" s="140" t="s">
        <v>289</v>
      </c>
      <c r="EAN85" s="140" t="s">
        <v>289</v>
      </c>
      <c r="EAO85" s="140" t="s">
        <v>289</v>
      </c>
      <c r="EAP85" s="140" t="s">
        <v>289</v>
      </c>
      <c r="EAQ85" s="140" t="s">
        <v>289</v>
      </c>
      <c r="EAR85" s="140" t="s">
        <v>289</v>
      </c>
      <c r="EAS85" s="140" t="s">
        <v>289</v>
      </c>
      <c r="EAT85" s="140" t="s">
        <v>289</v>
      </c>
      <c r="EAU85" s="140" t="s">
        <v>289</v>
      </c>
      <c r="EAV85" s="140" t="s">
        <v>289</v>
      </c>
      <c r="EAW85" s="140" t="s">
        <v>289</v>
      </c>
      <c r="EAX85" s="140" t="s">
        <v>289</v>
      </c>
      <c r="EAY85" s="140" t="s">
        <v>289</v>
      </c>
      <c r="EAZ85" s="140" t="s">
        <v>289</v>
      </c>
      <c r="EBA85" s="140" t="s">
        <v>289</v>
      </c>
      <c r="EBB85" s="140" t="s">
        <v>289</v>
      </c>
      <c r="EBC85" s="140" t="s">
        <v>289</v>
      </c>
      <c r="EBD85" s="140" t="s">
        <v>289</v>
      </c>
      <c r="EBE85" s="140" t="s">
        <v>289</v>
      </c>
      <c r="EBF85" s="140" t="s">
        <v>289</v>
      </c>
      <c r="EBG85" s="140" t="s">
        <v>289</v>
      </c>
      <c r="EBH85" s="140" t="s">
        <v>289</v>
      </c>
      <c r="EBI85" s="140" t="s">
        <v>289</v>
      </c>
      <c r="EBJ85" s="140" t="s">
        <v>289</v>
      </c>
      <c r="EBK85" s="140" t="s">
        <v>289</v>
      </c>
      <c r="EBL85" s="140" t="s">
        <v>289</v>
      </c>
      <c r="EBM85" s="140" t="s">
        <v>289</v>
      </c>
      <c r="EBN85" s="140" t="s">
        <v>289</v>
      </c>
      <c r="EBO85" s="140" t="s">
        <v>289</v>
      </c>
      <c r="EBP85" s="140" t="s">
        <v>289</v>
      </c>
      <c r="EBQ85" s="140" t="s">
        <v>289</v>
      </c>
      <c r="EBR85" s="140" t="s">
        <v>289</v>
      </c>
      <c r="EBS85" s="140" t="s">
        <v>289</v>
      </c>
      <c r="EBT85" s="140" t="s">
        <v>289</v>
      </c>
      <c r="EBU85" s="140" t="s">
        <v>289</v>
      </c>
      <c r="EBV85" s="140" t="s">
        <v>289</v>
      </c>
      <c r="EBW85" s="140" t="s">
        <v>289</v>
      </c>
      <c r="EBX85" s="140" t="s">
        <v>289</v>
      </c>
      <c r="EBY85" s="140" t="s">
        <v>289</v>
      </c>
      <c r="EBZ85" s="140" t="s">
        <v>289</v>
      </c>
      <c r="ECA85" s="140" t="s">
        <v>289</v>
      </c>
      <c r="ECB85" s="140" t="s">
        <v>289</v>
      </c>
      <c r="ECC85" s="140" t="s">
        <v>289</v>
      </c>
      <c r="ECD85" s="140" t="s">
        <v>289</v>
      </c>
      <c r="ECE85" s="140" t="s">
        <v>289</v>
      </c>
      <c r="ECF85" s="140" t="s">
        <v>289</v>
      </c>
      <c r="ECG85" s="140" t="s">
        <v>289</v>
      </c>
      <c r="ECH85" s="140" t="s">
        <v>289</v>
      </c>
      <c r="ECI85" s="140" t="s">
        <v>289</v>
      </c>
      <c r="ECJ85" s="140" t="s">
        <v>289</v>
      </c>
      <c r="ECK85" s="140" t="s">
        <v>289</v>
      </c>
      <c r="ECL85" s="140" t="s">
        <v>289</v>
      </c>
      <c r="ECM85" s="140" t="s">
        <v>289</v>
      </c>
      <c r="ECN85" s="140" t="s">
        <v>289</v>
      </c>
      <c r="ECO85" s="140" t="s">
        <v>289</v>
      </c>
      <c r="ECP85" s="140" t="s">
        <v>289</v>
      </c>
      <c r="ECQ85" s="140" t="s">
        <v>289</v>
      </c>
      <c r="ECR85" s="140" t="s">
        <v>289</v>
      </c>
      <c r="ECS85" s="140" t="s">
        <v>289</v>
      </c>
      <c r="ECT85" s="140" t="s">
        <v>289</v>
      </c>
      <c r="ECU85" s="140" t="s">
        <v>289</v>
      </c>
      <c r="ECV85" s="140" t="s">
        <v>289</v>
      </c>
      <c r="ECW85" s="140" t="s">
        <v>289</v>
      </c>
      <c r="ECX85" s="140" t="s">
        <v>289</v>
      </c>
      <c r="ECY85" s="140" t="s">
        <v>289</v>
      </c>
      <c r="ECZ85" s="140" t="s">
        <v>289</v>
      </c>
      <c r="EDA85" s="140" t="s">
        <v>289</v>
      </c>
      <c r="EDB85" s="140" t="s">
        <v>289</v>
      </c>
      <c r="EDC85" s="140" t="s">
        <v>289</v>
      </c>
      <c r="EDD85" s="140" t="s">
        <v>289</v>
      </c>
      <c r="EDE85" s="140" t="s">
        <v>289</v>
      </c>
      <c r="EDF85" s="140" t="s">
        <v>289</v>
      </c>
      <c r="EDG85" s="140" t="s">
        <v>289</v>
      </c>
      <c r="EDH85" s="140" t="s">
        <v>289</v>
      </c>
      <c r="EDI85" s="140" t="s">
        <v>289</v>
      </c>
      <c r="EDJ85" s="140" t="s">
        <v>289</v>
      </c>
      <c r="EDK85" s="140" t="s">
        <v>289</v>
      </c>
      <c r="EDL85" s="140" t="s">
        <v>289</v>
      </c>
      <c r="EDM85" s="140" t="s">
        <v>289</v>
      </c>
      <c r="EDN85" s="140" t="s">
        <v>289</v>
      </c>
      <c r="EDO85" s="140" t="s">
        <v>289</v>
      </c>
      <c r="EDP85" s="140" t="s">
        <v>289</v>
      </c>
      <c r="EDQ85" s="140" t="s">
        <v>289</v>
      </c>
      <c r="EDR85" s="140" t="s">
        <v>289</v>
      </c>
      <c r="EDS85" s="140" t="s">
        <v>289</v>
      </c>
      <c r="EDT85" s="140" t="s">
        <v>289</v>
      </c>
      <c r="EDU85" s="140" t="s">
        <v>289</v>
      </c>
      <c r="EDV85" s="140" t="s">
        <v>289</v>
      </c>
      <c r="EDW85" s="140" t="s">
        <v>289</v>
      </c>
      <c r="EDX85" s="140" t="s">
        <v>289</v>
      </c>
      <c r="EDY85" s="140" t="s">
        <v>289</v>
      </c>
      <c r="EDZ85" s="140" t="s">
        <v>289</v>
      </c>
      <c r="EEA85" s="140" t="s">
        <v>289</v>
      </c>
      <c r="EEB85" s="140" t="s">
        <v>289</v>
      </c>
      <c r="EEC85" s="140" t="s">
        <v>289</v>
      </c>
      <c r="EED85" s="140" t="s">
        <v>289</v>
      </c>
      <c r="EEE85" s="140" t="s">
        <v>289</v>
      </c>
      <c r="EEF85" s="140" t="s">
        <v>289</v>
      </c>
      <c r="EEG85" s="140" t="s">
        <v>289</v>
      </c>
      <c r="EEH85" s="140" t="s">
        <v>289</v>
      </c>
      <c r="EEI85" s="140" t="s">
        <v>289</v>
      </c>
      <c r="EEJ85" s="140" t="s">
        <v>289</v>
      </c>
      <c r="EEK85" s="140" t="s">
        <v>289</v>
      </c>
      <c r="EEL85" s="140" t="s">
        <v>289</v>
      </c>
      <c r="EEM85" s="140" t="s">
        <v>289</v>
      </c>
      <c r="EEN85" s="140" t="s">
        <v>289</v>
      </c>
      <c r="EEO85" s="140" t="s">
        <v>289</v>
      </c>
      <c r="EEP85" s="140" t="s">
        <v>289</v>
      </c>
      <c r="EEQ85" s="140" t="s">
        <v>289</v>
      </c>
      <c r="EER85" s="140" t="s">
        <v>289</v>
      </c>
      <c r="EES85" s="140" t="s">
        <v>289</v>
      </c>
      <c r="EET85" s="140" t="s">
        <v>289</v>
      </c>
      <c r="EEU85" s="140" t="s">
        <v>289</v>
      </c>
      <c r="EEV85" s="140" t="s">
        <v>289</v>
      </c>
      <c r="EEW85" s="140" t="s">
        <v>289</v>
      </c>
      <c r="EEX85" s="140" t="s">
        <v>289</v>
      </c>
      <c r="EEY85" s="140" t="s">
        <v>289</v>
      </c>
      <c r="EEZ85" s="140" t="s">
        <v>289</v>
      </c>
      <c r="EFA85" s="140" t="s">
        <v>289</v>
      </c>
      <c r="EFB85" s="140" t="s">
        <v>289</v>
      </c>
      <c r="EFC85" s="140" t="s">
        <v>289</v>
      </c>
      <c r="EFD85" s="140" t="s">
        <v>289</v>
      </c>
      <c r="EFE85" s="140" t="s">
        <v>289</v>
      </c>
      <c r="EFF85" s="140" t="s">
        <v>289</v>
      </c>
      <c r="EFG85" s="140" t="s">
        <v>289</v>
      </c>
      <c r="EFH85" s="140" t="s">
        <v>289</v>
      </c>
      <c r="EFI85" s="140" t="s">
        <v>289</v>
      </c>
      <c r="EFJ85" s="140" t="s">
        <v>289</v>
      </c>
      <c r="EFK85" s="140" t="s">
        <v>289</v>
      </c>
      <c r="EFL85" s="140" t="s">
        <v>289</v>
      </c>
      <c r="EFM85" s="140" t="s">
        <v>289</v>
      </c>
      <c r="EFN85" s="140" t="s">
        <v>289</v>
      </c>
      <c r="EFO85" s="140" t="s">
        <v>289</v>
      </c>
      <c r="EFP85" s="140" t="s">
        <v>289</v>
      </c>
      <c r="EFQ85" s="140" t="s">
        <v>289</v>
      </c>
      <c r="EFR85" s="140" t="s">
        <v>289</v>
      </c>
      <c r="EFS85" s="140" t="s">
        <v>289</v>
      </c>
      <c r="EFT85" s="140" t="s">
        <v>289</v>
      </c>
      <c r="EFU85" s="140" t="s">
        <v>289</v>
      </c>
      <c r="EFV85" s="140" t="s">
        <v>289</v>
      </c>
      <c r="EFW85" s="140" t="s">
        <v>289</v>
      </c>
      <c r="EFX85" s="140" t="s">
        <v>289</v>
      </c>
      <c r="EFY85" s="140" t="s">
        <v>289</v>
      </c>
      <c r="EFZ85" s="140" t="s">
        <v>289</v>
      </c>
      <c r="EGA85" s="140" t="s">
        <v>289</v>
      </c>
      <c r="EGB85" s="140" t="s">
        <v>289</v>
      </c>
      <c r="EGC85" s="140" t="s">
        <v>289</v>
      </c>
      <c r="EGD85" s="140" t="s">
        <v>289</v>
      </c>
      <c r="EGE85" s="140" t="s">
        <v>289</v>
      </c>
      <c r="EGF85" s="140" t="s">
        <v>289</v>
      </c>
      <c r="EGG85" s="140" t="s">
        <v>289</v>
      </c>
      <c r="EGH85" s="140" t="s">
        <v>289</v>
      </c>
      <c r="EGI85" s="140" t="s">
        <v>289</v>
      </c>
      <c r="EGJ85" s="140" t="s">
        <v>289</v>
      </c>
      <c r="EGK85" s="140" t="s">
        <v>289</v>
      </c>
      <c r="EGL85" s="140" t="s">
        <v>289</v>
      </c>
      <c r="EGM85" s="140" t="s">
        <v>289</v>
      </c>
      <c r="EGN85" s="140" t="s">
        <v>289</v>
      </c>
      <c r="EGO85" s="140" t="s">
        <v>289</v>
      </c>
      <c r="EGP85" s="140" t="s">
        <v>289</v>
      </c>
      <c r="EGQ85" s="140" t="s">
        <v>289</v>
      </c>
      <c r="EGR85" s="140" t="s">
        <v>289</v>
      </c>
      <c r="EGS85" s="140" t="s">
        <v>289</v>
      </c>
      <c r="EGT85" s="140" t="s">
        <v>289</v>
      </c>
      <c r="EGU85" s="140" t="s">
        <v>289</v>
      </c>
      <c r="EGV85" s="140" t="s">
        <v>289</v>
      </c>
      <c r="EGW85" s="140" t="s">
        <v>289</v>
      </c>
      <c r="EGX85" s="140" t="s">
        <v>289</v>
      </c>
      <c r="EGY85" s="140" t="s">
        <v>289</v>
      </c>
      <c r="EGZ85" s="140" t="s">
        <v>289</v>
      </c>
      <c r="EHA85" s="140" t="s">
        <v>289</v>
      </c>
      <c r="EHB85" s="140" t="s">
        <v>289</v>
      </c>
      <c r="EHC85" s="140" t="s">
        <v>289</v>
      </c>
      <c r="EHD85" s="140" t="s">
        <v>289</v>
      </c>
      <c r="EHE85" s="140" t="s">
        <v>289</v>
      </c>
      <c r="EHF85" s="140" t="s">
        <v>289</v>
      </c>
      <c r="EHG85" s="140" t="s">
        <v>289</v>
      </c>
      <c r="EHH85" s="140" t="s">
        <v>289</v>
      </c>
      <c r="EHI85" s="140" t="s">
        <v>289</v>
      </c>
      <c r="EHJ85" s="140" t="s">
        <v>289</v>
      </c>
      <c r="EHK85" s="140" t="s">
        <v>289</v>
      </c>
      <c r="EHL85" s="140" t="s">
        <v>289</v>
      </c>
      <c r="EHM85" s="140" t="s">
        <v>289</v>
      </c>
      <c r="EHN85" s="140" t="s">
        <v>289</v>
      </c>
      <c r="EHO85" s="140" t="s">
        <v>289</v>
      </c>
      <c r="EHP85" s="140" t="s">
        <v>289</v>
      </c>
      <c r="EHQ85" s="140" t="s">
        <v>289</v>
      </c>
      <c r="EHR85" s="140" t="s">
        <v>289</v>
      </c>
      <c r="EHS85" s="140" t="s">
        <v>289</v>
      </c>
      <c r="EHT85" s="140" t="s">
        <v>289</v>
      </c>
      <c r="EHU85" s="140" t="s">
        <v>289</v>
      </c>
      <c r="EHV85" s="140" t="s">
        <v>289</v>
      </c>
      <c r="EHW85" s="140" t="s">
        <v>289</v>
      </c>
      <c r="EHX85" s="140" t="s">
        <v>289</v>
      </c>
      <c r="EHY85" s="140" t="s">
        <v>289</v>
      </c>
      <c r="EHZ85" s="140" t="s">
        <v>289</v>
      </c>
      <c r="EIA85" s="140" t="s">
        <v>289</v>
      </c>
      <c r="EIB85" s="140" t="s">
        <v>289</v>
      </c>
      <c r="EIC85" s="140" t="s">
        <v>289</v>
      </c>
      <c r="EID85" s="140" t="s">
        <v>289</v>
      </c>
      <c r="EIE85" s="140" t="s">
        <v>289</v>
      </c>
      <c r="EIF85" s="140" t="s">
        <v>289</v>
      </c>
      <c r="EIG85" s="140" t="s">
        <v>289</v>
      </c>
      <c r="EIH85" s="140" t="s">
        <v>289</v>
      </c>
      <c r="EII85" s="140" t="s">
        <v>289</v>
      </c>
      <c r="EIJ85" s="140" t="s">
        <v>289</v>
      </c>
      <c r="EIK85" s="140" t="s">
        <v>289</v>
      </c>
      <c r="EIL85" s="140" t="s">
        <v>289</v>
      </c>
      <c r="EIM85" s="140" t="s">
        <v>289</v>
      </c>
      <c r="EIN85" s="140" t="s">
        <v>289</v>
      </c>
      <c r="EIO85" s="140" t="s">
        <v>289</v>
      </c>
      <c r="EIP85" s="140" t="s">
        <v>289</v>
      </c>
      <c r="EIQ85" s="140" t="s">
        <v>289</v>
      </c>
      <c r="EIR85" s="140" t="s">
        <v>289</v>
      </c>
      <c r="EIS85" s="140" t="s">
        <v>289</v>
      </c>
      <c r="EIT85" s="140" t="s">
        <v>289</v>
      </c>
      <c r="EIU85" s="140" t="s">
        <v>289</v>
      </c>
      <c r="EIV85" s="140" t="s">
        <v>289</v>
      </c>
      <c r="EIW85" s="140" t="s">
        <v>289</v>
      </c>
      <c r="EIX85" s="140" t="s">
        <v>289</v>
      </c>
      <c r="EIY85" s="140" t="s">
        <v>289</v>
      </c>
      <c r="EIZ85" s="140" t="s">
        <v>289</v>
      </c>
      <c r="EJA85" s="140" t="s">
        <v>289</v>
      </c>
      <c r="EJB85" s="140" t="s">
        <v>289</v>
      </c>
      <c r="EJC85" s="140" t="s">
        <v>289</v>
      </c>
      <c r="EJD85" s="140" t="s">
        <v>289</v>
      </c>
      <c r="EJE85" s="140" t="s">
        <v>289</v>
      </c>
      <c r="EJF85" s="140" t="s">
        <v>289</v>
      </c>
      <c r="EJG85" s="140" t="s">
        <v>289</v>
      </c>
      <c r="EJH85" s="140" t="s">
        <v>289</v>
      </c>
      <c r="EJI85" s="140" t="s">
        <v>289</v>
      </c>
      <c r="EJJ85" s="140" t="s">
        <v>289</v>
      </c>
      <c r="EJK85" s="140" t="s">
        <v>289</v>
      </c>
      <c r="EJL85" s="140" t="s">
        <v>289</v>
      </c>
      <c r="EJM85" s="140" t="s">
        <v>289</v>
      </c>
      <c r="EJN85" s="140" t="s">
        <v>289</v>
      </c>
      <c r="EJO85" s="140" t="s">
        <v>289</v>
      </c>
      <c r="EJP85" s="140" t="s">
        <v>289</v>
      </c>
      <c r="EJQ85" s="140" t="s">
        <v>289</v>
      </c>
      <c r="EJR85" s="140" t="s">
        <v>289</v>
      </c>
      <c r="EJS85" s="140" t="s">
        <v>289</v>
      </c>
      <c r="EJT85" s="140" t="s">
        <v>289</v>
      </c>
      <c r="EJU85" s="140" t="s">
        <v>289</v>
      </c>
      <c r="EJV85" s="140" t="s">
        <v>289</v>
      </c>
      <c r="EJW85" s="140" t="s">
        <v>289</v>
      </c>
      <c r="EJX85" s="140" t="s">
        <v>289</v>
      </c>
      <c r="EJY85" s="140" t="s">
        <v>289</v>
      </c>
      <c r="EJZ85" s="140" t="s">
        <v>289</v>
      </c>
      <c r="EKA85" s="140" t="s">
        <v>289</v>
      </c>
      <c r="EKB85" s="140" t="s">
        <v>289</v>
      </c>
      <c r="EKC85" s="140" t="s">
        <v>289</v>
      </c>
      <c r="EKD85" s="140" t="s">
        <v>289</v>
      </c>
      <c r="EKE85" s="140" t="s">
        <v>289</v>
      </c>
      <c r="EKF85" s="140" t="s">
        <v>289</v>
      </c>
      <c r="EKG85" s="140" t="s">
        <v>289</v>
      </c>
      <c r="EKH85" s="140" t="s">
        <v>289</v>
      </c>
      <c r="EKI85" s="140" t="s">
        <v>289</v>
      </c>
      <c r="EKJ85" s="140" t="s">
        <v>289</v>
      </c>
      <c r="EKK85" s="140" t="s">
        <v>289</v>
      </c>
      <c r="EKL85" s="140" t="s">
        <v>289</v>
      </c>
      <c r="EKM85" s="140" t="s">
        <v>289</v>
      </c>
      <c r="EKN85" s="140" t="s">
        <v>289</v>
      </c>
      <c r="EKO85" s="140" t="s">
        <v>289</v>
      </c>
      <c r="EKP85" s="140" t="s">
        <v>289</v>
      </c>
      <c r="EKQ85" s="140" t="s">
        <v>289</v>
      </c>
      <c r="EKR85" s="140" t="s">
        <v>289</v>
      </c>
      <c r="EKS85" s="140" t="s">
        <v>289</v>
      </c>
      <c r="EKT85" s="140" t="s">
        <v>289</v>
      </c>
      <c r="EKU85" s="140" t="s">
        <v>289</v>
      </c>
      <c r="EKV85" s="140" t="s">
        <v>289</v>
      </c>
      <c r="EKW85" s="140" t="s">
        <v>289</v>
      </c>
      <c r="EKX85" s="140" t="s">
        <v>289</v>
      </c>
      <c r="EKY85" s="140" t="s">
        <v>289</v>
      </c>
      <c r="EKZ85" s="140" t="s">
        <v>289</v>
      </c>
      <c r="ELA85" s="140" t="s">
        <v>289</v>
      </c>
      <c r="ELB85" s="140" t="s">
        <v>289</v>
      </c>
      <c r="ELC85" s="140" t="s">
        <v>289</v>
      </c>
      <c r="ELD85" s="140" t="s">
        <v>289</v>
      </c>
      <c r="ELE85" s="140" t="s">
        <v>289</v>
      </c>
      <c r="ELF85" s="140" t="s">
        <v>289</v>
      </c>
      <c r="ELG85" s="140" t="s">
        <v>289</v>
      </c>
      <c r="ELH85" s="140" t="s">
        <v>289</v>
      </c>
      <c r="ELI85" s="140" t="s">
        <v>289</v>
      </c>
      <c r="ELJ85" s="140" t="s">
        <v>289</v>
      </c>
      <c r="ELK85" s="140" t="s">
        <v>289</v>
      </c>
      <c r="ELL85" s="140" t="s">
        <v>289</v>
      </c>
      <c r="ELM85" s="140" t="s">
        <v>289</v>
      </c>
      <c r="ELN85" s="140" t="s">
        <v>289</v>
      </c>
      <c r="ELO85" s="140" t="s">
        <v>289</v>
      </c>
      <c r="ELP85" s="140" t="s">
        <v>289</v>
      </c>
      <c r="ELQ85" s="140" t="s">
        <v>289</v>
      </c>
      <c r="ELR85" s="140" t="s">
        <v>289</v>
      </c>
      <c r="ELS85" s="140" t="s">
        <v>289</v>
      </c>
      <c r="ELT85" s="140" t="s">
        <v>289</v>
      </c>
      <c r="ELU85" s="140" t="s">
        <v>289</v>
      </c>
      <c r="ELV85" s="140" t="s">
        <v>289</v>
      </c>
      <c r="ELW85" s="140" t="s">
        <v>289</v>
      </c>
      <c r="ELX85" s="140" t="s">
        <v>289</v>
      </c>
      <c r="ELY85" s="140" t="s">
        <v>289</v>
      </c>
      <c r="ELZ85" s="140" t="s">
        <v>289</v>
      </c>
      <c r="EMA85" s="140" t="s">
        <v>289</v>
      </c>
      <c r="EMB85" s="140" t="s">
        <v>289</v>
      </c>
      <c r="EMC85" s="140" t="s">
        <v>289</v>
      </c>
      <c r="EMD85" s="140" t="s">
        <v>289</v>
      </c>
      <c r="EME85" s="140" t="s">
        <v>289</v>
      </c>
      <c r="EMF85" s="140" t="s">
        <v>289</v>
      </c>
      <c r="EMG85" s="140" t="s">
        <v>289</v>
      </c>
      <c r="EMH85" s="140" t="s">
        <v>289</v>
      </c>
      <c r="EMI85" s="140" t="s">
        <v>289</v>
      </c>
      <c r="EMJ85" s="140" t="s">
        <v>289</v>
      </c>
      <c r="EMK85" s="140" t="s">
        <v>289</v>
      </c>
      <c r="EML85" s="140" t="s">
        <v>289</v>
      </c>
      <c r="EMM85" s="140" t="s">
        <v>289</v>
      </c>
      <c r="EMN85" s="140" t="s">
        <v>289</v>
      </c>
      <c r="EMO85" s="140" t="s">
        <v>289</v>
      </c>
      <c r="EMP85" s="140" t="s">
        <v>289</v>
      </c>
      <c r="EMQ85" s="140" t="s">
        <v>289</v>
      </c>
      <c r="EMR85" s="140" t="s">
        <v>289</v>
      </c>
      <c r="EMS85" s="140" t="s">
        <v>289</v>
      </c>
      <c r="EMT85" s="140" t="s">
        <v>289</v>
      </c>
      <c r="EMU85" s="140" t="s">
        <v>289</v>
      </c>
      <c r="EMV85" s="140" t="s">
        <v>289</v>
      </c>
      <c r="EMW85" s="140" t="s">
        <v>289</v>
      </c>
      <c r="EMX85" s="140" t="s">
        <v>289</v>
      </c>
      <c r="EMY85" s="140" t="s">
        <v>289</v>
      </c>
      <c r="EMZ85" s="140" t="s">
        <v>289</v>
      </c>
      <c r="ENA85" s="140" t="s">
        <v>289</v>
      </c>
      <c r="ENB85" s="140" t="s">
        <v>289</v>
      </c>
      <c r="ENC85" s="140" t="s">
        <v>289</v>
      </c>
      <c r="END85" s="140" t="s">
        <v>289</v>
      </c>
      <c r="ENE85" s="140" t="s">
        <v>289</v>
      </c>
      <c r="ENF85" s="140" t="s">
        <v>289</v>
      </c>
      <c r="ENG85" s="140" t="s">
        <v>289</v>
      </c>
      <c r="ENH85" s="140" t="s">
        <v>289</v>
      </c>
      <c r="ENI85" s="140" t="s">
        <v>289</v>
      </c>
      <c r="ENJ85" s="140" t="s">
        <v>289</v>
      </c>
      <c r="ENK85" s="140" t="s">
        <v>289</v>
      </c>
      <c r="ENL85" s="140" t="s">
        <v>289</v>
      </c>
      <c r="ENM85" s="140" t="s">
        <v>289</v>
      </c>
      <c r="ENN85" s="140" t="s">
        <v>289</v>
      </c>
      <c r="ENO85" s="140" t="s">
        <v>289</v>
      </c>
      <c r="ENP85" s="140" t="s">
        <v>289</v>
      </c>
      <c r="ENQ85" s="140" t="s">
        <v>289</v>
      </c>
      <c r="ENR85" s="140" t="s">
        <v>289</v>
      </c>
      <c r="ENS85" s="140" t="s">
        <v>289</v>
      </c>
      <c r="ENT85" s="140" t="s">
        <v>289</v>
      </c>
      <c r="ENU85" s="140" t="s">
        <v>289</v>
      </c>
      <c r="ENV85" s="140" t="s">
        <v>289</v>
      </c>
      <c r="ENW85" s="140" t="s">
        <v>289</v>
      </c>
      <c r="ENX85" s="140" t="s">
        <v>289</v>
      </c>
      <c r="ENY85" s="140" t="s">
        <v>289</v>
      </c>
      <c r="ENZ85" s="140" t="s">
        <v>289</v>
      </c>
      <c r="EOA85" s="140" t="s">
        <v>289</v>
      </c>
      <c r="EOB85" s="140" t="s">
        <v>289</v>
      </c>
      <c r="EOC85" s="140" t="s">
        <v>289</v>
      </c>
      <c r="EOD85" s="140" t="s">
        <v>289</v>
      </c>
      <c r="EOE85" s="140" t="s">
        <v>289</v>
      </c>
      <c r="EOF85" s="140" t="s">
        <v>289</v>
      </c>
      <c r="EOG85" s="140" t="s">
        <v>289</v>
      </c>
      <c r="EOH85" s="140" t="s">
        <v>289</v>
      </c>
      <c r="EOI85" s="140" t="s">
        <v>289</v>
      </c>
      <c r="EOJ85" s="140" t="s">
        <v>289</v>
      </c>
      <c r="EOK85" s="140" t="s">
        <v>289</v>
      </c>
      <c r="EOL85" s="140" t="s">
        <v>289</v>
      </c>
      <c r="EOM85" s="140" t="s">
        <v>289</v>
      </c>
      <c r="EON85" s="140" t="s">
        <v>289</v>
      </c>
      <c r="EOO85" s="140" t="s">
        <v>289</v>
      </c>
      <c r="EOP85" s="140" t="s">
        <v>289</v>
      </c>
      <c r="EOQ85" s="140" t="s">
        <v>289</v>
      </c>
      <c r="EOR85" s="140" t="s">
        <v>289</v>
      </c>
      <c r="EOS85" s="140" t="s">
        <v>289</v>
      </c>
      <c r="EOT85" s="140" t="s">
        <v>289</v>
      </c>
      <c r="EOU85" s="140" t="s">
        <v>289</v>
      </c>
      <c r="EOV85" s="140" t="s">
        <v>289</v>
      </c>
      <c r="EOW85" s="140" t="s">
        <v>289</v>
      </c>
      <c r="EOX85" s="140" t="s">
        <v>289</v>
      </c>
      <c r="EOY85" s="140" t="s">
        <v>289</v>
      </c>
      <c r="EOZ85" s="140" t="s">
        <v>289</v>
      </c>
      <c r="EPA85" s="140" t="s">
        <v>289</v>
      </c>
      <c r="EPB85" s="140" t="s">
        <v>289</v>
      </c>
      <c r="EPC85" s="140" t="s">
        <v>289</v>
      </c>
      <c r="EPD85" s="140" t="s">
        <v>289</v>
      </c>
      <c r="EPE85" s="140" t="s">
        <v>289</v>
      </c>
      <c r="EPF85" s="140" t="s">
        <v>289</v>
      </c>
      <c r="EPG85" s="140" t="s">
        <v>289</v>
      </c>
      <c r="EPH85" s="140" t="s">
        <v>289</v>
      </c>
      <c r="EPI85" s="140" t="s">
        <v>289</v>
      </c>
      <c r="EPJ85" s="140" t="s">
        <v>289</v>
      </c>
      <c r="EPK85" s="140" t="s">
        <v>289</v>
      </c>
      <c r="EPL85" s="140" t="s">
        <v>289</v>
      </c>
      <c r="EPM85" s="140" t="s">
        <v>289</v>
      </c>
      <c r="EPN85" s="140" t="s">
        <v>289</v>
      </c>
      <c r="EPO85" s="140" t="s">
        <v>289</v>
      </c>
      <c r="EPP85" s="140" t="s">
        <v>289</v>
      </c>
      <c r="EPQ85" s="140" t="s">
        <v>289</v>
      </c>
      <c r="EPR85" s="140" t="s">
        <v>289</v>
      </c>
      <c r="EPS85" s="140" t="s">
        <v>289</v>
      </c>
      <c r="EPT85" s="140" t="s">
        <v>289</v>
      </c>
      <c r="EPU85" s="140" t="s">
        <v>289</v>
      </c>
      <c r="EPV85" s="140" t="s">
        <v>289</v>
      </c>
      <c r="EPW85" s="140" t="s">
        <v>289</v>
      </c>
      <c r="EPX85" s="140" t="s">
        <v>289</v>
      </c>
      <c r="EPY85" s="140" t="s">
        <v>289</v>
      </c>
      <c r="EPZ85" s="140" t="s">
        <v>289</v>
      </c>
      <c r="EQA85" s="140" t="s">
        <v>289</v>
      </c>
      <c r="EQB85" s="140" t="s">
        <v>289</v>
      </c>
      <c r="EQC85" s="140" t="s">
        <v>289</v>
      </c>
      <c r="EQD85" s="140" t="s">
        <v>289</v>
      </c>
      <c r="EQE85" s="140" t="s">
        <v>289</v>
      </c>
      <c r="EQF85" s="140" t="s">
        <v>289</v>
      </c>
      <c r="EQG85" s="140" t="s">
        <v>289</v>
      </c>
      <c r="EQH85" s="140" t="s">
        <v>289</v>
      </c>
      <c r="EQI85" s="140" t="s">
        <v>289</v>
      </c>
      <c r="EQJ85" s="140" t="s">
        <v>289</v>
      </c>
      <c r="EQK85" s="140" t="s">
        <v>289</v>
      </c>
      <c r="EQL85" s="140" t="s">
        <v>289</v>
      </c>
      <c r="EQM85" s="140" t="s">
        <v>289</v>
      </c>
      <c r="EQN85" s="140" t="s">
        <v>289</v>
      </c>
      <c r="EQO85" s="140" t="s">
        <v>289</v>
      </c>
      <c r="EQP85" s="140" t="s">
        <v>289</v>
      </c>
      <c r="EQQ85" s="140" t="s">
        <v>289</v>
      </c>
      <c r="EQR85" s="140" t="s">
        <v>289</v>
      </c>
      <c r="EQS85" s="140" t="s">
        <v>289</v>
      </c>
      <c r="EQT85" s="140" t="s">
        <v>289</v>
      </c>
      <c r="EQU85" s="140" t="s">
        <v>289</v>
      </c>
      <c r="EQV85" s="140" t="s">
        <v>289</v>
      </c>
      <c r="EQW85" s="140" t="s">
        <v>289</v>
      </c>
      <c r="EQX85" s="140" t="s">
        <v>289</v>
      </c>
      <c r="EQY85" s="140" t="s">
        <v>289</v>
      </c>
      <c r="EQZ85" s="140" t="s">
        <v>289</v>
      </c>
      <c r="ERA85" s="140" t="s">
        <v>289</v>
      </c>
      <c r="ERB85" s="140" t="s">
        <v>289</v>
      </c>
      <c r="ERC85" s="140" t="s">
        <v>289</v>
      </c>
      <c r="ERD85" s="140" t="s">
        <v>289</v>
      </c>
      <c r="ERE85" s="140" t="s">
        <v>289</v>
      </c>
      <c r="ERF85" s="140" t="s">
        <v>289</v>
      </c>
      <c r="ERG85" s="140" t="s">
        <v>289</v>
      </c>
      <c r="ERH85" s="140" t="s">
        <v>289</v>
      </c>
      <c r="ERI85" s="140" t="s">
        <v>289</v>
      </c>
      <c r="ERJ85" s="140" t="s">
        <v>289</v>
      </c>
      <c r="ERK85" s="140" t="s">
        <v>289</v>
      </c>
      <c r="ERL85" s="140" t="s">
        <v>289</v>
      </c>
      <c r="ERM85" s="140" t="s">
        <v>289</v>
      </c>
      <c r="ERN85" s="140" t="s">
        <v>289</v>
      </c>
      <c r="ERO85" s="140" t="s">
        <v>289</v>
      </c>
      <c r="ERP85" s="140" t="s">
        <v>289</v>
      </c>
      <c r="ERQ85" s="140" t="s">
        <v>289</v>
      </c>
      <c r="ERR85" s="140" t="s">
        <v>289</v>
      </c>
      <c r="ERS85" s="140" t="s">
        <v>289</v>
      </c>
      <c r="ERT85" s="140" t="s">
        <v>289</v>
      </c>
      <c r="ERU85" s="140" t="s">
        <v>289</v>
      </c>
      <c r="ERV85" s="140" t="s">
        <v>289</v>
      </c>
      <c r="ERW85" s="140" t="s">
        <v>289</v>
      </c>
      <c r="ERX85" s="140" t="s">
        <v>289</v>
      </c>
      <c r="ERY85" s="140" t="s">
        <v>289</v>
      </c>
      <c r="ERZ85" s="140" t="s">
        <v>289</v>
      </c>
      <c r="ESA85" s="140" t="s">
        <v>289</v>
      </c>
      <c r="ESB85" s="140" t="s">
        <v>289</v>
      </c>
      <c r="ESC85" s="140" t="s">
        <v>289</v>
      </c>
      <c r="ESD85" s="140" t="s">
        <v>289</v>
      </c>
      <c r="ESE85" s="140" t="s">
        <v>289</v>
      </c>
      <c r="ESF85" s="140" t="s">
        <v>289</v>
      </c>
      <c r="ESG85" s="140" t="s">
        <v>289</v>
      </c>
      <c r="ESH85" s="140" t="s">
        <v>289</v>
      </c>
      <c r="ESI85" s="140" t="s">
        <v>289</v>
      </c>
      <c r="ESJ85" s="140" t="s">
        <v>289</v>
      </c>
      <c r="ESK85" s="140" t="s">
        <v>289</v>
      </c>
      <c r="ESL85" s="140" t="s">
        <v>289</v>
      </c>
      <c r="ESM85" s="140" t="s">
        <v>289</v>
      </c>
      <c r="ESN85" s="140" t="s">
        <v>289</v>
      </c>
      <c r="ESO85" s="140" t="s">
        <v>289</v>
      </c>
      <c r="ESP85" s="140" t="s">
        <v>289</v>
      </c>
      <c r="ESQ85" s="140" t="s">
        <v>289</v>
      </c>
      <c r="ESR85" s="140" t="s">
        <v>289</v>
      </c>
      <c r="ESS85" s="140" t="s">
        <v>289</v>
      </c>
      <c r="EST85" s="140" t="s">
        <v>289</v>
      </c>
      <c r="ESU85" s="140" t="s">
        <v>289</v>
      </c>
      <c r="ESV85" s="140" t="s">
        <v>289</v>
      </c>
      <c r="ESW85" s="140" t="s">
        <v>289</v>
      </c>
      <c r="ESX85" s="140" t="s">
        <v>289</v>
      </c>
      <c r="ESY85" s="140" t="s">
        <v>289</v>
      </c>
      <c r="ESZ85" s="140" t="s">
        <v>289</v>
      </c>
      <c r="ETA85" s="140" t="s">
        <v>289</v>
      </c>
      <c r="ETB85" s="140" t="s">
        <v>289</v>
      </c>
      <c r="ETC85" s="140" t="s">
        <v>289</v>
      </c>
      <c r="ETD85" s="140" t="s">
        <v>289</v>
      </c>
      <c r="ETE85" s="140" t="s">
        <v>289</v>
      </c>
      <c r="ETF85" s="140" t="s">
        <v>289</v>
      </c>
      <c r="ETG85" s="140" t="s">
        <v>289</v>
      </c>
      <c r="ETH85" s="140" t="s">
        <v>289</v>
      </c>
      <c r="ETI85" s="140" t="s">
        <v>289</v>
      </c>
      <c r="ETJ85" s="140" t="s">
        <v>289</v>
      </c>
      <c r="ETK85" s="140" t="s">
        <v>289</v>
      </c>
      <c r="ETL85" s="140" t="s">
        <v>289</v>
      </c>
      <c r="ETM85" s="140" t="s">
        <v>289</v>
      </c>
      <c r="ETN85" s="140" t="s">
        <v>289</v>
      </c>
      <c r="ETO85" s="140" t="s">
        <v>289</v>
      </c>
      <c r="ETP85" s="140" t="s">
        <v>289</v>
      </c>
      <c r="ETQ85" s="140" t="s">
        <v>289</v>
      </c>
      <c r="ETR85" s="140" t="s">
        <v>289</v>
      </c>
      <c r="ETS85" s="140" t="s">
        <v>289</v>
      </c>
      <c r="ETT85" s="140" t="s">
        <v>289</v>
      </c>
      <c r="ETU85" s="140" t="s">
        <v>289</v>
      </c>
      <c r="ETV85" s="140" t="s">
        <v>289</v>
      </c>
      <c r="ETW85" s="140" t="s">
        <v>289</v>
      </c>
      <c r="ETX85" s="140" t="s">
        <v>289</v>
      </c>
      <c r="ETY85" s="140" t="s">
        <v>289</v>
      </c>
      <c r="ETZ85" s="140" t="s">
        <v>289</v>
      </c>
      <c r="EUA85" s="140" t="s">
        <v>289</v>
      </c>
      <c r="EUB85" s="140" t="s">
        <v>289</v>
      </c>
      <c r="EUC85" s="140" t="s">
        <v>289</v>
      </c>
      <c r="EUD85" s="140" t="s">
        <v>289</v>
      </c>
      <c r="EUE85" s="140" t="s">
        <v>289</v>
      </c>
      <c r="EUF85" s="140" t="s">
        <v>289</v>
      </c>
      <c r="EUG85" s="140" t="s">
        <v>289</v>
      </c>
      <c r="EUH85" s="140" t="s">
        <v>289</v>
      </c>
      <c r="EUI85" s="140" t="s">
        <v>289</v>
      </c>
      <c r="EUJ85" s="140" t="s">
        <v>289</v>
      </c>
      <c r="EUK85" s="140" t="s">
        <v>289</v>
      </c>
      <c r="EUL85" s="140" t="s">
        <v>289</v>
      </c>
      <c r="EUM85" s="140" t="s">
        <v>289</v>
      </c>
      <c r="EUN85" s="140" t="s">
        <v>289</v>
      </c>
      <c r="EUO85" s="140" t="s">
        <v>289</v>
      </c>
      <c r="EUP85" s="140" t="s">
        <v>289</v>
      </c>
      <c r="EUQ85" s="140" t="s">
        <v>289</v>
      </c>
      <c r="EUR85" s="140" t="s">
        <v>289</v>
      </c>
      <c r="EUS85" s="140" t="s">
        <v>289</v>
      </c>
      <c r="EUT85" s="140" t="s">
        <v>289</v>
      </c>
      <c r="EUU85" s="140" t="s">
        <v>289</v>
      </c>
      <c r="EUV85" s="140" t="s">
        <v>289</v>
      </c>
      <c r="EUW85" s="140" t="s">
        <v>289</v>
      </c>
      <c r="EUX85" s="140" t="s">
        <v>289</v>
      </c>
      <c r="EUY85" s="140" t="s">
        <v>289</v>
      </c>
      <c r="EUZ85" s="140" t="s">
        <v>289</v>
      </c>
      <c r="EVA85" s="140" t="s">
        <v>289</v>
      </c>
      <c r="EVB85" s="140" t="s">
        <v>289</v>
      </c>
      <c r="EVC85" s="140" t="s">
        <v>289</v>
      </c>
      <c r="EVD85" s="140" t="s">
        <v>289</v>
      </c>
      <c r="EVE85" s="140" t="s">
        <v>289</v>
      </c>
      <c r="EVF85" s="140" t="s">
        <v>289</v>
      </c>
      <c r="EVG85" s="140" t="s">
        <v>289</v>
      </c>
      <c r="EVH85" s="140" t="s">
        <v>289</v>
      </c>
      <c r="EVI85" s="140" t="s">
        <v>289</v>
      </c>
      <c r="EVJ85" s="140" t="s">
        <v>289</v>
      </c>
      <c r="EVK85" s="140" t="s">
        <v>289</v>
      </c>
      <c r="EVL85" s="140" t="s">
        <v>289</v>
      </c>
      <c r="EVM85" s="140" t="s">
        <v>289</v>
      </c>
      <c r="EVN85" s="140" t="s">
        <v>289</v>
      </c>
      <c r="EVO85" s="140" t="s">
        <v>289</v>
      </c>
      <c r="EVP85" s="140" t="s">
        <v>289</v>
      </c>
      <c r="EVQ85" s="140" t="s">
        <v>289</v>
      </c>
      <c r="EVR85" s="140" t="s">
        <v>289</v>
      </c>
      <c r="EVS85" s="140" t="s">
        <v>289</v>
      </c>
      <c r="EVT85" s="140" t="s">
        <v>289</v>
      </c>
      <c r="EVU85" s="140" t="s">
        <v>289</v>
      </c>
      <c r="EVV85" s="140" t="s">
        <v>289</v>
      </c>
      <c r="EVW85" s="140" t="s">
        <v>289</v>
      </c>
      <c r="EVX85" s="140" t="s">
        <v>289</v>
      </c>
      <c r="EVY85" s="140" t="s">
        <v>289</v>
      </c>
      <c r="EVZ85" s="140" t="s">
        <v>289</v>
      </c>
      <c r="EWA85" s="140" t="s">
        <v>289</v>
      </c>
      <c r="EWB85" s="140" t="s">
        <v>289</v>
      </c>
      <c r="EWC85" s="140" t="s">
        <v>289</v>
      </c>
      <c r="EWD85" s="140" t="s">
        <v>289</v>
      </c>
      <c r="EWE85" s="140" t="s">
        <v>289</v>
      </c>
      <c r="EWF85" s="140" t="s">
        <v>289</v>
      </c>
      <c r="EWG85" s="140" t="s">
        <v>289</v>
      </c>
      <c r="EWH85" s="140" t="s">
        <v>289</v>
      </c>
      <c r="EWI85" s="140" t="s">
        <v>289</v>
      </c>
      <c r="EWJ85" s="140" t="s">
        <v>289</v>
      </c>
      <c r="EWK85" s="140" t="s">
        <v>289</v>
      </c>
      <c r="EWL85" s="140" t="s">
        <v>289</v>
      </c>
      <c r="EWM85" s="140" t="s">
        <v>289</v>
      </c>
      <c r="EWN85" s="140" t="s">
        <v>289</v>
      </c>
      <c r="EWO85" s="140" t="s">
        <v>289</v>
      </c>
      <c r="EWP85" s="140" t="s">
        <v>289</v>
      </c>
      <c r="EWQ85" s="140" t="s">
        <v>289</v>
      </c>
      <c r="EWR85" s="140" t="s">
        <v>289</v>
      </c>
      <c r="EWS85" s="140" t="s">
        <v>289</v>
      </c>
      <c r="EWT85" s="140" t="s">
        <v>289</v>
      </c>
      <c r="EWU85" s="140" t="s">
        <v>289</v>
      </c>
      <c r="EWV85" s="140" t="s">
        <v>289</v>
      </c>
      <c r="EWW85" s="140" t="s">
        <v>289</v>
      </c>
      <c r="EWX85" s="140" t="s">
        <v>289</v>
      </c>
      <c r="EWY85" s="140" t="s">
        <v>289</v>
      </c>
      <c r="EWZ85" s="140" t="s">
        <v>289</v>
      </c>
      <c r="EXA85" s="140" t="s">
        <v>289</v>
      </c>
      <c r="EXB85" s="140" t="s">
        <v>289</v>
      </c>
      <c r="EXC85" s="140" t="s">
        <v>289</v>
      </c>
      <c r="EXD85" s="140" t="s">
        <v>289</v>
      </c>
      <c r="EXE85" s="140" t="s">
        <v>289</v>
      </c>
      <c r="EXF85" s="140" t="s">
        <v>289</v>
      </c>
      <c r="EXG85" s="140" t="s">
        <v>289</v>
      </c>
      <c r="EXH85" s="140" t="s">
        <v>289</v>
      </c>
      <c r="EXI85" s="140" t="s">
        <v>289</v>
      </c>
      <c r="EXJ85" s="140" t="s">
        <v>289</v>
      </c>
      <c r="EXK85" s="140" t="s">
        <v>289</v>
      </c>
      <c r="EXL85" s="140" t="s">
        <v>289</v>
      </c>
      <c r="EXM85" s="140" t="s">
        <v>289</v>
      </c>
      <c r="EXN85" s="140" t="s">
        <v>289</v>
      </c>
      <c r="EXO85" s="140" t="s">
        <v>289</v>
      </c>
      <c r="EXP85" s="140" t="s">
        <v>289</v>
      </c>
      <c r="EXQ85" s="140" t="s">
        <v>289</v>
      </c>
      <c r="EXR85" s="140" t="s">
        <v>289</v>
      </c>
      <c r="EXS85" s="140" t="s">
        <v>289</v>
      </c>
      <c r="EXT85" s="140" t="s">
        <v>289</v>
      </c>
      <c r="EXU85" s="140" t="s">
        <v>289</v>
      </c>
      <c r="EXV85" s="140" t="s">
        <v>289</v>
      </c>
      <c r="EXW85" s="140" t="s">
        <v>289</v>
      </c>
      <c r="EXX85" s="140" t="s">
        <v>289</v>
      </c>
      <c r="EXY85" s="140" t="s">
        <v>289</v>
      </c>
      <c r="EXZ85" s="140" t="s">
        <v>289</v>
      </c>
      <c r="EYA85" s="140" t="s">
        <v>289</v>
      </c>
      <c r="EYB85" s="140" t="s">
        <v>289</v>
      </c>
      <c r="EYC85" s="140" t="s">
        <v>289</v>
      </c>
      <c r="EYD85" s="140" t="s">
        <v>289</v>
      </c>
      <c r="EYE85" s="140" t="s">
        <v>289</v>
      </c>
      <c r="EYF85" s="140" t="s">
        <v>289</v>
      </c>
      <c r="EYG85" s="140" t="s">
        <v>289</v>
      </c>
      <c r="EYH85" s="140" t="s">
        <v>289</v>
      </c>
      <c r="EYI85" s="140" t="s">
        <v>289</v>
      </c>
      <c r="EYJ85" s="140" t="s">
        <v>289</v>
      </c>
      <c r="EYK85" s="140" t="s">
        <v>289</v>
      </c>
      <c r="EYL85" s="140" t="s">
        <v>289</v>
      </c>
      <c r="EYM85" s="140" t="s">
        <v>289</v>
      </c>
      <c r="EYN85" s="140" t="s">
        <v>289</v>
      </c>
      <c r="EYO85" s="140" t="s">
        <v>289</v>
      </c>
      <c r="EYP85" s="140" t="s">
        <v>289</v>
      </c>
      <c r="EYQ85" s="140" t="s">
        <v>289</v>
      </c>
      <c r="EYR85" s="140" t="s">
        <v>289</v>
      </c>
      <c r="EYS85" s="140" t="s">
        <v>289</v>
      </c>
      <c r="EYT85" s="140" t="s">
        <v>289</v>
      </c>
      <c r="EYU85" s="140" t="s">
        <v>289</v>
      </c>
      <c r="EYV85" s="140" t="s">
        <v>289</v>
      </c>
      <c r="EYW85" s="140" t="s">
        <v>289</v>
      </c>
      <c r="EYX85" s="140" t="s">
        <v>289</v>
      </c>
      <c r="EYY85" s="140" t="s">
        <v>289</v>
      </c>
      <c r="EYZ85" s="140" t="s">
        <v>289</v>
      </c>
      <c r="EZA85" s="140" t="s">
        <v>289</v>
      </c>
      <c r="EZB85" s="140" t="s">
        <v>289</v>
      </c>
      <c r="EZC85" s="140" t="s">
        <v>289</v>
      </c>
      <c r="EZD85" s="140" t="s">
        <v>289</v>
      </c>
      <c r="EZE85" s="140" t="s">
        <v>289</v>
      </c>
      <c r="EZF85" s="140" t="s">
        <v>289</v>
      </c>
      <c r="EZG85" s="140" t="s">
        <v>289</v>
      </c>
      <c r="EZH85" s="140" t="s">
        <v>289</v>
      </c>
      <c r="EZI85" s="140" t="s">
        <v>289</v>
      </c>
      <c r="EZJ85" s="140" t="s">
        <v>289</v>
      </c>
      <c r="EZK85" s="140" t="s">
        <v>289</v>
      </c>
      <c r="EZL85" s="140" t="s">
        <v>289</v>
      </c>
      <c r="EZM85" s="140" t="s">
        <v>289</v>
      </c>
      <c r="EZN85" s="140" t="s">
        <v>289</v>
      </c>
      <c r="EZO85" s="140" t="s">
        <v>289</v>
      </c>
      <c r="EZP85" s="140" t="s">
        <v>289</v>
      </c>
      <c r="EZQ85" s="140" t="s">
        <v>289</v>
      </c>
      <c r="EZR85" s="140" t="s">
        <v>289</v>
      </c>
      <c r="EZS85" s="140" t="s">
        <v>289</v>
      </c>
      <c r="EZT85" s="140" t="s">
        <v>289</v>
      </c>
      <c r="EZU85" s="140" t="s">
        <v>289</v>
      </c>
      <c r="EZV85" s="140" t="s">
        <v>289</v>
      </c>
      <c r="EZW85" s="140" t="s">
        <v>289</v>
      </c>
      <c r="EZX85" s="140" t="s">
        <v>289</v>
      </c>
      <c r="EZY85" s="140" t="s">
        <v>289</v>
      </c>
      <c r="EZZ85" s="140" t="s">
        <v>289</v>
      </c>
      <c r="FAA85" s="140" t="s">
        <v>289</v>
      </c>
      <c r="FAB85" s="140" t="s">
        <v>289</v>
      </c>
      <c r="FAC85" s="140" t="s">
        <v>289</v>
      </c>
      <c r="FAD85" s="140" t="s">
        <v>289</v>
      </c>
      <c r="FAE85" s="140" t="s">
        <v>289</v>
      </c>
      <c r="FAF85" s="140" t="s">
        <v>289</v>
      </c>
      <c r="FAG85" s="140" t="s">
        <v>289</v>
      </c>
      <c r="FAH85" s="140" t="s">
        <v>289</v>
      </c>
      <c r="FAI85" s="140" t="s">
        <v>289</v>
      </c>
      <c r="FAJ85" s="140" t="s">
        <v>289</v>
      </c>
      <c r="FAK85" s="140" t="s">
        <v>289</v>
      </c>
      <c r="FAL85" s="140" t="s">
        <v>289</v>
      </c>
      <c r="FAM85" s="140" t="s">
        <v>289</v>
      </c>
      <c r="FAN85" s="140" t="s">
        <v>289</v>
      </c>
      <c r="FAO85" s="140" t="s">
        <v>289</v>
      </c>
      <c r="FAP85" s="140" t="s">
        <v>289</v>
      </c>
      <c r="FAQ85" s="140" t="s">
        <v>289</v>
      </c>
      <c r="FAR85" s="140" t="s">
        <v>289</v>
      </c>
      <c r="FAS85" s="140" t="s">
        <v>289</v>
      </c>
      <c r="FAT85" s="140" t="s">
        <v>289</v>
      </c>
      <c r="FAU85" s="140" t="s">
        <v>289</v>
      </c>
      <c r="FAV85" s="140" t="s">
        <v>289</v>
      </c>
      <c r="FAW85" s="140" t="s">
        <v>289</v>
      </c>
      <c r="FAX85" s="140" t="s">
        <v>289</v>
      </c>
      <c r="FAY85" s="140" t="s">
        <v>289</v>
      </c>
      <c r="FAZ85" s="140" t="s">
        <v>289</v>
      </c>
      <c r="FBA85" s="140" t="s">
        <v>289</v>
      </c>
      <c r="FBB85" s="140" t="s">
        <v>289</v>
      </c>
      <c r="FBC85" s="140" t="s">
        <v>289</v>
      </c>
      <c r="FBD85" s="140" t="s">
        <v>289</v>
      </c>
      <c r="FBE85" s="140" t="s">
        <v>289</v>
      </c>
      <c r="FBF85" s="140" t="s">
        <v>289</v>
      </c>
      <c r="FBG85" s="140" t="s">
        <v>289</v>
      </c>
      <c r="FBH85" s="140" t="s">
        <v>289</v>
      </c>
      <c r="FBI85" s="140" t="s">
        <v>289</v>
      </c>
      <c r="FBJ85" s="140" t="s">
        <v>289</v>
      </c>
      <c r="FBK85" s="140" t="s">
        <v>289</v>
      </c>
      <c r="FBL85" s="140" t="s">
        <v>289</v>
      </c>
      <c r="FBM85" s="140" t="s">
        <v>289</v>
      </c>
      <c r="FBN85" s="140" t="s">
        <v>289</v>
      </c>
      <c r="FBO85" s="140" t="s">
        <v>289</v>
      </c>
      <c r="FBP85" s="140" t="s">
        <v>289</v>
      </c>
      <c r="FBQ85" s="140" t="s">
        <v>289</v>
      </c>
      <c r="FBR85" s="140" t="s">
        <v>289</v>
      </c>
      <c r="FBS85" s="140" t="s">
        <v>289</v>
      </c>
      <c r="FBT85" s="140" t="s">
        <v>289</v>
      </c>
      <c r="FBU85" s="140" t="s">
        <v>289</v>
      </c>
      <c r="FBV85" s="140" t="s">
        <v>289</v>
      </c>
      <c r="FBW85" s="140" t="s">
        <v>289</v>
      </c>
      <c r="FBX85" s="140" t="s">
        <v>289</v>
      </c>
      <c r="FBY85" s="140" t="s">
        <v>289</v>
      </c>
      <c r="FBZ85" s="140" t="s">
        <v>289</v>
      </c>
      <c r="FCA85" s="140" t="s">
        <v>289</v>
      </c>
      <c r="FCB85" s="140" t="s">
        <v>289</v>
      </c>
      <c r="FCC85" s="140" t="s">
        <v>289</v>
      </c>
      <c r="FCD85" s="140" t="s">
        <v>289</v>
      </c>
      <c r="FCE85" s="140" t="s">
        <v>289</v>
      </c>
      <c r="FCF85" s="140" t="s">
        <v>289</v>
      </c>
      <c r="FCG85" s="140" t="s">
        <v>289</v>
      </c>
      <c r="FCH85" s="140" t="s">
        <v>289</v>
      </c>
      <c r="FCI85" s="140" t="s">
        <v>289</v>
      </c>
      <c r="FCJ85" s="140" t="s">
        <v>289</v>
      </c>
      <c r="FCK85" s="140" t="s">
        <v>289</v>
      </c>
      <c r="FCL85" s="140" t="s">
        <v>289</v>
      </c>
      <c r="FCM85" s="140" t="s">
        <v>289</v>
      </c>
      <c r="FCN85" s="140" t="s">
        <v>289</v>
      </c>
      <c r="FCO85" s="140" t="s">
        <v>289</v>
      </c>
      <c r="FCP85" s="140" t="s">
        <v>289</v>
      </c>
      <c r="FCQ85" s="140" t="s">
        <v>289</v>
      </c>
      <c r="FCR85" s="140" t="s">
        <v>289</v>
      </c>
      <c r="FCS85" s="140" t="s">
        <v>289</v>
      </c>
      <c r="FCT85" s="140" t="s">
        <v>289</v>
      </c>
      <c r="FCU85" s="140" t="s">
        <v>289</v>
      </c>
      <c r="FCV85" s="140" t="s">
        <v>289</v>
      </c>
      <c r="FCW85" s="140" t="s">
        <v>289</v>
      </c>
      <c r="FCX85" s="140" t="s">
        <v>289</v>
      </c>
      <c r="FCY85" s="140" t="s">
        <v>289</v>
      </c>
      <c r="FCZ85" s="140" t="s">
        <v>289</v>
      </c>
      <c r="FDA85" s="140" t="s">
        <v>289</v>
      </c>
      <c r="FDB85" s="140" t="s">
        <v>289</v>
      </c>
      <c r="FDC85" s="140" t="s">
        <v>289</v>
      </c>
      <c r="FDD85" s="140" t="s">
        <v>289</v>
      </c>
      <c r="FDE85" s="140" t="s">
        <v>289</v>
      </c>
      <c r="FDF85" s="140" t="s">
        <v>289</v>
      </c>
      <c r="FDG85" s="140" t="s">
        <v>289</v>
      </c>
      <c r="FDH85" s="140" t="s">
        <v>289</v>
      </c>
      <c r="FDI85" s="140" t="s">
        <v>289</v>
      </c>
      <c r="FDJ85" s="140" t="s">
        <v>289</v>
      </c>
      <c r="FDK85" s="140" t="s">
        <v>289</v>
      </c>
      <c r="FDL85" s="140" t="s">
        <v>289</v>
      </c>
      <c r="FDM85" s="140" t="s">
        <v>289</v>
      </c>
      <c r="FDN85" s="140" t="s">
        <v>289</v>
      </c>
      <c r="FDO85" s="140" t="s">
        <v>289</v>
      </c>
      <c r="FDP85" s="140" t="s">
        <v>289</v>
      </c>
      <c r="FDQ85" s="140" t="s">
        <v>289</v>
      </c>
      <c r="FDR85" s="140" t="s">
        <v>289</v>
      </c>
      <c r="FDS85" s="140" t="s">
        <v>289</v>
      </c>
      <c r="FDT85" s="140" t="s">
        <v>289</v>
      </c>
      <c r="FDU85" s="140" t="s">
        <v>289</v>
      </c>
      <c r="FDV85" s="140" t="s">
        <v>289</v>
      </c>
      <c r="FDW85" s="140" t="s">
        <v>289</v>
      </c>
      <c r="FDX85" s="140" t="s">
        <v>289</v>
      </c>
      <c r="FDY85" s="140" t="s">
        <v>289</v>
      </c>
      <c r="FDZ85" s="140" t="s">
        <v>289</v>
      </c>
      <c r="FEA85" s="140" t="s">
        <v>289</v>
      </c>
      <c r="FEB85" s="140" t="s">
        <v>289</v>
      </c>
      <c r="FEC85" s="140" t="s">
        <v>289</v>
      </c>
      <c r="FED85" s="140" t="s">
        <v>289</v>
      </c>
      <c r="FEE85" s="140" t="s">
        <v>289</v>
      </c>
      <c r="FEF85" s="140" t="s">
        <v>289</v>
      </c>
      <c r="FEG85" s="140" t="s">
        <v>289</v>
      </c>
      <c r="FEH85" s="140" t="s">
        <v>289</v>
      </c>
      <c r="FEI85" s="140" t="s">
        <v>289</v>
      </c>
      <c r="FEJ85" s="140" t="s">
        <v>289</v>
      </c>
      <c r="FEK85" s="140" t="s">
        <v>289</v>
      </c>
      <c r="FEL85" s="140" t="s">
        <v>289</v>
      </c>
      <c r="FEM85" s="140" t="s">
        <v>289</v>
      </c>
      <c r="FEN85" s="140" t="s">
        <v>289</v>
      </c>
      <c r="FEO85" s="140" t="s">
        <v>289</v>
      </c>
      <c r="FEP85" s="140" t="s">
        <v>289</v>
      </c>
      <c r="FEQ85" s="140" t="s">
        <v>289</v>
      </c>
      <c r="FER85" s="140" t="s">
        <v>289</v>
      </c>
      <c r="FES85" s="140" t="s">
        <v>289</v>
      </c>
      <c r="FET85" s="140" t="s">
        <v>289</v>
      </c>
      <c r="FEU85" s="140" t="s">
        <v>289</v>
      </c>
      <c r="FEV85" s="140" t="s">
        <v>289</v>
      </c>
      <c r="FEW85" s="140" t="s">
        <v>289</v>
      </c>
      <c r="FEX85" s="140" t="s">
        <v>289</v>
      </c>
      <c r="FEY85" s="140" t="s">
        <v>289</v>
      </c>
      <c r="FEZ85" s="140" t="s">
        <v>289</v>
      </c>
      <c r="FFA85" s="140" t="s">
        <v>289</v>
      </c>
      <c r="FFB85" s="140" t="s">
        <v>289</v>
      </c>
      <c r="FFC85" s="140" t="s">
        <v>289</v>
      </c>
      <c r="FFD85" s="140" t="s">
        <v>289</v>
      </c>
      <c r="FFE85" s="140" t="s">
        <v>289</v>
      </c>
      <c r="FFF85" s="140" t="s">
        <v>289</v>
      </c>
      <c r="FFG85" s="140" t="s">
        <v>289</v>
      </c>
      <c r="FFH85" s="140" t="s">
        <v>289</v>
      </c>
      <c r="FFI85" s="140" t="s">
        <v>289</v>
      </c>
      <c r="FFJ85" s="140" t="s">
        <v>289</v>
      </c>
      <c r="FFK85" s="140" t="s">
        <v>289</v>
      </c>
      <c r="FFL85" s="140" t="s">
        <v>289</v>
      </c>
      <c r="FFM85" s="140" t="s">
        <v>289</v>
      </c>
      <c r="FFN85" s="140" t="s">
        <v>289</v>
      </c>
      <c r="FFO85" s="140" t="s">
        <v>289</v>
      </c>
      <c r="FFP85" s="140" t="s">
        <v>289</v>
      </c>
      <c r="FFQ85" s="140" t="s">
        <v>289</v>
      </c>
      <c r="FFR85" s="140" t="s">
        <v>289</v>
      </c>
      <c r="FFS85" s="140" t="s">
        <v>289</v>
      </c>
      <c r="FFT85" s="140" t="s">
        <v>289</v>
      </c>
      <c r="FFU85" s="140" t="s">
        <v>289</v>
      </c>
      <c r="FFV85" s="140" t="s">
        <v>289</v>
      </c>
      <c r="FFW85" s="140" t="s">
        <v>289</v>
      </c>
      <c r="FFX85" s="140" t="s">
        <v>289</v>
      </c>
      <c r="FFY85" s="140" t="s">
        <v>289</v>
      </c>
      <c r="FFZ85" s="140" t="s">
        <v>289</v>
      </c>
      <c r="FGA85" s="140" t="s">
        <v>289</v>
      </c>
      <c r="FGB85" s="140" t="s">
        <v>289</v>
      </c>
      <c r="FGC85" s="140" t="s">
        <v>289</v>
      </c>
      <c r="FGD85" s="140" t="s">
        <v>289</v>
      </c>
      <c r="FGE85" s="140" t="s">
        <v>289</v>
      </c>
      <c r="FGF85" s="140" t="s">
        <v>289</v>
      </c>
      <c r="FGG85" s="140" t="s">
        <v>289</v>
      </c>
      <c r="FGH85" s="140" t="s">
        <v>289</v>
      </c>
      <c r="FGI85" s="140" t="s">
        <v>289</v>
      </c>
      <c r="FGJ85" s="140" t="s">
        <v>289</v>
      </c>
      <c r="FGK85" s="140" t="s">
        <v>289</v>
      </c>
      <c r="FGL85" s="140" t="s">
        <v>289</v>
      </c>
      <c r="FGM85" s="140" t="s">
        <v>289</v>
      </c>
      <c r="FGN85" s="140" t="s">
        <v>289</v>
      </c>
      <c r="FGO85" s="140" t="s">
        <v>289</v>
      </c>
      <c r="FGP85" s="140" t="s">
        <v>289</v>
      </c>
      <c r="FGQ85" s="140" t="s">
        <v>289</v>
      </c>
      <c r="FGR85" s="140" t="s">
        <v>289</v>
      </c>
      <c r="FGS85" s="140" t="s">
        <v>289</v>
      </c>
      <c r="FGT85" s="140" t="s">
        <v>289</v>
      </c>
      <c r="FGU85" s="140" t="s">
        <v>289</v>
      </c>
      <c r="FGV85" s="140" t="s">
        <v>289</v>
      </c>
      <c r="FGW85" s="140" t="s">
        <v>289</v>
      </c>
      <c r="FGX85" s="140" t="s">
        <v>289</v>
      </c>
      <c r="FGY85" s="140" t="s">
        <v>289</v>
      </c>
      <c r="FGZ85" s="140" t="s">
        <v>289</v>
      </c>
      <c r="FHA85" s="140" t="s">
        <v>289</v>
      </c>
      <c r="FHB85" s="140" t="s">
        <v>289</v>
      </c>
      <c r="FHC85" s="140" t="s">
        <v>289</v>
      </c>
      <c r="FHD85" s="140" t="s">
        <v>289</v>
      </c>
      <c r="FHE85" s="140" t="s">
        <v>289</v>
      </c>
      <c r="FHF85" s="140" t="s">
        <v>289</v>
      </c>
      <c r="FHG85" s="140" t="s">
        <v>289</v>
      </c>
      <c r="FHH85" s="140" t="s">
        <v>289</v>
      </c>
      <c r="FHI85" s="140" t="s">
        <v>289</v>
      </c>
      <c r="FHJ85" s="140" t="s">
        <v>289</v>
      </c>
      <c r="FHK85" s="140" t="s">
        <v>289</v>
      </c>
      <c r="FHL85" s="140" t="s">
        <v>289</v>
      </c>
      <c r="FHM85" s="140" t="s">
        <v>289</v>
      </c>
      <c r="FHN85" s="140" t="s">
        <v>289</v>
      </c>
      <c r="FHO85" s="140" t="s">
        <v>289</v>
      </c>
      <c r="FHP85" s="140" t="s">
        <v>289</v>
      </c>
      <c r="FHQ85" s="140" t="s">
        <v>289</v>
      </c>
      <c r="FHR85" s="140" t="s">
        <v>289</v>
      </c>
      <c r="FHS85" s="140" t="s">
        <v>289</v>
      </c>
      <c r="FHT85" s="140" t="s">
        <v>289</v>
      </c>
      <c r="FHU85" s="140" t="s">
        <v>289</v>
      </c>
      <c r="FHV85" s="140" t="s">
        <v>289</v>
      </c>
      <c r="FHW85" s="140" t="s">
        <v>289</v>
      </c>
      <c r="FHX85" s="140" t="s">
        <v>289</v>
      </c>
      <c r="FHY85" s="140" t="s">
        <v>289</v>
      </c>
      <c r="FHZ85" s="140" t="s">
        <v>289</v>
      </c>
      <c r="FIA85" s="140" t="s">
        <v>289</v>
      </c>
      <c r="FIB85" s="140" t="s">
        <v>289</v>
      </c>
      <c r="FIC85" s="140" t="s">
        <v>289</v>
      </c>
      <c r="FID85" s="140" t="s">
        <v>289</v>
      </c>
      <c r="FIE85" s="140" t="s">
        <v>289</v>
      </c>
      <c r="FIF85" s="140" t="s">
        <v>289</v>
      </c>
      <c r="FIG85" s="140" t="s">
        <v>289</v>
      </c>
      <c r="FIH85" s="140" t="s">
        <v>289</v>
      </c>
      <c r="FII85" s="140" t="s">
        <v>289</v>
      </c>
      <c r="FIJ85" s="140" t="s">
        <v>289</v>
      </c>
      <c r="FIK85" s="140" t="s">
        <v>289</v>
      </c>
      <c r="FIL85" s="140" t="s">
        <v>289</v>
      </c>
      <c r="FIM85" s="140" t="s">
        <v>289</v>
      </c>
      <c r="FIN85" s="140" t="s">
        <v>289</v>
      </c>
      <c r="FIO85" s="140" t="s">
        <v>289</v>
      </c>
      <c r="FIP85" s="140" t="s">
        <v>289</v>
      </c>
      <c r="FIQ85" s="140" t="s">
        <v>289</v>
      </c>
      <c r="FIR85" s="140" t="s">
        <v>289</v>
      </c>
      <c r="FIS85" s="140" t="s">
        <v>289</v>
      </c>
      <c r="FIT85" s="140" t="s">
        <v>289</v>
      </c>
      <c r="FIU85" s="140" t="s">
        <v>289</v>
      </c>
      <c r="FIV85" s="140" t="s">
        <v>289</v>
      </c>
      <c r="FIW85" s="140" t="s">
        <v>289</v>
      </c>
      <c r="FIX85" s="140" t="s">
        <v>289</v>
      </c>
      <c r="FIY85" s="140" t="s">
        <v>289</v>
      </c>
      <c r="FIZ85" s="140" t="s">
        <v>289</v>
      </c>
      <c r="FJA85" s="140" t="s">
        <v>289</v>
      </c>
      <c r="FJB85" s="140" t="s">
        <v>289</v>
      </c>
      <c r="FJC85" s="140" t="s">
        <v>289</v>
      </c>
      <c r="FJD85" s="140" t="s">
        <v>289</v>
      </c>
      <c r="FJE85" s="140" t="s">
        <v>289</v>
      </c>
      <c r="FJF85" s="140" t="s">
        <v>289</v>
      </c>
      <c r="FJG85" s="140" t="s">
        <v>289</v>
      </c>
      <c r="FJH85" s="140" t="s">
        <v>289</v>
      </c>
      <c r="FJI85" s="140" t="s">
        <v>289</v>
      </c>
      <c r="FJJ85" s="140" t="s">
        <v>289</v>
      </c>
      <c r="FJK85" s="140" t="s">
        <v>289</v>
      </c>
      <c r="FJL85" s="140" t="s">
        <v>289</v>
      </c>
      <c r="FJM85" s="140" t="s">
        <v>289</v>
      </c>
      <c r="FJN85" s="140" t="s">
        <v>289</v>
      </c>
      <c r="FJO85" s="140" t="s">
        <v>289</v>
      </c>
      <c r="FJP85" s="140" t="s">
        <v>289</v>
      </c>
      <c r="FJQ85" s="140" t="s">
        <v>289</v>
      </c>
      <c r="FJR85" s="140" t="s">
        <v>289</v>
      </c>
      <c r="FJS85" s="140" t="s">
        <v>289</v>
      </c>
      <c r="FJT85" s="140" t="s">
        <v>289</v>
      </c>
      <c r="FJU85" s="140" t="s">
        <v>289</v>
      </c>
      <c r="FJV85" s="140" t="s">
        <v>289</v>
      </c>
      <c r="FJW85" s="140" t="s">
        <v>289</v>
      </c>
      <c r="FJX85" s="140" t="s">
        <v>289</v>
      </c>
      <c r="FJY85" s="140" t="s">
        <v>289</v>
      </c>
      <c r="FJZ85" s="140" t="s">
        <v>289</v>
      </c>
      <c r="FKA85" s="140" t="s">
        <v>289</v>
      </c>
      <c r="FKB85" s="140" t="s">
        <v>289</v>
      </c>
      <c r="FKC85" s="140" t="s">
        <v>289</v>
      </c>
      <c r="FKD85" s="140" t="s">
        <v>289</v>
      </c>
      <c r="FKE85" s="140" t="s">
        <v>289</v>
      </c>
      <c r="FKF85" s="140" t="s">
        <v>289</v>
      </c>
      <c r="FKG85" s="140" t="s">
        <v>289</v>
      </c>
      <c r="FKH85" s="140" t="s">
        <v>289</v>
      </c>
      <c r="FKI85" s="140" t="s">
        <v>289</v>
      </c>
      <c r="FKJ85" s="140" t="s">
        <v>289</v>
      </c>
      <c r="FKK85" s="140" t="s">
        <v>289</v>
      </c>
      <c r="FKL85" s="140" t="s">
        <v>289</v>
      </c>
      <c r="FKM85" s="140" t="s">
        <v>289</v>
      </c>
      <c r="FKN85" s="140" t="s">
        <v>289</v>
      </c>
      <c r="FKO85" s="140" t="s">
        <v>289</v>
      </c>
      <c r="FKP85" s="140" t="s">
        <v>289</v>
      </c>
      <c r="FKQ85" s="140" t="s">
        <v>289</v>
      </c>
      <c r="FKR85" s="140" t="s">
        <v>289</v>
      </c>
      <c r="FKS85" s="140" t="s">
        <v>289</v>
      </c>
      <c r="FKT85" s="140" t="s">
        <v>289</v>
      </c>
      <c r="FKU85" s="140" t="s">
        <v>289</v>
      </c>
      <c r="FKV85" s="140" t="s">
        <v>289</v>
      </c>
      <c r="FKW85" s="140" t="s">
        <v>289</v>
      </c>
      <c r="FKX85" s="140" t="s">
        <v>289</v>
      </c>
      <c r="FKY85" s="140" t="s">
        <v>289</v>
      </c>
      <c r="FKZ85" s="140" t="s">
        <v>289</v>
      </c>
      <c r="FLA85" s="140" t="s">
        <v>289</v>
      </c>
      <c r="FLB85" s="140" t="s">
        <v>289</v>
      </c>
      <c r="FLC85" s="140" t="s">
        <v>289</v>
      </c>
      <c r="FLD85" s="140" t="s">
        <v>289</v>
      </c>
      <c r="FLE85" s="140" t="s">
        <v>289</v>
      </c>
      <c r="FLF85" s="140" t="s">
        <v>289</v>
      </c>
      <c r="FLG85" s="140" t="s">
        <v>289</v>
      </c>
      <c r="FLH85" s="140" t="s">
        <v>289</v>
      </c>
      <c r="FLI85" s="140" t="s">
        <v>289</v>
      </c>
      <c r="FLJ85" s="140" t="s">
        <v>289</v>
      </c>
      <c r="FLK85" s="140" t="s">
        <v>289</v>
      </c>
      <c r="FLL85" s="140" t="s">
        <v>289</v>
      </c>
      <c r="FLM85" s="140" t="s">
        <v>289</v>
      </c>
      <c r="FLN85" s="140" t="s">
        <v>289</v>
      </c>
      <c r="FLO85" s="140" t="s">
        <v>289</v>
      </c>
      <c r="FLP85" s="140" t="s">
        <v>289</v>
      </c>
      <c r="FLQ85" s="140" t="s">
        <v>289</v>
      </c>
      <c r="FLR85" s="140" t="s">
        <v>289</v>
      </c>
      <c r="FLS85" s="140" t="s">
        <v>289</v>
      </c>
      <c r="FLT85" s="140" t="s">
        <v>289</v>
      </c>
      <c r="FLU85" s="140" t="s">
        <v>289</v>
      </c>
      <c r="FLV85" s="140" t="s">
        <v>289</v>
      </c>
      <c r="FLW85" s="140" t="s">
        <v>289</v>
      </c>
      <c r="FLX85" s="140" t="s">
        <v>289</v>
      </c>
      <c r="FLY85" s="140" t="s">
        <v>289</v>
      </c>
      <c r="FLZ85" s="140" t="s">
        <v>289</v>
      </c>
      <c r="FMA85" s="140" t="s">
        <v>289</v>
      </c>
      <c r="FMB85" s="140" t="s">
        <v>289</v>
      </c>
      <c r="FMC85" s="140" t="s">
        <v>289</v>
      </c>
      <c r="FMD85" s="140" t="s">
        <v>289</v>
      </c>
      <c r="FME85" s="140" t="s">
        <v>289</v>
      </c>
      <c r="FMF85" s="140" t="s">
        <v>289</v>
      </c>
      <c r="FMG85" s="140" t="s">
        <v>289</v>
      </c>
      <c r="FMH85" s="140" t="s">
        <v>289</v>
      </c>
      <c r="FMI85" s="140" t="s">
        <v>289</v>
      </c>
      <c r="FMJ85" s="140" t="s">
        <v>289</v>
      </c>
      <c r="FMK85" s="140" t="s">
        <v>289</v>
      </c>
      <c r="FML85" s="140" t="s">
        <v>289</v>
      </c>
      <c r="FMM85" s="140" t="s">
        <v>289</v>
      </c>
      <c r="FMN85" s="140" t="s">
        <v>289</v>
      </c>
      <c r="FMO85" s="140" t="s">
        <v>289</v>
      </c>
      <c r="FMP85" s="140" t="s">
        <v>289</v>
      </c>
      <c r="FMQ85" s="140" t="s">
        <v>289</v>
      </c>
      <c r="FMR85" s="140" t="s">
        <v>289</v>
      </c>
      <c r="FMS85" s="140" t="s">
        <v>289</v>
      </c>
      <c r="FMT85" s="140" t="s">
        <v>289</v>
      </c>
      <c r="FMU85" s="140" t="s">
        <v>289</v>
      </c>
      <c r="FMV85" s="140" t="s">
        <v>289</v>
      </c>
      <c r="FMW85" s="140" t="s">
        <v>289</v>
      </c>
      <c r="FMX85" s="140" t="s">
        <v>289</v>
      </c>
      <c r="FMY85" s="140" t="s">
        <v>289</v>
      </c>
      <c r="FMZ85" s="140" t="s">
        <v>289</v>
      </c>
      <c r="FNA85" s="140" t="s">
        <v>289</v>
      </c>
      <c r="FNB85" s="140" t="s">
        <v>289</v>
      </c>
      <c r="FNC85" s="140" t="s">
        <v>289</v>
      </c>
      <c r="FND85" s="140" t="s">
        <v>289</v>
      </c>
      <c r="FNE85" s="140" t="s">
        <v>289</v>
      </c>
      <c r="FNF85" s="140" t="s">
        <v>289</v>
      </c>
      <c r="FNG85" s="140" t="s">
        <v>289</v>
      </c>
      <c r="FNH85" s="140" t="s">
        <v>289</v>
      </c>
      <c r="FNI85" s="140" t="s">
        <v>289</v>
      </c>
      <c r="FNJ85" s="140" t="s">
        <v>289</v>
      </c>
      <c r="FNK85" s="140" t="s">
        <v>289</v>
      </c>
      <c r="FNL85" s="140" t="s">
        <v>289</v>
      </c>
      <c r="FNM85" s="140" t="s">
        <v>289</v>
      </c>
      <c r="FNN85" s="140" t="s">
        <v>289</v>
      </c>
      <c r="FNO85" s="140" t="s">
        <v>289</v>
      </c>
      <c r="FNP85" s="140" t="s">
        <v>289</v>
      </c>
      <c r="FNQ85" s="140" t="s">
        <v>289</v>
      </c>
      <c r="FNR85" s="140" t="s">
        <v>289</v>
      </c>
      <c r="FNS85" s="140" t="s">
        <v>289</v>
      </c>
      <c r="FNT85" s="140" t="s">
        <v>289</v>
      </c>
      <c r="FNU85" s="140" t="s">
        <v>289</v>
      </c>
      <c r="FNV85" s="140" t="s">
        <v>289</v>
      </c>
      <c r="FNW85" s="140" t="s">
        <v>289</v>
      </c>
      <c r="FNX85" s="140" t="s">
        <v>289</v>
      </c>
      <c r="FNY85" s="140" t="s">
        <v>289</v>
      </c>
      <c r="FNZ85" s="140" t="s">
        <v>289</v>
      </c>
      <c r="FOA85" s="140" t="s">
        <v>289</v>
      </c>
      <c r="FOB85" s="140" t="s">
        <v>289</v>
      </c>
      <c r="FOC85" s="140" t="s">
        <v>289</v>
      </c>
      <c r="FOD85" s="140" t="s">
        <v>289</v>
      </c>
      <c r="FOE85" s="140" t="s">
        <v>289</v>
      </c>
      <c r="FOF85" s="140" t="s">
        <v>289</v>
      </c>
      <c r="FOG85" s="140" t="s">
        <v>289</v>
      </c>
      <c r="FOH85" s="140" t="s">
        <v>289</v>
      </c>
      <c r="FOI85" s="140" t="s">
        <v>289</v>
      </c>
      <c r="FOJ85" s="140" t="s">
        <v>289</v>
      </c>
      <c r="FOK85" s="140" t="s">
        <v>289</v>
      </c>
      <c r="FOL85" s="140" t="s">
        <v>289</v>
      </c>
      <c r="FOM85" s="140" t="s">
        <v>289</v>
      </c>
      <c r="FON85" s="140" t="s">
        <v>289</v>
      </c>
      <c r="FOO85" s="140" t="s">
        <v>289</v>
      </c>
      <c r="FOP85" s="140" t="s">
        <v>289</v>
      </c>
      <c r="FOQ85" s="140" t="s">
        <v>289</v>
      </c>
      <c r="FOR85" s="140" t="s">
        <v>289</v>
      </c>
      <c r="FOS85" s="140" t="s">
        <v>289</v>
      </c>
      <c r="FOT85" s="140" t="s">
        <v>289</v>
      </c>
      <c r="FOU85" s="140" t="s">
        <v>289</v>
      </c>
      <c r="FOV85" s="140" t="s">
        <v>289</v>
      </c>
      <c r="FOW85" s="140" t="s">
        <v>289</v>
      </c>
      <c r="FOX85" s="140" t="s">
        <v>289</v>
      </c>
      <c r="FOY85" s="140" t="s">
        <v>289</v>
      </c>
      <c r="FOZ85" s="140" t="s">
        <v>289</v>
      </c>
      <c r="FPA85" s="140" t="s">
        <v>289</v>
      </c>
      <c r="FPB85" s="140" t="s">
        <v>289</v>
      </c>
      <c r="FPC85" s="140" t="s">
        <v>289</v>
      </c>
      <c r="FPD85" s="140" t="s">
        <v>289</v>
      </c>
      <c r="FPE85" s="140" t="s">
        <v>289</v>
      </c>
      <c r="FPF85" s="140" t="s">
        <v>289</v>
      </c>
      <c r="FPG85" s="140" t="s">
        <v>289</v>
      </c>
      <c r="FPH85" s="140" t="s">
        <v>289</v>
      </c>
      <c r="FPI85" s="140" t="s">
        <v>289</v>
      </c>
      <c r="FPJ85" s="140" t="s">
        <v>289</v>
      </c>
      <c r="FPK85" s="140" t="s">
        <v>289</v>
      </c>
      <c r="FPL85" s="140" t="s">
        <v>289</v>
      </c>
      <c r="FPM85" s="140" t="s">
        <v>289</v>
      </c>
      <c r="FPN85" s="140" t="s">
        <v>289</v>
      </c>
      <c r="FPO85" s="140" t="s">
        <v>289</v>
      </c>
      <c r="FPP85" s="140" t="s">
        <v>289</v>
      </c>
      <c r="FPQ85" s="140" t="s">
        <v>289</v>
      </c>
      <c r="FPR85" s="140" t="s">
        <v>289</v>
      </c>
      <c r="FPS85" s="140" t="s">
        <v>289</v>
      </c>
      <c r="FPT85" s="140" t="s">
        <v>289</v>
      </c>
      <c r="FPU85" s="140" t="s">
        <v>289</v>
      </c>
      <c r="FPV85" s="140" t="s">
        <v>289</v>
      </c>
      <c r="FPW85" s="140" t="s">
        <v>289</v>
      </c>
      <c r="FPX85" s="140" t="s">
        <v>289</v>
      </c>
      <c r="FPY85" s="140" t="s">
        <v>289</v>
      </c>
      <c r="FPZ85" s="140" t="s">
        <v>289</v>
      </c>
      <c r="FQA85" s="140" t="s">
        <v>289</v>
      </c>
      <c r="FQB85" s="140" t="s">
        <v>289</v>
      </c>
      <c r="FQC85" s="140" t="s">
        <v>289</v>
      </c>
      <c r="FQD85" s="140" t="s">
        <v>289</v>
      </c>
      <c r="FQE85" s="140" t="s">
        <v>289</v>
      </c>
      <c r="FQF85" s="140" t="s">
        <v>289</v>
      </c>
      <c r="FQG85" s="140" t="s">
        <v>289</v>
      </c>
      <c r="FQH85" s="140" t="s">
        <v>289</v>
      </c>
      <c r="FQI85" s="140" t="s">
        <v>289</v>
      </c>
      <c r="FQJ85" s="140" t="s">
        <v>289</v>
      </c>
      <c r="FQK85" s="140" t="s">
        <v>289</v>
      </c>
      <c r="FQL85" s="140" t="s">
        <v>289</v>
      </c>
      <c r="FQM85" s="140" t="s">
        <v>289</v>
      </c>
      <c r="FQN85" s="140" t="s">
        <v>289</v>
      </c>
      <c r="FQO85" s="140" t="s">
        <v>289</v>
      </c>
      <c r="FQP85" s="140" t="s">
        <v>289</v>
      </c>
      <c r="FQQ85" s="140" t="s">
        <v>289</v>
      </c>
      <c r="FQR85" s="140" t="s">
        <v>289</v>
      </c>
      <c r="FQS85" s="140" t="s">
        <v>289</v>
      </c>
      <c r="FQT85" s="140" t="s">
        <v>289</v>
      </c>
      <c r="FQU85" s="140" t="s">
        <v>289</v>
      </c>
      <c r="FQV85" s="140" t="s">
        <v>289</v>
      </c>
      <c r="FQW85" s="140" t="s">
        <v>289</v>
      </c>
      <c r="FQX85" s="140" t="s">
        <v>289</v>
      </c>
      <c r="FQY85" s="140" t="s">
        <v>289</v>
      </c>
      <c r="FQZ85" s="140" t="s">
        <v>289</v>
      </c>
      <c r="FRA85" s="140" t="s">
        <v>289</v>
      </c>
      <c r="FRB85" s="140" t="s">
        <v>289</v>
      </c>
      <c r="FRC85" s="140" t="s">
        <v>289</v>
      </c>
      <c r="FRD85" s="140" t="s">
        <v>289</v>
      </c>
      <c r="FRE85" s="140" t="s">
        <v>289</v>
      </c>
      <c r="FRF85" s="140" t="s">
        <v>289</v>
      </c>
      <c r="FRG85" s="140" t="s">
        <v>289</v>
      </c>
      <c r="FRH85" s="140" t="s">
        <v>289</v>
      </c>
      <c r="FRI85" s="140" t="s">
        <v>289</v>
      </c>
      <c r="FRJ85" s="140" t="s">
        <v>289</v>
      </c>
      <c r="FRK85" s="140" t="s">
        <v>289</v>
      </c>
      <c r="FRL85" s="140" t="s">
        <v>289</v>
      </c>
      <c r="FRM85" s="140" t="s">
        <v>289</v>
      </c>
      <c r="FRN85" s="140" t="s">
        <v>289</v>
      </c>
      <c r="FRO85" s="140" t="s">
        <v>289</v>
      </c>
      <c r="FRP85" s="140" t="s">
        <v>289</v>
      </c>
      <c r="FRQ85" s="140" t="s">
        <v>289</v>
      </c>
      <c r="FRR85" s="140" t="s">
        <v>289</v>
      </c>
      <c r="FRS85" s="140" t="s">
        <v>289</v>
      </c>
      <c r="FRT85" s="140" t="s">
        <v>289</v>
      </c>
      <c r="FRU85" s="140" t="s">
        <v>289</v>
      </c>
      <c r="FRV85" s="140" t="s">
        <v>289</v>
      </c>
      <c r="FRW85" s="140" t="s">
        <v>289</v>
      </c>
      <c r="FRX85" s="140" t="s">
        <v>289</v>
      </c>
      <c r="FRY85" s="140" t="s">
        <v>289</v>
      </c>
      <c r="FRZ85" s="140" t="s">
        <v>289</v>
      </c>
      <c r="FSA85" s="140" t="s">
        <v>289</v>
      </c>
      <c r="FSB85" s="140" t="s">
        <v>289</v>
      </c>
      <c r="FSC85" s="140" t="s">
        <v>289</v>
      </c>
      <c r="FSD85" s="140" t="s">
        <v>289</v>
      </c>
      <c r="FSE85" s="140" t="s">
        <v>289</v>
      </c>
      <c r="FSF85" s="140" t="s">
        <v>289</v>
      </c>
      <c r="FSG85" s="140" t="s">
        <v>289</v>
      </c>
      <c r="FSH85" s="140" t="s">
        <v>289</v>
      </c>
      <c r="FSI85" s="140" t="s">
        <v>289</v>
      </c>
      <c r="FSJ85" s="140" t="s">
        <v>289</v>
      </c>
      <c r="FSK85" s="140" t="s">
        <v>289</v>
      </c>
      <c r="FSL85" s="140" t="s">
        <v>289</v>
      </c>
      <c r="FSM85" s="140" t="s">
        <v>289</v>
      </c>
      <c r="FSN85" s="140" t="s">
        <v>289</v>
      </c>
      <c r="FSO85" s="140" t="s">
        <v>289</v>
      </c>
      <c r="FSP85" s="140" t="s">
        <v>289</v>
      </c>
      <c r="FSQ85" s="140" t="s">
        <v>289</v>
      </c>
      <c r="FSR85" s="140" t="s">
        <v>289</v>
      </c>
      <c r="FSS85" s="140" t="s">
        <v>289</v>
      </c>
      <c r="FST85" s="140" t="s">
        <v>289</v>
      </c>
      <c r="FSU85" s="140" t="s">
        <v>289</v>
      </c>
      <c r="FSV85" s="140" t="s">
        <v>289</v>
      </c>
      <c r="FSW85" s="140" t="s">
        <v>289</v>
      </c>
      <c r="FSX85" s="140" t="s">
        <v>289</v>
      </c>
      <c r="FSY85" s="140" t="s">
        <v>289</v>
      </c>
      <c r="FSZ85" s="140" t="s">
        <v>289</v>
      </c>
      <c r="FTA85" s="140" t="s">
        <v>289</v>
      </c>
      <c r="FTB85" s="140" t="s">
        <v>289</v>
      </c>
      <c r="FTC85" s="140" t="s">
        <v>289</v>
      </c>
      <c r="FTD85" s="140" t="s">
        <v>289</v>
      </c>
      <c r="FTE85" s="140" t="s">
        <v>289</v>
      </c>
      <c r="FTF85" s="140" t="s">
        <v>289</v>
      </c>
      <c r="FTG85" s="140" t="s">
        <v>289</v>
      </c>
      <c r="FTH85" s="140" t="s">
        <v>289</v>
      </c>
      <c r="FTI85" s="140" t="s">
        <v>289</v>
      </c>
      <c r="FTJ85" s="140" t="s">
        <v>289</v>
      </c>
      <c r="FTK85" s="140" t="s">
        <v>289</v>
      </c>
      <c r="FTL85" s="140" t="s">
        <v>289</v>
      </c>
      <c r="FTM85" s="140" t="s">
        <v>289</v>
      </c>
      <c r="FTN85" s="140" t="s">
        <v>289</v>
      </c>
      <c r="FTO85" s="140" t="s">
        <v>289</v>
      </c>
      <c r="FTP85" s="140" t="s">
        <v>289</v>
      </c>
      <c r="FTQ85" s="140" t="s">
        <v>289</v>
      </c>
      <c r="FTR85" s="140" t="s">
        <v>289</v>
      </c>
      <c r="FTS85" s="140" t="s">
        <v>289</v>
      </c>
      <c r="FTT85" s="140" t="s">
        <v>289</v>
      </c>
      <c r="FTU85" s="140" t="s">
        <v>289</v>
      </c>
      <c r="FTV85" s="140" t="s">
        <v>289</v>
      </c>
      <c r="FTW85" s="140" t="s">
        <v>289</v>
      </c>
      <c r="FTX85" s="140" t="s">
        <v>289</v>
      </c>
      <c r="FTY85" s="140" t="s">
        <v>289</v>
      </c>
      <c r="FTZ85" s="140" t="s">
        <v>289</v>
      </c>
      <c r="FUA85" s="140" t="s">
        <v>289</v>
      </c>
      <c r="FUB85" s="140" t="s">
        <v>289</v>
      </c>
      <c r="FUC85" s="140" t="s">
        <v>289</v>
      </c>
      <c r="FUD85" s="140" t="s">
        <v>289</v>
      </c>
      <c r="FUE85" s="140" t="s">
        <v>289</v>
      </c>
      <c r="FUF85" s="140" t="s">
        <v>289</v>
      </c>
      <c r="FUG85" s="140" t="s">
        <v>289</v>
      </c>
      <c r="FUH85" s="140" t="s">
        <v>289</v>
      </c>
      <c r="FUI85" s="140" t="s">
        <v>289</v>
      </c>
      <c r="FUJ85" s="140" t="s">
        <v>289</v>
      </c>
      <c r="FUK85" s="140" t="s">
        <v>289</v>
      </c>
      <c r="FUL85" s="140" t="s">
        <v>289</v>
      </c>
      <c r="FUM85" s="140" t="s">
        <v>289</v>
      </c>
      <c r="FUN85" s="140" t="s">
        <v>289</v>
      </c>
      <c r="FUO85" s="140" t="s">
        <v>289</v>
      </c>
      <c r="FUP85" s="140" t="s">
        <v>289</v>
      </c>
      <c r="FUQ85" s="140" t="s">
        <v>289</v>
      </c>
      <c r="FUR85" s="140" t="s">
        <v>289</v>
      </c>
      <c r="FUS85" s="140" t="s">
        <v>289</v>
      </c>
      <c r="FUT85" s="140" t="s">
        <v>289</v>
      </c>
      <c r="FUU85" s="140" t="s">
        <v>289</v>
      </c>
      <c r="FUV85" s="140" t="s">
        <v>289</v>
      </c>
      <c r="FUW85" s="140" t="s">
        <v>289</v>
      </c>
      <c r="FUX85" s="140" t="s">
        <v>289</v>
      </c>
      <c r="FUY85" s="140" t="s">
        <v>289</v>
      </c>
      <c r="FUZ85" s="140" t="s">
        <v>289</v>
      </c>
      <c r="FVA85" s="140" t="s">
        <v>289</v>
      </c>
      <c r="FVB85" s="140" t="s">
        <v>289</v>
      </c>
      <c r="FVC85" s="140" t="s">
        <v>289</v>
      </c>
      <c r="FVD85" s="140" t="s">
        <v>289</v>
      </c>
      <c r="FVE85" s="140" t="s">
        <v>289</v>
      </c>
      <c r="FVF85" s="140" t="s">
        <v>289</v>
      </c>
      <c r="FVG85" s="140" t="s">
        <v>289</v>
      </c>
      <c r="FVH85" s="140" t="s">
        <v>289</v>
      </c>
      <c r="FVI85" s="140" t="s">
        <v>289</v>
      </c>
      <c r="FVJ85" s="140" t="s">
        <v>289</v>
      </c>
      <c r="FVK85" s="140" t="s">
        <v>289</v>
      </c>
      <c r="FVL85" s="140" t="s">
        <v>289</v>
      </c>
      <c r="FVM85" s="140" t="s">
        <v>289</v>
      </c>
      <c r="FVN85" s="140" t="s">
        <v>289</v>
      </c>
      <c r="FVO85" s="140" t="s">
        <v>289</v>
      </c>
      <c r="FVP85" s="140" t="s">
        <v>289</v>
      </c>
      <c r="FVQ85" s="140" t="s">
        <v>289</v>
      </c>
      <c r="FVR85" s="140" t="s">
        <v>289</v>
      </c>
      <c r="FVS85" s="140" t="s">
        <v>289</v>
      </c>
      <c r="FVT85" s="140" t="s">
        <v>289</v>
      </c>
      <c r="FVU85" s="140" t="s">
        <v>289</v>
      </c>
      <c r="FVV85" s="140" t="s">
        <v>289</v>
      </c>
      <c r="FVW85" s="140" t="s">
        <v>289</v>
      </c>
      <c r="FVX85" s="140" t="s">
        <v>289</v>
      </c>
      <c r="FVY85" s="140" t="s">
        <v>289</v>
      </c>
      <c r="FVZ85" s="140" t="s">
        <v>289</v>
      </c>
      <c r="FWA85" s="140" t="s">
        <v>289</v>
      </c>
      <c r="FWB85" s="140" t="s">
        <v>289</v>
      </c>
      <c r="FWC85" s="140" t="s">
        <v>289</v>
      </c>
      <c r="FWD85" s="140" t="s">
        <v>289</v>
      </c>
      <c r="FWE85" s="140" t="s">
        <v>289</v>
      </c>
      <c r="FWF85" s="140" t="s">
        <v>289</v>
      </c>
      <c r="FWG85" s="140" t="s">
        <v>289</v>
      </c>
      <c r="FWH85" s="140" t="s">
        <v>289</v>
      </c>
      <c r="FWI85" s="140" t="s">
        <v>289</v>
      </c>
      <c r="FWJ85" s="140" t="s">
        <v>289</v>
      </c>
      <c r="FWK85" s="140" t="s">
        <v>289</v>
      </c>
      <c r="FWL85" s="140" t="s">
        <v>289</v>
      </c>
      <c r="FWM85" s="140" t="s">
        <v>289</v>
      </c>
      <c r="FWN85" s="140" t="s">
        <v>289</v>
      </c>
      <c r="FWO85" s="140" t="s">
        <v>289</v>
      </c>
      <c r="FWP85" s="140" t="s">
        <v>289</v>
      </c>
      <c r="FWQ85" s="140" t="s">
        <v>289</v>
      </c>
      <c r="FWR85" s="140" t="s">
        <v>289</v>
      </c>
      <c r="FWS85" s="140" t="s">
        <v>289</v>
      </c>
      <c r="FWT85" s="140" t="s">
        <v>289</v>
      </c>
      <c r="FWU85" s="140" t="s">
        <v>289</v>
      </c>
      <c r="FWV85" s="140" t="s">
        <v>289</v>
      </c>
      <c r="FWW85" s="140" t="s">
        <v>289</v>
      </c>
      <c r="FWX85" s="140" t="s">
        <v>289</v>
      </c>
      <c r="FWY85" s="140" t="s">
        <v>289</v>
      </c>
      <c r="FWZ85" s="140" t="s">
        <v>289</v>
      </c>
      <c r="FXA85" s="140" t="s">
        <v>289</v>
      </c>
      <c r="FXB85" s="140" t="s">
        <v>289</v>
      </c>
      <c r="FXC85" s="140" t="s">
        <v>289</v>
      </c>
      <c r="FXD85" s="140" t="s">
        <v>289</v>
      </c>
      <c r="FXE85" s="140" t="s">
        <v>289</v>
      </c>
      <c r="FXF85" s="140" t="s">
        <v>289</v>
      </c>
      <c r="FXG85" s="140" t="s">
        <v>289</v>
      </c>
      <c r="FXH85" s="140" t="s">
        <v>289</v>
      </c>
      <c r="FXI85" s="140" t="s">
        <v>289</v>
      </c>
      <c r="FXJ85" s="140" t="s">
        <v>289</v>
      </c>
      <c r="FXK85" s="140" t="s">
        <v>289</v>
      </c>
      <c r="FXL85" s="140" t="s">
        <v>289</v>
      </c>
      <c r="FXM85" s="140" t="s">
        <v>289</v>
      </c>
      <c r="FXN85" s="140" t="s">
        <v>289</v>
      </c>
      <c r="FXO85" s="140" t="s">
        <v>289</v>
      </c>
      <c r="FXP85" s="140" t="s">
        <v>289</v>
      </c>
      <c r="FXQ85" s="140" t="s">
        <v>289</v>
      </c>
      <c r="FXR85" s="140" t="s">
        <v>289</v>
      </c>
      <c r="FXS85" s="140" t="s">
        <v>289</v>
      </c>
      <c r="FXT85" s="140" t="s">
        <v>289</v>
      </c>
      <c r="FXU85" s="140" t="s">
        <v>289</v>
      </c>
      <c r="FXV85" s="140" t="s">
        <v>289</v>
      </c>
      <c r="FXW85" s="140" t="s">
        <v>289</v>
      </c>
      <c r="FXX85" s="140" t="s">
        <v>289</v>
      </c>
      <c r="FXY85" s="140" t="s">
        <v>289</v>
      </c>
      <c r="FXZ85" s="140" t="s">
        <v>289</v>
      </c>
      <c r="FYA85" s="140" t="s">
        <v>289</v>
      </c>
      <c r="FYB85" s="140" t="s">
        <v>289</v>
      </c>
      <c r="FYC85" s="140" t="s">
        <v>289</v>
      </c>
      <c r="FYD85" s="140" t="s">
        <v>289</v>
      </c>
      <c r="FYE85" s="140" t="s">
        <v>289</v>
      </c>
      <c r="FYF85" s="140" t="s">
        <v>289</v>
      </c>
      <c r="FYG85" s="140" t="s">
        <v>289</v>
      </c>
      <c r="FYH85" s="140" t="s">
        <v>289</v>
      </c>
      <c r="FYI85" s="140" t="s">
        <v>289</v>
      </c>
      <c r="FYJ85" s="140" t="s">
        <v>289</v>
      </c>
      <c r="FYK85" s="140" t="s">
        <v>289</v>
      </c>
      <c r="FYL85" s="140" t="s">
        <v>289</v>
      </c>
      <c r="FYM85" s="140" t="s">
        <v>289</v>
      </c>
      <c r="FYN85" s="140" t="s">
        <v>289</v>
      </c>
      <c r="FYO85" s="140" t="s">
        <v>289</v>
      </c>
      <c r="FYP85" s="140" t="s">
        <v>289</v>
      </c>
      <c r="FYQ85" s="140" t="s">
        <v>289</v>
      </c>
      <c r="FYR85" s="140" t="s">
        <v>289</v>
      </c>
      <c r="FYS85" s="140" t="s">
        <v>289</v>
      </c>
      <c r="FYT85" s="140" t="s">
        <v>289</v>
      </c>
      <c r="FYU85" s="140" t="s">
        <v>289</v>
      </c>
      <c r="FYV85" s="140" t="s">
        <v>289</v>
      </c>
      <c r="FYW85" s="140" t="s">
        <v>289</v>
      </c>
      <c r="FYX85" s="140" t="s">
        <v>289</v>
      </c>
      <c r="FYY85" s="140" t="s">
        <v>289</v>
      </c>
      <c r="FYZ85" s="140" t="s">
        <v>289</v>
      </c>
      <c r="FZA85" s="140" t="s">
        <v>289</v>
      </c>
      <c r="FZB85" s="140" t="s">
        <v>289</v>
      </c>
      <c r="FZC85" s="140" t="s">
        <v>289</v>
      </c>
      <c r="FZD85" s="140" t="s">
        <v>289</v>
      </c>
      <c r="FZE85" s="140" t="s">
        <v>289</v>
      </c>
      <c r="FZF85" s="140" t="s">
        <v>289</v>
      </c>
      <c r="FZG85" s="140" t="s">
        <v>289</v>
      </c>
      <c r="FZH85" s="140" t="s">
        <v>289</v>
      </c>
      <c r="FZI85" s="140" t="s">
        <v>289</v>
      </c>
      <c r="FZJ85" s="140" t="s">
        <v>289</v>
      </c>
      <c r="FZK85" s="140" t="s">
        <v>289</v>
      </c>
      <c r="FZL85" s="140" t="s">
        <v>289</v>
      </c>
      <c r="FZM85" s="140" t="s">
        <v>289</v>
      </c>
      <c r="FZN85" s="140" t="s">
        <v>289</v>
      </c>
      <c r="FZO85" s="140" t="s">
        <v>289</v>
      </c>
      <c r="FZP85" s="140" t="s">
        <v>289</v>
      </c>
      <c r="FZQ85" s="140" t="s">
        <v>289</v>
      </c>
      <c r="FZR85" s="140" t="s">
        <v>289</v>
      </c>
      <c r="FZS85" s="140" t="s">
        <v>289</v>
      </c>
      <c r="FZT85" s="140" t="s">
        <v>289</v>
      </c>
      <c r="FZU85" s="140" t="s">
        <v>289</v>
      </c>
      <c r="FZV85" s="140" t="s">
        <v>289</v>
      </c>
      <c r="FZW85" s="140" t="s">
        <v>289</v>
      </c>
      <c r="FZX85" s="140" t="s">
        <v>289</v>
      </c>
      <c r="FZY85" s="140" t="s">
        <v>289</v>
      </c>
      <c r="FZZ85" s="140" t="s">
        <v>289</v>
      </c>
      <c r="GAA85" s="140" t="s">
        <v>289</v>
      </c>
      <c r="GAB85" s="140" t="s">
        <v>289</v>
      </c>
      <c r="GAC85" s="140" t="s">
        <v>289</v>
      </c>
      <c r="GAD85" s="140" t="s">
        <v>289</v>
      </c>
      <c r="GAE85" s="140" t="s">
        <v>289</v>
      </c>
      <c r="GAF85" s="140" t="s">
        <v>289</v>
      </c>
      <c r="GAG85" s="140" t="s">
        <v>289</v>
      </c>
      <c r="GAH85" s="140" t="s">
        <v>289</v>
      </c>
      <c r="GAI85" s="140" t="s">
        <v>289</v>
      </c>
      <c r="GAJ85" s="140" t="s">
        <v>289</v>
      </c>
      <c r="GAK85" s="140" t="s">
        <v>289</v>
      </c>
      <c r="GAL85" s="140" t="s">
        <v>289</v>
      </c>
      <c r="GAM85" s="140" t="s">
        <v>289</v>
      </c>
      <c r="GAN85" s="140" t="s">
        <v>289</v>
      </c>
      <c r="GAO85" s="140" t="s">
        <v>289</v>
      </c>
      <c r="GAP85" s="140" t="s">
        <v>289</v>
      </c>
      <c r="GAQ85" s="140" t="s">
        <v>289</v>
      </c>
      <c r="GAR85" s="140" t="s">
        <v>289</v>
      </c>
      <c r="GAS85" s="140" t="s">
        <v>289</v>
      </c>
      <c r="GAT85" s="140" t="s">
        <v>289</v>
      </c>
      <c r="GAU85" s="140" t="s">
        <v>289</v>
      </c>
      <c r="GAV85" s="140" t="s">
        <v>289</v>
      </c>
      <c r="GAW85" s="140" t="s">
        <v>289</v>
      </c>
      <c r="GAX85" s="140" t="s">
        <v>289</v>
      </c>
      <c r="GAY85" s="140" t="s">
        <v>289</v>
      </c>
      <c r="GAZ85" s="140" t="s">
        <v>289</v>
      </c>
      <c r="GBA85" s="140" t="s">
        <v>289</v>
      </c>
      <c r="GBB85" s="140" t="s">
        <v>289</v>
      </c>
      <c r="GBC85" s="140" t="s">
        <v>289</v>
      </c>
      <c r="GBD85" s="140" t="s">
        <v>289</v>
      </c>
      <c r="GBE85" s="140" t="s">
        <v>289</v>
      </c>
      <c r="GBF85" s="140" t="s">
        <v>289</v>
      </c>
      <c r="GBG85" s="140" t="s">
        <v>289</v>
      </c>
      <c r="GBH85" s="140" t="s">
        <v>289</v>
      </c>
      <c r="GBI85" s="140" t="s">
        <v>289</v>
      </c>
      <c r="GBJ85" s="140" t="s">
        <v>289</v>
      </c>
      <c r="GBK85" s="140" t="s">
        <v>289</v>
      </c>
      <c r="GBL85" s="140" t="s">
        <v>289</v>
      </c>
      <c r="GBM85" s="140" t="s">
        <v>289</v>
      </c>
      <c r="GBN85" s="140" t="s">
        <v>289</v>
      </c>
      <c r="GBO85" s="140" t="s">
        <v>289</v>
      </c>
      <c r="GBP85" s="140" t="s">
        <v>289</v>
      </c>
      <c r="GBQ85" s="140" t="s">
        <v>289</v>
      </c>
      <c r="GBR85" s="140" t="s">
        <v>289</v>
      </c>
      <c r="GBS85" s="140" t="s">
        <v>289</v>
      </c>
      <c r="GBT85" s="140" t="s">
        <v>289</v>
      </c>
      <c r="GBU85" s="140" t="s">
        <v>289</v>
      </c>
      <c r="GBV85" s="140" t="s">
        <v>289</v>
      </c>
      <c r="GBW85" s="140" t="s">
        <v>289</v>
      </c>
      <c r="GBX85" s="140" t="s">
        <v>289</v>
      </c>
      <c r="GBY85" s="140" t="s">
        <v>289</v>
      </c>
      <c r="GBZ85" s="140" t="s">
        <v>289</v>
      </c>
      <c r="GCA85" s="140" t="s">
        <v>289</v>
      </c>
      <c r="GCB85" s="140" t="s">
        <v>289</v>
      </c>
      <c r="GCC85" s="140" t="s">
        <v>289</v>
      </c>
      <c r="GCD85" s="140" t="s">
        <v>289</v>
      </c>
      <c r="GCE85" s="140" t="s">
        <v>289</v>
      </c>
      <c r="GCF85" s="140" t="s">
        <v>289</v>
      </c>
      <c r="GCG85" s="140" t="s">
        <v>289</v>
      </c>
      <c r="GCH85" s="140" t="s">
        <v>289</v>
      </c>
      <c r="GCI85" s="140" t="s">
        <v>289</v>
      </c>
      <c r="GCJ85" s="140" t="s">
        <v>289</v>
      </c>
      <c r="GCK85" s="140" t="s">
        <v>289</v>
      </c>
      <c r="GCL85" s="140" t="s">
        <v>289</v>
      </c>
      <c r="GCM85" s="140" t="s">
        <v>289</v>
      </c>
      <c r="GCN85" s="140" t="s">
        <v>289</v>
      </c>
      <c r="GCO85" s="140" t="s">
        <v>289</v>
      </c>
      <c r="GCP85" s="140" t="s">
        <v>289</v>
      </c>
      <c r="GCQ85" s="140" t="s">
        <v>289</v>
      </c>
      <c r="GCR85" s="140" t="s">
        <v>289</v>
      </c>
      <c r="GCS85" s="140" t="s">
        <v>289</v>
      </c>
      <c r="GCT85" s="140" t="s">
        <v>289</v>
      </c>
      <c r="GCU85" s="140" t="s">
        <v>289</v>
      </c>
      <c r="GCV85" s="140" t="s">
        <v>289</v>
      </c>
      <c r="GCW85" s="140" t="s">
        <v>289</v>
      </c>
      <c r="GCX85" s="140" t="s">
        <v>289</v>
      </c>
      <c r="GCY85" s="140" t="s">
        <v>289</v>
      </c>
      <c r="GCZ85" s="140" t="s">
        <v>289</v>
      </c>
      <c r="GDA85" s="140" t="s">
        <v>289</v>
      </c>
      <c r="GDB85" s="140" t="s">
        <v>289</v>
      </c>
      <c r="GDC85" s="140" t="s">
        <v>289</v>
      </c>
      <c r="GDD85" s="140" t="s">
        <v>289</v>
      </c>
      <c r="GDE85" s="140" t="s">
        <v>289</v>
      </c>
      <c r="GDF85" s="140" t="s">
        <v>289</v>
      </c>
      <c r="GDG85" s="140" t="s">
        <v>289</v>
      </c>
      <c r="GDH85" s="140" t="s">
        <v>289</v>
      </c>
      <c r="GDI85" s="140" t="s">
        <v>289</v>
      </c>
      <c r="GDJ85" s="140" t="s">
        <v>289</v>
      </c>
      <c r="GDK85" s="140" t="s">
        <v>289</v>
      </c>
      <c r="GDL85" s="140" t="s">
        <v>289</v>
      </c>
      <c r="GDM85" s="140" t="s">
        <v>289</v>
      </c>
      <c r="GDN85" s="140" t="s">
        <v>289</v>
      </c>
      <c r="GDO85" s="140" t="s">
        <v>289</v>
      </c>
      <c r="GDP85" s="140" t="s">
        <v>289</v>
      </c>
      <c r="GDQ85" s="140" t="s">
        <v>289</v>
      </c>
      <c r="GDR85" s="140" t="s">
        <v>289</v>
      </c>
      <c r="GDS85" s="140" t="s">
        <v>289</v>
      </c>
      <c r="GDT85" s="140" t="s">
        <v>289</v>
      </c>
      <c r="GDU85" s="140" t="s">
        <v>289</v>
      </c>
      <c r="GDV85" s="140" t="s">
        <v>289</v>
      </c>
      <c r="GDW85" s="140" t="s">
        <v>289</v>
      </c>
      <c r="GDX85" s="140" t="s">
        <v>289</v>
      </c>
      <c r="GDY85" s="140" t="s">
        <v>289</v>
      </c>
      <c r="GDZ85" s="140" t="s">
        <v>289</v>
      </c>
      <c r="GEA85" s="140" t="s">
        <v>289</v>
      </c>
      <c r="GEB85" s="140" t="s">
        <v>289</v>
      </c>
      <c r="GEC85" s="140" t="s">
        <v>289</v>
      </c>
      <c r="GED85" s="140" t="s">
        <v>289</v>
      </c>
      <c r="GEE85" s="140" t="s">
        <v>289</v>
      </c>
      <c r="GEF85" s="140" t="s">
        <v>289</v>
      </c>
      <c r="GEG85" s="140" t="s">
        <v>289</v>
      </c>
      <c r="GEH85" s="140" t="s">
        <v>289</v>
      </c>
      <c r="GEI85" s="140" t="s">
        <v>289</v>
      </c>
      <c r="GEJ85" s="140" t="s">
        <v>289</v>
      </c>
      <c r="GEK85" s="140" t="s">
        <v>289</v>
      </c>
      <c r="GEL85" s="140" t="s">
        <v>289</v>
      </c>
      <c r="GEM85" s="140" t="s">
        <v>289</v>
      </c>
      <c r="GEN85" s="140" t="s">
        <v>289</v>
      </c>
      <c r="GEO85" s="140" t="s">
        <v>289</v>
      </c>
      <c r="GEP85" s="140" t="s">
        <v>289</v>
      </c>
      <c r="GEQ85" s="140" t="s">
        <v>289</v>
      </c>
      <c r="GER85" s="140" t="s">
        <v>289</v>
      </c>
      <c r="GES85" s="140" t="s">
        <v>289</v>
      </c>
      <c r="GET85" s="140" t="s">
        <v>289</v>
      </c>
      <c r="GEU85" s="140" t="s">
        <v>289</v>
      </c>
      <c r="GEV85" s="140" t="s">
        <v>289</v>
      </c>
      <c r="GEW85" s="140" t="s">
        <v>289</v>
      </c>
      <c r="GEX85" s="140" t="s">
        <v>289</v>
      </c>
      <c r="GEY85" s="140" t="s">
        <v>289</v>
      </c>
      <c r="GEZ85" s="140" t="s">
        <v>289</v>
      </c>
      <c r="GFA85" s="140" t="s">
        <v>289</v>
      </c>
      <c r="GFB85" s="140" t="s">
        <v>289</v>
      </c>
      <c r="GFC85" s="140" t="s">
        <v>289</v>
      </c>
      <c r="GFD85" s="140" t="s">
        <v>289</v>
      </c>
      <c r="GFE85" s="140" t="s">
        <v>289</v>
      </c>
      <c r="GFF85" s="140" t="s">
        <v>289</v>
      </c>
      <c r="GFG85" s="140" t="s">
        <v>289</v>
      </c>
      <c r="GFH85" s="140" t="s">
        <v>289</v>
      </c>
      <c r="GFI85" s="140" t="s">
        <v>289</v>
      </c>
      <c r="GFJ85" s="140" t="s">
        <v>289</v>
      </c>
      <c r="GFK85" s="140" t="s">
        <v>289</v>
      </c>
      <c r="GFL85" s="140" t="s">
        <v>289</v>
      </c>
      <c r="GFM85" s="140" t="s">
        <v>289</v>
      </c>
      <c r="GFN85" s="140" t="s">
        <v>289</v>
      </c>
      <c r="GFO85" s="140" t="s">
        <v>289</v>
      </c>
      <c r="GFP85" s="140" t="s">
        <v>289</v>
      </c>
      <c r="GFQ85" s="140" t="s">
        <v>289</v>
      </c>
      <c r="GFR85" s="140" t="s">
        <v>289</v>
      </c>
      <c r="GFS85" s="140" t="s">
        <v>289</v>
      </c>
      <c r="GFT85" s="140" t="s">
        <v>289</v>
      </c>
      <c r="GFU85" s="140" t="s">
        <v>289</v>
      </c>
      <c r="GFV85" s="140" t="s">
        <v>289</v>
      </c>
      <c r="GFW85" s="140" t="s">
        <v>289</v>
      </c>
      <c r="GFX85" s="140" t="s">
        <v>289</v>
      </c>
      <c r="GFY85" s="140" t="s">
        <v>289</v>
      </c>
      <c r="GFZ85" s="140" t="s">
        <v>289</v>
      </c>
      <c r="GGA85" s="140" t="s">
        <v>289</v>
      </c>
      <c r="GGB85" s="140" t="s">
        <v>289</v>
      </c>
      <c r="GGC85" s="140" t="s">
        <v>289</v>
      </c>
      <c r="GGD85" s="140" t="s">
        <v>289</v>
      </c>
      <c r="GGE85" s="140" t="s">
        <v>289</v>
      </c>
      <c r="GGF85" s="140" t="s">
        <v>289</v>
      </c>
      <c r="GGG85" s="140" t="s">
        <v>289</v>
      </c>
      <c r="GGH85" s="140" t="s">
        <v>289</v>
      </c>
      <c r="GGI85" s="140" t="s">
        <v>289</v>
      </c>
      <c r="GGJ85" s="140" t="s">
        <v>289</v>
      </c>
      <c r="GGK85" s="140" t="s">
        <v>289</v>
      </c>
      <c r="GGL85" s="140" t="s">
        <v>289</v>
      </c>
      <c r="GGM85" s="140" t="s">
        <v>289</v>
      </c>
      <c r="GGN85" s="140" t="s">
        <v>289</v>
      </c>
      <c r="GGO85" s="140" t="s">
        <v>289</v>
      </c>
      <c r="GGP85" s="140" t="s">
        <v>289</v>
      </c>
      <c r="GGQ85" s="140" t="s">
        <v>289</v>
      </c>
      <c r="GGR85" s="140" t="s">
        <v>289</v>
      </c>
      <c r="GGS85" s="140" t="s">
        <v>289</v>
      </c>
      <c r="GGT85" s="140" t="s">
        <v>289</v>
      </c>
      <c r="GGU85" s="140" t="s">
        <v>289</v>
      </c>
      <c r="GGV85" s="140" t="s">
        <v>289</v>
      </c>
      <c r="GGW85" s="140" t="s">
        <v>289</v>
      </c>
      <c r="GGX85" s="140" t="s">
        <v>289</v>
      </c>
      <c r="GGY85" s="140" t="s">
        <v>289</v>
      </c>
      <c r="GGZ85" s="140" t="s">
        <v>289</v>
      </c>
      <c r="GHA85" s="140" t="s">
        <v>289</v>
      </c>
      <c r="GHB85" s="140" t="s">
        <v>289</v>
      </c>
      <c r="GHC85" s="140" t="s">
        <v>289</v>
      </c>
      <c r="GHD85" s="140" t="s">
        <v>289</v>
      </c>
      <c r="GHE85" s="140" t="s">
        <v>289</v>
      </c>
      <c r="GHF85" s="140" t="s">
        <v>289</v>
      </c>
      <c r="GHG85" s="140" t="s">
        <v>289</v>
      </c>
      <c r="GHH85" s="140" t="s">
        <v>289</v>
      </c>
      <c r="GHI85" s="140" t="s">
        <v>289</v>
      </c>
      <c r="GHJ85" s="140" t="s">
        <v>289</v>
      </c>
      <c r="GHK85" s="140" t="s">
        <v>289</v>
      </c>
      <c r="GHL85" s="140" t="s">
        <v>289</v>
      </c>
      <c r="GHM85" s="140" t="s">
        <v>289</v>
      </c>
      <c r="GHN85" s="140" t="s">
        <v>289</v>
      </c>
      <c r="GHO85" s="140" t="s">
        <v>289</v>
      </c>
      <c r="GHP85" s="140" t="s">
        <v>289</v>
      </c>
      <c r="GHQ85" s="140" t="s">
        <v>289</v>
      </c>
      <c r="GHR85" s="140" t="s">
        <v>289</v>
      </c>
      <c r="GHS85" s="140" t="s">
        <v>289</v>
      </c>
      <c r="GHT85" s="140" t="s">
        <v>289</v>
      </c>
      <c r="GHU85" s="140" t="s">
        <v>289</v>
      </c>
      <c r="GHV85" s="140" t="s">
        <v>289</v>
      </c>
      <c r="GHW85" s="140" t="s">
        <v>289</v>
      </c>
      <c r="GHX85" s="140" t="s">
        <v>289</v>
      </c>
      <c r="GHY85" s="140" t="s">
        <v>289</v>
      </c>
      <c r="GHZ85" s="140" t="s">
        <v>289</v>
      </c>
      <c r="GIA85" s="140" t="s">
        <v>289</v>
      </c>
      <c r="GIB85" s="140" t="s">
        <v>289</v>
      </c>
      <c r="GIC85" s="140" t="s">
        <v>289</v>
      </c>
      <c r="GID85" s="140" t="s">
        <v>289</v>
      </c>
      <c r="GIE85" s="140" t="s">
        <v>289</v>
      </c>
      <c r="GIF85" s="140" t="s">
        <v>289</v>
      </c>
      <c r="GIG85" s="140" t="s">
        <v>289</v>
      </c>
      <c r="GIH85" s="140" t="s">
        <v>289</v>
      </c>
      <c r="GII85" s="140" t="s">
        <v>289</v>
      </c>
      <c r="GIJ85" s="140" t="s">
        <v>289</v>
      </c>
      <c r="GIK85" s="140" t="s">
        <v>289</v>
      </c>
      <c r="GIL85" s="140" t="s">
        <v>289</v>
      </c>
      <c r="GIM85" s="140" t="s">
        <v>289</v>
      </c>
      <c r="GIN85" s="140" t="s">
        <v>289</v>
      </c>
      <c r="GIO85" s="140" t="s">
        <v>289</v>
      </c>
      <c r="GIP85" s="140" t="s">
        <v>289</v>
      </c>
      <c r="GIQ85" s="140" t="s">
        <v>289</v>
      </c>
      <c r="GIR85" s="140" t="s">
        <v>289</v>
      </c>
      <c r="GIS85" s="140" t="s">
        <v>289</v>
      </c>
      <c r="GIT85" s="140" t="s">
        <v>289</v>
      </c>
      <c r="GIU85" s="140" t="s">
        <v>289</v>
      </c>
      <c r="GIV85" s="140" t="s">
        <v>289</v>
      </c>
      <c r="GIW85" s="140" t="s">
        <v>289</v>
      </c>
      <c r="GIX85" s="140" t="s">
        <v>289</v>
      </c>
      <c r="GIY85" s="140" t="s">
        <v>289</v>
      </c>
      <c r="GIZ85" s="140" t="s">
        <v>289</v>
      </c>
      <c r="GJA85" s="140" t="s">
        <v>289</v>
      </c>
      <c r="GJB85" s="140" t="s">
        <v>289</v>
      </c>
      <c r="GJC85" s="140" t="s">
        <v>289</v>
      </c>
      <c r="GJD85" s="140" t="s">
        <v>289</v>
      </c>
      <c r="GJE85" s="140" t="s">
        <v>289</v>
      </c>
      <c r="GJF85" s="140" t="s">
        <v>289</v>
      </c>
      <c r="GJG85" s="140" t="s">
        <v>289</v>
      </c>
      <c r="GJH85" s="140" t="s">
        <v>289</v>
      </c>
      <c r="GJI85" s="140" t="s">
        <v>289</v>
      </c>
      <c r="GJJ85" s="140" t="s">
        <v>289</v>
      </c>
      <c r="GJK85" s="140" t="s">
        <v>289</v>
      </c>
      <c r="GJL85" s="140" t="s">
        <v>289</v>
      </c>
      <c r="GJM85" s="140" t="s">
        <v>289</v>
      </c>
      <c r="GJN85" s="140" t="s">
        <v>289</v>
      </c>
      <c r="GJO85" s="140" t="s">
        <v>289</v>
      </c>
      <c r="GJP85" s="140" t="s">
        <v>289</v>
      </c>
      <c r="GJQ85" s="140" t="s">
        <v>289</v>
      </c>
      <c r="GJR85" s="140" t="s">
        <v>289</v>
      </c>
      <c r="GJS85" s="140" t="s">
        <v>289</v>
      </c>
      <c r="GJT85" s="140" t="s">
        <v>289</v>
      </c>
      <c r="GJU85" s="140" t="s">
        <v>289</v>
      </c>
      <c r="GJV85" s="140" t="s">
        <v>289</v>
      </c>
      <c r="GJW85" s="140" t="s">
        <v>289</v>
      </c>
      <c r="GJX85" s="140" t="s">
        <v>289</v>
      </c>
      <c r="GJY85" s="140" t="s">
        <v>289</v>
      </c>
      <c r="GJZ85" s="140" t="s">
        <v>289</v>
      </c>
      <c r="GKA85" s="140" t="s">
        <v>289</v>
      </c>
      <c r="GKB85" s="140" t="s">
        <v>289</v>
      </c>
      <c r="GKC85" s="140" t="s">
        <v>289</v>
      </c>
      <c r="GKD85" s="140" t="s">
        <v>289</v>
      </c>
      <c r="GKE85" s="140" t="s">
        <v>289</v>
      </c>
      <c r="GKF85" s="140" t="s">
        <v>289</v>
      </c>
      <c r="GKG85" s="140" t="s">
        <v>289</v>
      </c>
      <c r="GKH85" s="140" t="s">
        <v>289</v>
      </c>
      <c r="GKI85" s="140" t="s">
        <v>289</v>
      </c>
      <c r="GKJ85" s="140" t="s">
        <v>289</v>
      </c>
      <c r="GKK85" s="140" t="s">
        <v>289</v>
      </c>
      <c r="GKL85" s="140" t="s">
        <v>289</v>
      </c>
      <c r="GKM85" s="140" t="s">
        <v>289</v>
      </c>
      <c r="GKN85" s="140" t="s">
        <v>289</v>
      </c>
      <c r="GKO85" s="140" t="s">
        <v>289</v>
      </c>
      <c r="GKP85" s="140" t="s">
        <v>289</v>
      </c>
      <c r="GKQ85" s="140" t="s">
        <v>289</v>
      </c>
      <c r="GKR85" s="140" t="s">
        <v>289</v>
      </c>
      <c r="GKS85" s="140" t="s">
        <v>289</v>
      </c>
      <c r="GKT85" s="140" t="s">
        <v>289</v>
      </c>
      <c r="GKU85" s="140" t="s">
        <v>289</v>
      </c>
      <c r="GKV85" s="140" t="s">
        <v>289</v>
      </c>
      <c r="GKW85" s="140" t="s">
        <v>289</v>
      </c>
      <c r="GKX85" s="140" t="s">
        <v>289</v>
      </c>
      <c r="GKY85" s="140" t="s">
        <v>289</v>
      </c>
      <c r="GKZ85" s="140" t="s">
        <v>289</v>
      </c>
      <c r="GLA85" s="140" t="s">
        <v>289</v>
      </c>
      <c r="GLB85" s="140" t="s">
        <v>289</v>
      </c>
      <c r="GLC85" s="140" t="s">
        <v>289</v>
      </c>
      <c r="GLD85" s="140" t="s">
        <v>289</v>
      </c>
      <c r="GLE85" s="140" t="s">
        <v>289</v>
      </c>
      <c r="GLF85" s="140" t="s">
        <v>289</v>
      </c>
      <c r="GLG85" s="140" t="s">
        <v>289</v>
      </c>
      <c r="GLH85" s="140" t="s">
        <v>289</v>
      </c>
      <c r="GLI85" s="140" t="s">
        <v>289</v>
      </c>
      <c r="GLJ85" s="140" t="s">
        <v>289</v>
      </c>
      <c r="GLK85" s="140" t="s">
        <v>289</v>
      </c>
      <c r="GLL85" s="140" t="s">
        <v>289</v>
      </c>
      <c r="GLM85" s="140" t="s">
        <v>289</v>
      </c>
      <c r="GLN85" s="140" t="s">
        <v>289</v>
      </c>
      <c r="GLO85" s="140" t="s">
        <v>289</v>
      </c>
      <c r="GLP85" s="140" t="s">
        <v>289</v>
      </c>
      <c r="GLQ85" s="140" t="s">
        <v>289</v>
      </c>
      <c r="GLR85" s="140" t="s">
        <v>289</v>
      </c>
      <c r="GLS85" s="140" t="s">
        <v>289</v>
      </c>
      <c r="GLT85" s="140" t="s">
        <v>289</v>
      </c>
      <c r="GLU85" s="140" t="s">
        <v>289</v>
      </c>
      <c r="GLV85" s="140" t="s">
        <v>289</v>
      </c>
      <c r="GLW85" s="140" t="s">
        <v>289</v>
      </c>
      <c r="GLX85" s="140" t="s">
        <v>289</v>
      </c>
      <c r="GLY85" s="140" t="s">
        <v>289</v>
      </c>
      <c r="GLZ85" s="140" t="s">
        <v>289</v>
      </c>
      <c r="GMA85" s="140" t="s">
        <v>289</v>
      </c>
      <c r="GMB85" s="140" t="s">
        <v>289</v>
      </c>
      <c r="GMC85" s="140" t="s">
        <v>289</v>
      </c>
      <c r="GMD85" s="140" t="s">
        <v>289</v>
      </c>
      <c r="GME85" s="140" t="s">
        <v>289</v>
      </c>
      <c r="GMF85" s="140" t="s">
        <v>289</v>
      </c>
      <c r="GMG85" s="140" t="s">
        <v>289</v>
      </c>
      <c r="GMH85" s="140" t="s">
        <v>289</v>
      </c>
      <c r="GMI85" s="140" t="s">
        <v>289</v>
      </c>
      <c r="GMJ85" s="140" t="s">
        <v>289</v>
      </c>
      <c r="GMK85" s="140" t="s">
        <v>289</v>
      </c>
      <c r="GML85" s="140" t="s">
        <v>289</v>
      </c>
      <c r="GMM85" s="140" t="s">
        <v>289</v>
      </c>
      <c r="GMN85" s="140" t="s">
        <v>289</v>
      </c>
      <c r="GMO85" s="140" t="s">
        <v>289</v>
      </c>
      <c r="GMP85" s="140" t="s">
        <v>289</v>
      </c>
      <c r="GMQ85" s="140" t="s">
        <v>289</v>
      </c>
      <c r="GMR85" s="140" t="s">
        <v>289</v>
      </c>
      <c r="GMS85" s="140" t="s">
        <v>289</v>
      </c>
      <c r="GMT85" s="140" t="s">
        <v>289</v>
      </c>
      <c r="GMU85" s="140" t="s">
        <v>289</v>
      </c>
      <c r="GMV85" s="140" t="s">
        <v>289</v>
      </c>
      <c r="GMW85" s="140" t="s">
        <v>289</v>
      </c>
      <c r="GMX85" s="140" t="s">
        <v>289</v>
      </c>
      <c r="GMY85" s="140" t="s">
        <v>289</v>
      </c>
      <c r="GMZ85" s="140" t="s">
        <v>289</v>
      </c>
      <c r="GNA85" s="140" t="s">
        <v>289</v>
      </c>
      <c r="GNB85" s="140" t="s">
        <v>289</v>
      </c>
      <c r="GNC85" s="140" t="s">
        <v>289</v>
      </c>
      <c r="GND85" s="140" t="s">
        <v>289</v>
      </c>
      <c r="GNE85" s="140" t="s">
        <v>289</v>
      </c>
      <c r="GNF85" s="140" t="s">
        <v>289</v>
      </c>
      <c r="GNG85" s="140" t="s">
        <v>289</v>
      </c>
      <c r="GNH85" s="140" t="s">
        <v>289</v>
      </c>
      <c r="GNI85" s="140" t="s">
        <v>289</v>
      </c>
      <c r="GNJ85" s="140" t="s">
        <v>289</v>
      </c>
      <c r="GNK85" s="140" t="s">
        <v>289</v>
      </c>
      <c r="GNL85" s="140" t="s">
        <v>289</v>
      </c>
      <c r="GNM85" s="140" t="s">
        <v>289</v>
      </c>
      <c r="GNN85" s="140" t="s">
        <v>289</v>
      </c>
      <c r="GNO85" s="140" t="s">
        <v>289</v>
      </c>
      <c r="GNP85" s="140" t="s">
        <v>289</v>
      </c>
      <c r="GNQ85" s="140" t="s">
        <v>289</v>
      </c>
      <c r="GNR85" s="140" t="s">
        <v>289</v>
      </c>
      <c r="GNS85" s="140" t="s">
        <v>289</v>
      </c>
      <c r="GNT85" s="140" t="s">
        <v>289</v>
      </c>
      <c r="GNU85" s="140" t="s">
        <v>289</v>
      </c>
      <c r="GNV85" s="140" t="s">
        <v>289</v>
      </c>
      <c r="GNW85" s="140" t="s">
        <v>289</v>
      </c>
      <c r="GNX85" s="140" t="s">
        <v>289</v>
      </c>
      <c r="GNY85" s="140" t="s">
        <v>289</v>
      </c>
      <c r="GNZ85" s="140" t="s">
        <v>289</v>
      </c>
      <c r="GOA85" s="140" t="s">
        <v>289</v>
      </c>
      <c r="GOB85" s="140" t="s">
        <v>289</v>
      </c>
      <c r="GOC85" s="140" t="s">
        <v>289</v>
      </c>
      <c r="GOD85" s="140" t="s">
        <v>289</v>
      </c>
      <c r="GOE85" s="140" t="s">
        <v>289</v>
      </c>
      <c r="GOF85" s="140" t="s">
        <v>289</v>
      </c>
      <c r="GOG85" s="140" t="s">
        <v>289</v>
      </c>
      <c r="GOH85" s="140" t="s">
        <v>289</v>
      </c>
      <c r="GOI85" s="140" t="s">
        <v>289</v>
      </c>
      <c r="GOJ85" s="140" t="s">
        <v>289</v>
      </c>
      <c r="GOK85" s="140" t="s">
        <v>289</v>
      </c>
      <c r="GOL85" s="140" t="s">
        <v>289</v>
      </c>
      <c r="GOM85" s="140" t="s">
        <v>289</v>
      </c>
      <c r="GON85" s="140" t="s">
        <v>289</v>
      </c>
      <c r="GOO85" s="140" t="s">
        <v>289</v>
      </c>
      <c r="GOP85" s="140" t="s">
        <v>289</v>
      </c>
      <c r="GOQ85" s="140" t="s">
        <v>289</v>
      </c>
      <c r="GOR85" s="140" t="s">
        <v>289</v>
      </c>
      <c r="GOS85" s="140" t="s">
        <v>289</v>
      </c>
      <c r="GOT85" s="140" t="s">
        <v>289</v>
      </c>
      <c r="GOU85" s="140" t="s">
        <v>289</v>
      </c>
      <c r="GOV85" s="140" t="s">
        <v>289</v>
      </c>
      <c r="GOW85" s="140" t="s">
        <v>289</v>
      </c>
      <c r="GOX85" s="140" t="s">
        <v>289</v>
      </c>
      <c r="GOY85" s="140" t="s">
        <v>289</v>
      </c>
      <c r="GOZ85" s="140" t="s">
        <v>289</v>
      </c>
      <c r="GPA85" s="140" t="s">
        <v>289</v>
      </c>
      <c r="GPB85" s="140" t="s">
        <v>289</v>
      </c>
      <c r="GPC85" s="140" t="s">
        <v>289</v>
      </c>
      <c r="GPD85" s="140" t="s">
        <v>289</v>
      </c>
      <c r="GPE85" s="140" t="s">
        <v>289</v>
      </c>
      <c r="GPF85" s="140" t="s">
        <v>289</v>
      </c>
      <c r="GPG85" s="140" t="s">
        <v>289</v>
      </c>
      <c r="GPH85" s="140" t="s">
        <v>289</v>
      </c>
      <c r="GPI85" s="140" t="s">
        <v>289</v>
      </c>
      <c r="GPJ85" s="140" t="s">
        <v>289</v>
      </c>
      <c r="GPK85" s="140" t="s">
        <v>289</v>
      </c>
      <c r="GPL85" s="140" t="s">
        <v>289</v>
      </c>
      <c r="GPM85" s="140" t="s">
        <v>289</v>
      </c>
      <c r="GPN85" s="140" t="s">
        <v>289</v>
      </c>
      <c r="GPO85" s="140" t="s">
        <v>289</v>
      </c>
      <c r="GPP85" s="140" t="s">
        <v>289</v>
      </c>
      <c r="GPQ85" s="140" t="s">
        <v>289</v>
      </c>
      <c r="GPR85" s="140" t="s">
        <v>289</v>
      </c>
      <c r="GPS85" s="140" t="s">
        <v>289</v>
      </c>
      <c r="GPT85" s="140" t="s">
        <v>289</v>
      </c>
      <c r="GPU85" s="140" t="s">
        <v>289</v>
      </c>
      <c r="GPV85" s="140" t="s">
        <v>289</v>
      </c>
      <c r="GPW85" s="140" t="s">
        <v>289</v>
      </c>
      <c r="GPX85" s="140" t="s">
        <v>289</v>
      </c>
      <c r="GPY85" s="140" t="s">
        <v>289</v>
      </c>
      <c r="GPZ85" s="140" t="s">
        <v>289</v>
      </c>
      <c r="GQA85" s="140" t="s">
        <v>289</v>
      </c>
      <c r="GQB85" s="140" t="s">
        <v>289</v>
      </c>
      <c r="GQC85" s="140" t="s">
        <v>289</v>
      </c>
      <c r="GQD85" s="140" t="s">
        <v>289</v>
      </c>
      <c r="GQE85" s="140" t="s">
        <v>289</v>
      </c>
      <c r="GQF85" s="140" t="s">
        <v>289</v>
      </c>
      <c r="GQG85" s="140" t="s">
        <v>289</v>
      </c>
      <c r="GQH85" s="140" t="s">
        <v>289</v>
      </c>
      <c r="GQI85" s="140" t="s">
        <v>289</v>
      </c>
      <c r="GQJ85" s="140" t="s">
        <v>289</v>
      </c>
      <c r="GQK85" s="140" t="s">
        <v>289</v>
      </c>
      <c r="GQL85" s="140" t="s">
        <v>289</v>
      </c>
      <c r="GQM85" s="140" t="s">
        <v>289</v>
      </c>
      <c r="GQN85" s="140" t="s">
        <v>289</v>
      </c>
      <c r="GQO85" s="140" t="s">
        <v>289</v>
      </c>
      <c r="GQP85" s="140" t="s">
        <v>289</v>
      </c>
      <c r="GQQ85" s="140" t="s">
        <v>289</v>
      </c>
      <c r="GQR85" s="140" t="s">
        <v>289</v>
      </c>
      <c r="GQS85" s="140" t="s">
        <v>289</v>
      </c>
      <c r="GQT85" s="140" t="s">
        <v>289</v>
      </c>
      <c r="GQU85" s="140" t="s">
        <v>289</v>
      </c>
      <c r="GQV85" s="140" t="s">
        <v>289</v>
      </c>
      <c r="GQW85" s="140" t="s">
        <v>289</v>
      </c>
      <c r="GQX85" s="140" t="s">
        <v>289</v>
      </c>
      <c r="GQY85" s="140" t="s">
        <v>289</v>
      </c>
      <c r="GQZ85" s="140" t="s">
        <v>289</v>
      </c>
      <c r="GRA85" s="140" t="s">
        <v>289</v>
      </c>
      <c r="GRB85" s="140" t="s">
        <v>289</v>
      </c>
      <c r="GRC85" s="140" t="s">
        <v>289</v>
      </c>
      <c r="GRD85" s="140" t="s">
        <v>289</v>
      </c>
      <c r="GRE85" s="140" t="s">
        <v>289</v>
      </c>
      <c r="GRF85" s="140" t="s">
        <v>289</v>
      </c>
      <c r="GRG85" s="140" t="s">
        <v>289</v>
      </c>
      <c r="GRH85" s="140" t="s">
        <v>289</v>
      </c>
      <c r="GRI85" s="140" t="s">
        <v>289</v>
      </c>
      <c r="GRJ85" s="140" t="s">
        <v>289</v>
      </c>
      <c r="GRK85" s="140" t="s">
        <v>289</v>
      </c>
      <c r="GRL85" s="140" t="s">
        <v>289</v>
      </c>
      <c r="GRM85" s="140" t="s">
        <v>289</v>
      </c>
      <c r="GRN85" s="140" t="s">
        <v>289</v>
      </c>
      <c r="GRO85" s="140" t="s">
        <v>289</v>
      </c>
      <c r="GRP85" s="140" t="s">
        <v>289</v>
      </c>
      <c r="GRQ85" s="140" t="s">
        <v>289</v>
      </c>
      <c r="GRR85" s="140" t="s">
        <v>289</v>
      </c>
      <c r="GRS85" s="140" t="s">
        <v>289</v>
      </c>
      <c r="GRT85" s="140" t="s">
        <v>289</v>
      </c>
      <c r="GRU85" s="140" t="s">
        <v>289</v>
      </c>
      <c r="GRV85" s="140" t="s">
        <v>289</v>
      </c>
      <c r="GRW85" s="140" t="s">
        <v>289</v>
      </c>
      <c r="GRX85" s="140" t="s">
        <v>289</v>
      </c>
      <c r="GRY85" s="140" t="s">
        <v>289</v>
      </c>
      <c r="GRZ85" s="140" t="s">
        <v>289</v>
      </c>
      <c r="GSA85" s="140" t="s">
        <v>289</v>
      </c>
      <c r="GSB85" s="140" t="s">
        <v>289</v>
      </c>
      <c r="GSC85" s="140" t="s">
        <v>289</v>
      </c>
      <c r="GSD85" s="140" t="s">
        <v>289</v>
      </c>
      <c r="GSE85" s="140" t="s">
        <v>289</v>
      </c>
      <c r="GSF85" s="140" t="s">
        <v>289</v>
      </c>
      <c r="GSG85" s="140" t="s">
        <v>289</v>
      </c>
      <c r="GSH85" s="140" t="s">
        <v>289</v>
      </c>
      <c r="GSI85" s="140" t="s">
        <v>289</v>
      </c>
      <c r="GSJ85" s="140" t="s">
        <v>289</v>
      </c>
      <c r="GSK85" s="140" t="s">
        <v>289</v>
      </c>
      <c r="GSL85" s="140" t="s">
        <v>289</v>
      </c>
      <c r="GSM85" s="140" t="s">
        <v>289</v>
      </c>
      <c r="GSN85" s="140" t="s">
        <v>289</v>
      </c>
      <c r="GSO85" s="140" t="s">
        <v>289</v>
      </c>
      <c r="GSP85" s="140" t="s">
        <v>289</v>
      </c>
      <c r="GSQ85" s="140" t="s">
        <v>289</v>
      </c>
      <c r="GSR85" s="140" t="s">
        <v>289</v>
      </c>
      <c r="GSS85" s="140" t="s">
        <v>289</v>
      </c>
      <c r="GST85" s="140" t="s">
        <v>289</v>
      </c>
      <c r="GSU85" s="140" t="s">
        <v>289</v>
      </c>
      <c r="GSV85" s="140" t="s">
        <v>289</v>
      </c>
      <c r="GSW85" s="140" t="s">
        <v>289</v>
      </c>
      <c r="GSX85" s="140" t="s">
        <v>289</v>
      </c>
      <c r="GSY85" s="140" t="s">
        <v>289</v>
      </c>
      <c r="GSZ85" s="140" t="s">
        <v>289</v>
      </c>
      <c r="GTA85" s="140" t="s">
        <v>289</v>
      </c>
      <c r="GTB85" s="140" t="s">
        <v>289</v>
      </c>
      <c r="GTC85" s="140" t="s">
        <v>289</v>
      </c>
      <c r="GTD85" s="140" t="s">
        <v>289</v>
      </c>
      <c r="GTE85" s="140" t="s">
        <v>289</v>
      </c>
      <c r="GTF85" s="140" t="s">
        <v>289</v>
      </c>
      <c r="GTG85" s="140" t="s">
        <v>289</v>
      </c>
      <c r="GTH85" s="140" t="s">
        <v>289</v>
      </c>
      <c r="GTI85" s="140" t="s">
        <v>289</v>
      </c>
      <c r="GTJ85" s="140" t="s">
        <v>289</v>
      </c>
      <c r="GTK85" s="140" t="s">
        <v>289</v>
      </c>
      <c r="GTL85" s="140" t="s">
        <v>289</v>
      </c>
      <c r="GTM85" s="140" t="s">
        <v>289</v>
      </c>
      <c r="GTN85" s="140" t="s">
        <v>289</v>
      </c>
      <c r="GTO85" s="140" t="s">
        <v>289</v>
      </c>
      <c r="GTP85" s="140" t="s">
        <v>289</v>
      </c>
      <c r="GTQ85" s="140" t="s">
        <v>289</v>
      </c>
      <c r="GTR85" s="140" t="s">
        <v>289</v>
      </c>
      <c r="GTS85" s="140" t="s">
        <v>289</v>
      </c>
      <c r="GTT85" s="140" t="s">
        <v>289</v>
      </c>
      <c r="GTU85" s="140" t="s">
        <v>289</v>
      </c>
      <c r="GTV85" s="140" t="s">
        <v>289</v>
      </c>
      <c r="GTW85" s="140" t="s">
        <v>289</v>
      </c>
      <c r="GTX85" s="140" t="s">
        <v>289</v>
      </c>
      <c r="GTY85" s="140" t="s">
        <v>289</v>
      </c>
      <c r="GTZ85" s="140" t="s">
        <v>289</v>
      </c>
      <c r="GUA85" s="140" t="s">
        <v>289</v>
      </c>
      <c r="GUB85" s="140" t="s">
        <v>289</v>
      </c>
      <c r="GUC85" s="140" t="s">
        <v>289</v>
      </c>
      <c r="GUD85" s="140" t="s">
        <v>289</v>
      </c>
      <c r="GUE85" s="140" t="s">
        <v>289</v>
      </c>
      <c r="GUF85" s="140" t="s">
        <v>289</v>
      </c>
      <c r="GUG85" s="140" t="s">
        <v>289</v>
      </c>
      <c r="GUH85" s="140" t="s">
        <v>289</v>
      </c>
      <c r="GUI85" s="140" t="s">
        <v>289</v>
      </c>
      <c r="GUJ85" s="140" t="s">
        <v>289</v>
      </c>
      <c r="GUK85" s="140" t="s">
        <v>289</v>
      </c>
      <c r="GUL85" s="140" t="s">
        <v>289</v>
      </c>
      <c r="GUM85" s="140" t="s">
        <v>289</v>
      </c>
      <c r="GUN85" s="140" t="s">
        <v>289</v>
      </c>
      <c r="GUO85" s="140" t="s">
        <v>289</v>
      </c>
      <c r="GUP85" s="140" t="s">
        <v>289</v>
      </c>
      <c r="GUQ85" s="140" t="s">
        <v>289</v>
      </c>
      <c r="GUR85" s="140" t="s">
        <v>289</v>
      </c>
      <c r="GUS85" s="140" t="s">
        <v>289</v>
      </c>
      <c r="GUT85" s="140" t="s">
        <v>289</v>
      </c>
      <c r="GUU85" s="140" t="s">
        <v>289</v>
      </c>
      <c r="GUV85" s="140" t="s">
        <v>289</v>
      </c>
      <c r="GUW85" s="140" t="s">
        <v>289</v>
      </c>
      <c r="GUX85" s="140" t="s">
        <v>289</v>
      </c>
      <c r="GUY85" s="140" t="s">
        <v>289</v>
      </c>
      <c r="GUZ85" s="140" t="s">
        <v>289</v>
      </c>
      <c r="GVA85" s="140" t="s">
        <v>289</v>
      </c>
      <c r="GVB85" s="140" t="s">
        <v>289</v>
      </c>
      <c r="GVC85" s="140" t="s">
        <v>289</v>
      </c>
      <c r="GVD85" s="140" t="s">
        <v>289</v>
      </c>
      <c r="GVE85" s="140" t="s">
        <v>289</v>
      </c>
      <c r="GVF85" s="140" t="s">
        <v>289</v>
      </c>
      <c r="GVG85" s="140" t="s">
        <v>289</v>
      </c>
      <c r="GVH85" s="140" t="s">
        <v>289</v>
      </c>
      <c r="GVI85" s="140" t="s">
        <v>289</v>
      </c>
      <c r="GVJ85" s="140" t="s">
        <v>289</v>
      </c>
      <c r="GVK85" s="140" t="s">
        <v>289</v>
      </c>
      <c r="GVL85" s="140" t="s">
        <v>289</v>
      </c>
      <c r="GVM85" s="140" t="s">
        <v>289</v>
      </c>
      <c r="GVN85" s="140" t="s">
        <v>289</v>
      </c>
      <c r="GVO85" s="140" t="s">
        <v>289</v>
      </c>
      <c r="GVP85" s="140" t="s">
        <v>289</v>
      </c>
      <c r="GVQ85" s="140" t="s">
        <v>289</v>
      </c>
      <c r="GVR85" s="140" t="s">
        <v>289</v>
      </c>
      <c r="GVS85" s="140" t="s">
        <v>289</v>
      </c>
      <c r="GVT85" s="140" t="s">
        <v>289</v>
      </c>
      <c r="GVU85" s="140" t="s">
        <v>289</v>
      </c>
      <c r="GVV85" s="140" t="s">
        <v>289</v>
      </c>
      <c r="GVW85" s="140" t="s">
        <v>289</v>
      </c>
      <c r="GVX85" s="140" t="s">
        <v>289</v>
      </c>
      <c r="GVY85" s="140" t="s">
        <v>289</v>
      </c>
      <c r="GVZ85" s="140" t="s">
        <v>289</v>
      </c>
      <c r="GWA85" s="140" t="s">
        <v>289</v>
      </c>
      <c r="GWB85" s="140" t="s">
        <v>289</v>
      </c>
      <c r="GWC85" s="140" t="s">
        <v>289</v>
      </c>
      <c r="GWD85" s="140" t="s">
        <v>289</v>
      </c>
      <c r="GWE85" s="140" t="s">
        <v>289</v>
      </c>
      <c r="GWF85" s="140" t="s">
        <v>289</v>
      </c>
      <c r="GWG85" s="140" t="s">
        <v>289</v>
      </c>
      <c r="GWH85" s="140" t="s">
        <v>289</v>
      </c>
      <c r="GWI85" s="140" t="s">
        <v>289</v>
      </c>
      <c r="GWJ85" s="140" t="s">
        <v>289</v>
      </c>
      <c r="GWK85" s="140" t="s">
        <v>289</v>
      </c>
      <c r="GWL85" s="140" t="s">
        <v>289</v>
      </c>
      <c r="GWM85" s="140" t="s">
        <v>289</v>
      </c>
      <c r="GWN85" s="140" t="s">
        <v>289</v>
      </c>
      <c r="GWO85" s="140" t="s">
        <v>289</v>
      </c>
      <c r="GWP85" s="140" t="s">
        <v>289</v>
      </c>
      <c r="GWQ85" s="140" t="s">
        <v>289</v>
      </c>
      <c r="GWR85" s="140" t="s">
        <v>289</v>
      </c>
      <c r="GWS85" s="140" t="s">
        <v>289</v>
      </c>
      <c r="GWT85" s="140" t="s">
        <v>289</v>
      </c>
      <c r="GWU85" s="140" t="s">
        <v>289</v>
      </c>
      <c r="GWV85" s="140" t="s">
        <v>289</v>
      </c>
      <c r="GWW85" s="140" t="s">
        <v>289</v>
      </c>
      <c r="GWX85" s="140" t="s">
        <v>289</v>
      </c>
      <c r="GWY85" s="140" t="s">
        <v>289</v>
      </c>
      <c r="GWZ85" s="140" t="s">
        <v>289</v>
      </c>
      <c r="GXA85" s="140" t="s">
        <v>289</v>
      </c>
      <c r="GXB85" s="140" t="s">
        <v>289</v>
      </c>
      <c r="GXC85" s="140" t="s">
        <v>289</v>
      </c>
      <c r="GXD85" s="140" t="s">
        <v>289</v>
      </c>
      <c r="GXE85" s="140" t="s">
        <v>289</v>
      </c>
      <c r="GXF85" s="140" t="s">
        <v>289</v>
      </c>
      <c r="GXG85" s="140" t="s">
        <v>289</v>
      </c>
      <c r="GXH85" s="140" t="s">
        <v>289</v>
      </c>
      <c r="GXI85" s="140" t="s">
        <v>289</v>
      </c>
      <c r="GXJ85" s="140" t="s">
        <v>289</v>
      </c>
      <c r="GXK85" s="140" t="s">
        <v>289</v>
      </c>
      <c r="GXL85" s="140" t="s">
        <v>289</v>
      </c>
      <c r="GXM85" s="140" t="s">
        <v>289</v>
      </c>
      <c r="GXN85" s="140" t="s">
        <v>289</v>
      </c>
      <c r="GXO85" s="140" t="s">
        <v>289</v>
      </c>
      <c r="GXP85" s="140" t="s">
        <v>289</v>
      </c>
      <c r="GXQ85" s="140" t="s">
        <v>289</v>
      </c>
      <c r="GXR85" s="140" t="s">
        <v>289</v>
      </c>
      <c r="GXS85" s="140" t="s">
        <v>289</v>
      </c>
      <c r="GXT85" s="140" t="s">
        <v>289</v>
      </c>
      <c r="GXU85" s="140" t="s">
        <v>289</v>
      </c>
      <c r="GXV85" s="140" t="s">
        <v>289</v>
      </c>
      <c r="GXW85" s="140" t="s">
        <v>289</v>
      </c>
      <c r="GXX85" s="140" t="s">
        <v>289</v>
      </c>
      <c r="GXY85" s="140" t="s">
        <v>289</v>
      </c>
      <c r="GXZ85" s="140" t="s">
        <v>289</v>
      </c>
      <c r="GYA85" s="140" t="s">
        <v>289</v>
      </c>
      <c r="GYB85" s="140" t="s">
        <v>289</v>
      </c>
      <c r="GYC85" s="140" t="s">
        <v>289</v>
      </c>
      <c r="GYD85" s="140" t="s">
        <v>289</v>
      </c>
      <c r="GYE85" s="140" t="s">
        <v>289</v>
      </c>
      <c r="GYF85" s="140" t="s">
        <v>289</v>
      </c>
      <c r="GYG85" s="140" t="s">
        <v>289</v>
      </c>
      <c r="GYH85" s="140" t="s">
        <v>289</v>
      </c>
      <c r="GYI85" s="140" t="s">
        <v>289</v>
      </c>
      <c r="GYJ85" s="140" t="s">
        <v>289</v>
      </c>
      <c r="GYK85" s="140" t="s">
        <v>289</v>
      </c>
      <c r="GYL85" s="140" t="s">
        <v>289</v>
      </c>
      <c r="GYM85" s="140" t="s">
        <v>289</v>
      </c>
      <c r="GYN85" s="140" t="s">
        <v>289</v>
      </c>
      <c r="GYO85" s="140" t="s">
        <v>289</v>
      </c>
      <c r="GYP85" s="140" t="s">
        <v>289</v>
      </c>
      <c r="GYQ85" s="140" t="s">
        <v>289</v>
      </c>
      <c r="GYR85" s="140" t="s">
        <v>289</v>
      </c>
      <c r="GYS85" s="140" t="s">
        <v>289</v>
      </c>
      <c r="GYT85" s="140" t="s">
        <v>289</v>
      </c>
      <c r="GYU85" s="140" t="s">
        <v>289</v>
      </c>
      <c r="GYV85" s="140" t="s">
        <v>289</v>
      </c>
      <c r="GYW85" s="140" t="s">
        <v>289</v>
      </c>
      <c r="GYX85" s="140" t="s">
        <v>289</v>
      </c>
      <c r="GYY85" s="140" t="s">
        <v>289</v>
      </c>
      <c r="GYZ85" s="140" t="s">
        <v>289</v>
      </c>
      <c r="GZA85" s="140" t="s">
        <v>289</v>
      </c>
      <c r="GZB85" s="140" t="s">
        <v>289</v>
      </c>
      <c r="GZC85" s="140" t="s">
        <v>289</v>
      </c>
      <c r="GZD85" s="140" t="s">
        <v>289</v>
      </c>
      <c r="GZE85" s="140" t="s">
        <v>289</v>
      </c>
      <c r="GZF85" s="140" t="s">
        <v>289</v>
      </c>
      <c r="GZG85" s="140" t="s">
        <v>289</v>
      </c>
      <c r="GZH85" s="140" t="s">
        <v>289</v>
      </c>
      <c r="GZI85" s="140" t="s">
        <v>289</v>
      </c>
      <c r="GZJ85" s="140" t="s">
        <v>289</v>
      </c>
      <c r="GZK85" s="140" t="s">
        <v>289</v>
      </c>
      <c r="GZL85" s="140" t="s">
        <v>289</v>
      </c>
      <c r="GZM85" s="140" t="s">
        <v>289</v>
      </c>
      <c r="GZN85" s="140" t="s">
        <v>289</v>
      </c>
      <c r="GZO85" s="140" t="s">
        <v>289</v>
      </c>
      <c r="GZP85" s="140" t="s">
        <v>289</v>
      </c>
      <c r="GZQ85" s="140" t="s">
        <v>289</v>
      </c>
      <c r="GZR85" s="140" t="s">
        <v>289</v>
      </c>
      <c r="GZS85" s="140" t="s">
        <v>289</v>
      </c>
      <c r="GZT85" s="140" t="s">
        <v>289</v>
      </c>
      <c r="GZU85" s="140" t="s">
        <v>289</v>
      </c>
      <c r="GZV85" s="140" t="s">
        <v>289</v>
      </c>
      <c r="GZW85" s="140" t="s">
        <v>289</v>
      </c>
      <c r="GZX85" s="140" t="s">
        <v>289</v>
      </c>
      <c r="GZY85" s="140" t="s">
        <v>289</v>
      </c>
      <c r="GZZ85" s="140" t="s">
        <v>289</v>
      </c>
      <c r="HAA85" s="140" t="s">
        <v>289</v>
      </c>
      <c r="HAB85" s="140" t="s">
        <v>289</v>
      </c>
      <c r="HAC85" s="140" t="s">
        <v>289</v>
      </c>
      <c r="HAD85" s="140" t="s">
        <v>289</v>
      </c>
      <c r="HAE85" s="140" t="s">
        <v>289</v>
      </c>
      <c r="HAF85" s="140" t="s">
        <v>289</v>
      </c>
      <c r="HAG85" s="140" t="s">
        <v>289</v>
      </c>
      <c r="HAH85" s="140" t="s">
        <v>289</v>
      </c>
      <c r="HAI85" s="140" t="s">
        <v>289</v>
      </c>
      <c r="HAJ85" s="140" t="s">
        <v>289</v>
      </c>
      <c r="HAK85" s="140" t="s">
        <v>289</v>
      </c>
      <c r="HAL85" s="140" t="s">
        <v>289</v>
      </c>
      <c r="HAM85" s="140" t="s">
        <v>289</v>
      </c>
      <c r="HAN85" s="140" t="s">
        <v>289</v>
      </c>
      <c r="HAO85" s="140" t="s">
        <v>289</v>
      </c>
      <c r="HAP85" s="140" t="s">
        <v>289</v>
      </c>
      <c r="HAQ85" s="140" t="s">
        <v>289</v>
      </c>
      <c r="HAR85" s="140" t="s">
        <v>289</v>
      </c>
      <c r="HAS85" s="140" t="s">
        <v>289</v>
      </c>
      <c r="HAT85" s="140" t="s">
        <v>289</v>
      </c>
      <c r="HAU85" s="140" t="s">
        <v>289</v>
      </c>
      <c r="HAV85" s="140" t="s">
        <v>289</v>
      </c>
      <c r="HAW85" s="140" t="s">
        <v>289</v>
      </c>
      <c r="HAX85" s="140" t="s">
        <v>289</v>
      </c>
      <c r="HAY85" s="140" t="s">
        <v>289</v>
      </c>
      <c r="HAZ85" s="140" t="s">
        <v>289</v>
      </c>
      <c r="HBA85" s="140" t="s">
        <v>289</v>
      </c>
      <c r="HBB85" s="140" t="s">
        <v>289</v>
      </c>
      <c r="HBC85" s="140" t="s">
        <v>289</v>
      </c>
      <c r="HBD85" s="140" t="s">
        <v>289</v>
      </c>
      <c r="HBE85" s="140" t="s">
        <v>289</v>
      </c>
      <c r="HBF85" s="140" t="s">
        <v>289</v>
      </c>
      <c r="HBG85" s="140" t="s">
        <v>289</v>
      </c>
      <c r="HBH85" s="140" t="s">
        <v>289</v>
      </c>
      <c r="HBI85" s="140" t="s">
        <v>289</v>
      </c>
      <c r="HBJ85" s="140" t="s">
        <v>289</v>
      </c>
      <c r="HBK85" s="140" t="s">
        <v>289</v>
      </c>
      <c r="HBL85" s="140" t="s">
        <v>289</v>
      </c>
      <c r="HBM85" s="140" t="s">
        <v>289</v>
      </c>
      <c r="HBN85" s="140" t="s">
        <v>289</v>
      </c>
      <c r="HBO85" s="140" t="s">
        <v>289</v>
      </c>
      <c r="HBP85" s="140" t="s">
        <v>289</v>
      </c>
      <c r="HBQ85" s="140" t="s">
        <v>289</v>
      </c>
      <c r="HBR85" s="140" t="s">
        <v>289</v>
      </c>
      <c r="HBS85" s="140" t="s">
        <v>289</v>
      </c>
      <c r="HBT85" s="140" t="s">
        <v>289</v>
      </c>
      <c r="HBU85" s="140" t="s">
        <v>289</v>
      </c>
      <c r="HBV85" s="140" t="s">
        <v>289</v>
      </c>
      <c r="HBW85" s="140" t="s">
        <v>289</v>
      </c>
      <c r="HBX85" s="140" t="s">
        <v>289</v>
      </c>
      <c r="HBY85" s="140" t="s">
        <v>289</v>
      </c>
      <c r="HBZ85" s="140" t="s">
        <v>289</v>
      </c>
      <c r="HCA85" s="140" t="s">
        <v>289</v>
      </c>
      <c r="HCB85" s="140" t="s">
        <v>289</v>
      </c>
      <c r="HCC85" s="140" t="s">
        <v>289</v>
      </c>
      <c r="HCD85" s="140" t="s">
        <v>289</v>
      </c>
      <c r="HCE85" s="140" t="s">
        <v>289</v>
      </c>
      <c r="HCF85" s="140" t="s">
        <v>289</v>
      </c>
      <c r="HCG85" s="140" t="s">
        <v>289</v>
      </c>
      <c r="HCH85" s="140" t="s">
        <v>289</v>
      </c>
      <c r="HCI85" s="140" t="s">
        <v>289</v>
      </c>
      <c r="HCJ85" s="140" t="s">
        <v>289</v>
      </c>
      <c r="HCK85" s="140" t="s">
        <v>289</v>
      </c>
      <c r="HCL85" s="140" t="s">
        <v>289</v>
      </c>
      <c r="HCM85" s="140" t="s">
        <v>289</v>
      </c>
      <c r="HCN85" s="140" t="s">
        <v>289</v>
      </c>
      <c r="HCO85" s="140" t="s">
        <v>289</v>
      </c>
      <c r="HCP85" s="140" t="s">
        <v>289</v>
      </c>
      <c r="HCQ85" s="140" t="s">
        <v>289</v>
      </c>
      <c r="HCR85" s="140" t="s">
        <v>289</v>
      </c>
      <c r="HCS85" s="140" t="s">
        <v>289</v>
      </c>
      <c r="HCT85" s="140" t="s">
        <v>289</v>
      </c>
      <c r="HCU85" s="140" t="s">
        <v>289</v>
      </c>
      <c r="HCV85" s="140" t="s">
        <v>289</v>
      </c>
      <c r="HCW85" s="140" t="s">
        <v>289</v>
      </c>
      <c r="HCX85" s="140" t="s">
        <v>289</v>
      </c>
      <c r="HCY85" s="140" t="s">
        <v>289</v>
      </c>
      <c r="HCZ85" s="140" t="s">
        <v>289</v>
      </c>
      <c r="HDA85" s="140" t="s">
        <v>289</v>
      </c>
      <c r="HDB85" s="140" t="s">
        <v>289</v>
      </c>
      <c r="HDC85" s="140" t="s">
        <v>289</v>
      </c>
      <c r="HDD85" s="140" t="s">
        <v>289</v>
      </c>
      <c r="HDE85" s="140" t="s">
        <v>289</v>
      </c>
      <c r="HDF85" s="140" t="s">
        <v>289</v>
      </c>
      <c r="HDG85" s="140" t="s">
        <v>289</v>
      </c>
      <c r="HDH85" s="140" t="s">
        <v>289</v>
      </c>
      <c r="HDI85" s="140" t="s">
        <v>289</v>
      </c>
      <c r="HDJ85" s="140" t="s">
        <v>289</v>
      </c>
      <c r="HDK85" s="140" t="s">
        <v>289</v>
      </c>
      <c r="HDL85" s="140" t="s">
        <v>289</v>
      </c>
      <c r="HDM85" s="140" t="s">
        <v>289</v>
      </c>
      <c r="HDN85" s="140" t="s">
        <v>289</v>
      </c>
      <c r="HDO85" s="140" t="s">
        <v>289</v>
      </c>
      <c r="HDP85" s="140" t="s">
        <v>289</v>
      </c>
      <c r="HDQ85" s="140" t="s">
        <v>289</v>
      </c>
      <c r="HDR85" s="140" t="s">
        <v>289</v>
      </c>
      <c r="HDS85" s="140" t="s">
        <v>289</v>
      </c>
      <c r="HDT85" s="140" t="s">
        <v>289</v>
      </c>
      <c r="HDU85" s="140" t="s">
        <v>289</v>
      </c>
      <c r="HDV85" s="140" t="s">
        <v>289</v>
      </c>
      <c r="HDW85" s="140" t="s">
        <v>289</v>
      </c>
      <c r="HDX85" s="140" t="s">
        <v>289</v>
      </c>
      <c r="HDY85" s="140" t="s">
        <v>289</v>
      </c>
      <c r="HDZ85" s="140" t="s">
        <v>289</v>
      </c>
      <c r="HEA85" s="140" t="s">
        <v>289</v>
      </c>
      <c r="HEB85" s="140" t="s">
        <v>289</v>
      </c>
      <c r="HEC85" s="140" t="s">
        <v>289</v>
      </c>
      <c r="HED85" s="140" t="s">
        <v>289</v>
      </c>
      <c r="HEE85" s="140" t="s">
        <v>289</v>
      </c>
      <c r="HEF85" s="140" t="s">
        <v>289</v>
      </c>
      <c r="HEG85" s="140" t="s">
        <v>289</v>
      </c>
      <c r="HEH85" s="140" t="s">
        <v>289</v>
      </c>
      <c r="HEI85" s="140" t="s">
        <v>289</v>
      </c>
      <c r="HEJ85" s="140" t="s">
        <v>289</v>
      </c>
      <c r="HEK85" s="140" t="s">
        <v>289</v>
      </c>
      <c r="HEL85" s="140" t="s">
        <v>289</v>
      </c>
      <c r="HEM85" s="140" t="s">
        <v>289</v>
      </c>
      <c r="HEN85" s="140" t="s">
        <v>289</v>
      </c>
      <c r="HEO85" s="140" t="s">
        <v>289</v>
      </c>
      <c r="HEP85" s="140" t="s">
        <v>289</v>
      </c>
      <c r="HEQ85" s="140" t="s">
        <v>289</v>
      </c>
      <c r="HER85" s="140" t="s">
        <v>289</v>
      </c>
      <c r="HES85" s="140" t="s">
        <v>289</v>
      </c>
      <c r="HET85" s="140" t="s">
        <v>289</v>
      </c>
      <c r="HEU85" s="140" t="s">
        <v>289</v>
      </c>
      <c r="HEV85" s="140" t="s">
        <v>289</v>
      </c>
      <c r="HEW85" s="140" t="s">
        <v>289</v>
      </c>
      <c r="HEX85" s="140" t="s">
        <v>289</v>
      </c>
      <c r="HEY85" s="140" t="s">
        <v>289</v>
      </c>
      <c r="HEZ85" s="140" t="s">
        <v>289</v>
      </c>
      <c r="HFA85" s="140" t="s">
        <v>289</v>
      </c>
      <c r="HFB85" s="140" t="s">
        <v>289</v>
      </c>
      <c r="HFC85" s="140" t="s">
        <v>289</v>
      </c>
      <c r="HFD85" s="140" t="s">
        <v>289</v>
      </c>
      <c r="HFE85" s="140" t="s">
        <v>289</v>
      </c>
      <c r="HFF85" s="140" t="s">
        <v>289</v>
      </c>
      <c r="HFG85" s="140" t="s">
        <v>289</v>
      </c>
      <c r="HFH85" s="140" t="s">
        <v>289</v>
      </c>
      <c r="HFI85" s="140" t="s">
        <v>289</v>
      </c>
      <c r="HFJ85" s="140" t="s">
        <v>289</v>
      </c>
      <c r="HFK85" s="140" t="s">
        <v>289</v>
      </c>
      <c r="HFL85" s="140" t="s">
        <v>289</v>
      </c>
      <c r="HFM85" s="140" t="s">
        <v>289</v>
      </c>
      <c r="HFN85" s="140" t="s">
        <v>289</v>
      </c>
      <c r="HFO85" s="140" t="s">
        <v>289</v>
      </c>
      <c r="HFP85" s="140" t="s">
        <v>289</v>
      </c>
      <c r="HFQ85" s="140" t="s">
        <v>289</v>
      </c>
      <c r="HFR85" s="140" t="s">
        <v>289</v>
      </c>
      <c r="HFS85" s="140" t="s">
        <v>289</v>
      </c>
      <c r="HFT85" s="140" t="s">
        <v>289</v>
      </c>
      <c r="HFU85" s="140" t="s">
        <v>289</v>
      </c>
      <c r="HFV85" s="140" t="s">
        <v>289</v>
      </c>
      <c r="HFW85" s="140" t="s">
        <v>289</v>
      </c>
      <c r="HFX85" s="140" t="s">
        <v>289</v>
      </c>
      <c r="HFY85" s="140" t="s">
        <v>289</v>
      </c>
      <c r="HFZ85" s="140" t="s">
        <v>289</v>
      </c>
      <c r="HGA85" s="140" t="s">
        <v>289</v>
      </c>
      <c r="HGB85" s="140" t="s">
        <v>289</v>
      </c>
      <c r="HGC85" s="140" t="s">
        <v>289</v>
      </c>
      <c r="HGD85" s="140" t="s">
        <v>289</v>
      </c>
      <c r="HGE85" s="140" t="s">
        <v>289</v>
      </c>
      <c r="HGF85" s="140" t="s">
        <v>289</v>
      </c>
      <c r="HGG85" s="140" t="s">
        <v>289</v>
      </c>
      <c r="HGH85" s="140" t="s">
        <v>289</v>
      </c>
      <c r="HGI85" s="140" t="s">
        <v>289</v>
      </c>
      <c r="HGJ85" s="140" t="s">
        <v>289</v>
      </c>
      <c r="HGK85" s="140" t="s">
        <v>289</v>
      </c>
      <c r="HGL85" s="140" t="s">
        <v>289</v>
      </c>
      <c r="HGM85" s="140" t="s">
        <v>289</v>
      </c>
      <c r="HGN85" s="140" t="s">
        <v>289</v>
      </c>
      <c r="HGO85" s="140" t="s">
        <v>289</v>
      </c>
      <c r="HGP85" s="140" t="s">
        <v>289</v>
      </c>
      <c r="HGQ85" s="140" t="s">
        <v>289</v>
      </c>
      <c r="HGR85" s="140" t="s">
        <v>289</v>
      </c>
      <c r="HGS85" s="140" t="s">
        <v>289</v>
      </c>
      <c r="HGT85" s="140" t="s">
        <v>289</v>
      </c>
      <c r="HGU85" s="140" t="s">
        <v>289</v>
      </c>
      <c r="HGV85" s="140" t="s">
        <v>289</v>
      </c>
      <c r="HGW85" s="140" t="s">
        <v>289</v>
      </c>
      <c r="HGX85" s="140" t="s">
        <v>289</v>
      </c>
      <c r="HGY85" s="140" t="s">
        <v>289</v>
      </c>
      <c r="HGZ85" s="140" t="s">
        <v>289</v>
      </c>
      <c r="HHA85" s="140" t="s">
        <v>289</v>
      </c>
      <c r="HHB85" s="140" t="s">
        <v>289</v>
      </c>
      <c r="HHC85" s="140" t="s">
        <v>289</v>
      </c>
      <c r="HHD85" s="140" t="s">
        <v>289</v>
      </c>
      <c r="HHE85" s="140" t="s">
        <v>289</v>
      </c>
      <c r="HHF85" s="140" t="s">
        <v>289</v>
      </c>
      <c r="HHG85" s="140" t="s">
        <v>289</v>
      </c>
      <c r="HHH85" s="140" t="s">
        <v>289</v>
      </c>
      <c r="HHI85" s="140" t="s">
        <v>289</v>
      </c>
      <c r="HHJ85" s="140" t="s">
        <v>289</v>
      </c>
      <c r="HHK85" s="140" t="s">
        <v>289</v>
      </c>
      <c r="HHL85" s="140" t="s">
        <v>289</v>
      </c>
      <c r="HHM85" s="140" t="s">
        <v>289</v>
      </c>
      <c r="HHN85" s="140" t="s">
        <v>289</v>
      </c>
      <c r="HHO85" s="140" t="s">
        <v>289</v>
      </c>
      <c r="HHP85" s="140" t="s">
        <v>289</v>
      </c>
      <c r="HHQ85" s="140" t="s">
        <v>289</v>
      </c>
      <c r="HHR85" s="140" t="s">
        <v>289</v>
      </c>
      <c r="HHS85" s="140" t="s">
        <v>289</v>
      </c>
      <c r="HHT85" s="140" t="s">
        <v>289</v>
      </c>
      <c r="HHU85" s="140" t="s">
        <v>289</v>
      </c>
      <c r="HHV85" s="140" t="s">
        <v>289</v>
      </c>
      <c r="HHW85" s="140" t="s">
        <v>289</v>
      </c>
      <c r="HHX85" s="140" t="s">
        <v>289</v>
      </c>
      <c r="HHY85" s="140" t="s">
        <v>289</v>
      </c>
      <c r="HHZ85" s="140" t="s">
        <v>289</v>
      </c>
      <c r="HIA85" s="140" t="s">
        <v>289</v>
      </c>
      <c r="HIB85" s="140" t="s">
        <v>289</v>
      </c>
      <c r="HIC85" s="140" t="s">
        <v>289</v>
      </c>
      <c r="HID85" s="140" t="s">
        <v>289</v>
      </c>
      <c r="HIE85" s="140" t="s">
        <v>289</v>
      </c>
      <c r="HIF85" s="140" t="s">
        <v>289</v>
      </c>
      <c r="HIG85" s="140" t="s">
        <v>289</v>
      </c>
      <c r="HIH85" s="140" t="s">
        <v>289</v>
      </c>
      <c r="HII85" s="140" t="s">
        <v>289</v>
      </c>
      <c r="HIJ85" s="140" t="s">
        <v>289</v>
      </c>
      <c r="HIK85" s="140" t="s">
        <v>289</v>
      </c>
      <c r="HIL85" s="140" t="s">
        <v>289</v>
      </c>
      <c r="HIM85" s="140" t="s">
        <v>289</v>
      </c>
      <c r="HIN85" s="140" t="s">
        <v>289</v>
      </c>
      <c r="HIO85" s="140" t="s">
        <v>289</v>
      </c>
      <c r="HIP85" s="140" t="s">
        <v>289</v>
      </c>
      <c r="HIQ85" s="140" t="s">
        <v>289</v>
      </c>
      <c r="HIR85" s="140" t="s">
        <v>289</v>
      </c>
      <c r="HIS85" s="140" t="s">
        <v>289</v>
      </c>
      <c r="HIT85" s="140" t="s">
        <v>289</v>
      </c>
      <c r="HIU85" s="140" t="s">
        <v>289</v>
      </c>
      <c r="HIV85" s="140" t="s">
        <v>289</v>
      </c>
      <c r="HIW85" s="140" t="s">
        <v>289</v>
      </c>
      <c r="HIX85" s="140" t="s">
        <v>289</v>
      </c>
      <c r="HIY85" s="140" t="s">
        <v>289</v>
      </c>
      <c r="HIZ85" s="140" t="s">
        <v>289</v>
      </c>
      <c r="HJA85" s="140" t="s">
        <v>289</v>
      </c>
      <c r="HJB85" s="140" t="s">
        <v>289</v>
      </c>
      <c r="HJC85" s="140" t="s">
        <v>289</v>
      </c>
      <c r="HJD85" s="140" t="s">
        <v>289</v>
      </c>
      <c r="HJE85" s="140" t="s">
        <v>289</v>
      </c>
      <c r="HJF85" s="140" t="s">
        <v>289</v>
      </c>
      <c r="HJG85" s="140" t="s">
        <v>289</v>
      </c>
      <c r="HJH85" s="140" t="s">
        <v>289</v>
      </c>
      <c r="HJI85" s="140" t="s">
        <v>289</v>
      </c>
      <c r="HJJ85" s="140" t="s">
        <v>289</v>
      </c>
      <c r="HJK85" s="140" t="s">
        <v>289</v>
      </c>
      <c r="HJL85" s="140" t="s">
        <v>289</v>
      </c>
      <c r="HJM85" s="140" t="s">
        <v>289</v>
      </c>
      <c r="HJN85" s="140" t="s">
        <v>289</v>
      </c>
      <c r="HJO85" s="140" t="s">
        <v>289</v>
      </c>
      <c r="HJP85" s="140" t="s">
        <v>289</v>
      </c>
      <c r="HJQ85" s="140" t="s">
        <v>289</v>
      </c>
      <c r="HJR85" s="140" t="s">
        <v>289</v>
      </c>
      <c r="HJS85" s="140" t="s">
        <v>289</v>
      </c>
      <c r="HJT85" s="140" t="s">
        <v>289</v>
      </c>
      <c r="HJU85" s="140" t="s">
        <v>289</v>
      </c>
      <c r="HJV85" s="140" t="s">
        <v>289</v>
      </c>
      <c r="HJW85" s="140" t="s">
        <v>289</v>
      </c>
      <c r="HJX85" s="140" t="s">
        <v>289</v>
      </c>
      <c r="HJY85" s="140" t="s">
        <v>289</v>
      </c>
      <c r="HJZ85" s="140" t="s">
        <v>289</v>
      </c>
      <c r="HKA85" s="140" t="s">
        <v>289</v>
      </c>
      <c r="HKB85" s="140" t="s">
        <v>289</v>
      </c>
      <c r="HKC85" s="140" t="s">
        <v>289</v>
      </c>
      <c r="HKD85" s="140" t="s">
        <v>289</v>
      </c>
      <c r="HKE85" s="140" t="s">
        <v>289</v>
      </c>
      <c r="HKF85" s="140" t="s">
        <v>289</v>
      </c>
      <c r="HKG85" s="140" t="s">
        <v>289</v>
      </c>
      <c r="HKH85" s="140" t="s">
        <v>289</v>
      </c>
      <c r="HKI85" s="140" t="s">
        <v>289</v>
      </c>
      <c r="HKJ85" s="140" t="s">
        <v>289</v>
      </c>
      <c r="HKK85" s="140" t="s">
        <v>289</v>
      </c>
      <c r="HKL85" s="140" t="s">
        <v>289</v>
      </c>
      <c r="HKM85" s="140" t="s">
        <v>289</v>
      </c>
      <c r="HKN85" s="140" t="s">
        <v>289</v>
      </c>
      <c r="HKO85" s="140" t="s">
        <v>289</v>
      </c>
      <c r="HKP85" s="140" t="s">
        <v>289</v>
      </c>
      <c r="HKQ85" s="140" t="s">
        <v>289</v>
      </c>
      <c r="HKR85" s="140" t="s">
        <v>289</v>
      </c>
      <c r="HKS85" s="140" t="s">
        <v>289</v>
      </c>
      <c r="HKT85" s="140" t="s">
        <v>289</v>
      </c>
      <c r="HKU85" s="140" t="s">
        <v>289</v>
      </c>
      <c r="HKV85" s="140" t="s">
        <v>289</v>
      </c>
      <c r="HKW85" s="140" t="s">
        <v>289</v>
      </c>
      <c r="HKX85" s="140" t="s">
        <v>289</v>
      </c>
      <c r="HKY85" s="140" t="s">
        <v>289</v>
      </c>
      <c r="HKZ85" s="140" t="s">
        <v>289</v>
      </c>
      <c r="HLA85" s="140" t="s">
        <v>289</v>
      </c>
      <c r="HLB85" s="140" t="s">
        <v>289</v>
      </c>
      <c r="HLC85" s="140" t="s">
        <v>289</v>
      </c>
      <c r="HLD85" s="140" t="s">
        <v>289</v>
      </c>
      <c r="HLE85" s="140" t="s">
        <v>289</v>
      </c>
      <c r="HLF85" s="140" t="s">
        <v>289</v>
      </c>
      <c r="HLG85" s="140" t="s">
        <v>289</v>
      </c>
      <c r="HLH85" s="140" t="s">
        <v>289</v>
      </c>
      <c r="HLI85" s="140" t="s">
        <v>289</v>
      </c>
      <c r="HLJ85" s="140" t="s">
        <v>289</v>
      </c>
      <c r="HLK85" s="140" t="s">
        <v>289</v>
      </c>
      <c r="HLL85" s="140" t="s">
        <v>289</v>
      </c>
      <c r="HLM85" s="140" t="s">
        <v>289</v>
      </c>
      <c r="HLN85" s="140" t="s">
        <v>289</v>
      </c>
      <c r="HLO85" s="140" t="s">
        <v>289</v>
      </c>
      <c r="HLP85" s="140" t="s">
        <v>289</v>
      </c>
      <c r="HLQ85" s="140" t="s">
        <v>289</v>
      </c>
      <c r="HLR85" s="140" t="s">
        <v>289</v>
      </c>
      <c r="HLS85" s="140" t="s">
        <v>289</v>
      </c>
      <c r="HLT85" s="140" t="s">
        <v>289</v>
      </c>
      <c r="HLU85" s="140" t="s">
        <v>289</v>
      </c>
      <c r="HLV85" s="140" t="s">
        <v>289</v>
      </c>
      <c r="HLW85" s="140" t="s">
        <v>289</v>
      </c>
      <c r="HLX85" s="140" t="s">
        <v>289</v>
      </c>
      <c r="HLY85" s="140" t="s">
        <v>289</v>
      </c>
      <c r="HLZ85" s="140" t="s">
        <v>289</v>
      </c>
      <c r="HMA85" s="140" t="s">
        <v>289</v>
      </c>
      <c r="HMB85" s="140" t="s">
        <v>289</v>
      </c>
      <c r="HMC85" s="140" t="s">
        <v>289</v>
      </c>
      <c r="HMD85" s="140" t="s">
        <v>289</v>
      </c>
      <c r="HME85" s="140" t="s">
        <v>289</v>
      </c>
      <c r="HMF85" s="140" t="s">
        <v>289</v>
      </c>
      <c r="HMG85" s="140" t="s">
        <v>289</v>
      </c>
      <c r="HMH85" s="140" t="s">
        <v>289</v>
      </c>
      <c r="HMI85" s="140" t="s">
        <v>289</v>
      </c>
      <c r="HMJ85" s="140" t="s">
        <v>289</v>
      </c>
      <c r="HMK85" s="140" t="s">
        <v>289</v>
      </c>
      <c r="HML85" s="140" t="s">
        <v>289</v>
      </c>
      <c r="HMM85" s="140" t="s">
        <v>289</v>
      </c>
      <c r="HMN85" s="140" t="s">
        <v>289</v>
      </c>
      <c r="HMO85" s="140" t="s">
        <v>289</v>
      </c>
      <c r="HMP85" s="140" t="s">
        <v>289</v>
      </c>
      <c r="HMQ85" s="140" t="s">
        <v>289</v>
      </c>
      <c r="HMR85" s="140" t="s">
        <v>289</v>
      </c>
      <c r="HMS85" s="140" t="s">
        <v>289</v>
      </c>
      <c r="HMT85" s="140" t="s">
        <v>289</v>
      </c>
      <c r="HMU85" s="140" t="s">
        <v>289</v>
      </c>
      <c r="HMV85" s="140" t="s">
        <v>289</v>
      </c>
      <c r="HMW85" s="140" t="s">
        <v>289</v>
      </c>
      <c r="HMX85" s="140" t="s">
        <v>289</v>
      </c>
      <c r="HMY85" s="140" t="s">
        <v>289</v>
      </c>
      <c r="HMZ85" s="140" t="s">
        <v>289</v>
      </c>
      <c r="HNA85" s="140" t="s">
        <v>289</v>
      </c>
      <c r="HNB85" s="140" t="s">
        <v>289</v>
      </c>
      <c r="HNC85" s="140" t="s">
        <v>289</v>
      </c>
      <c r="HND85" s="140" t="s">
        <v>289</v>
      </c>
      <c r="HNE85" s="140" t="s">
        <v>289</v>
      </c>
      <c r="HNF85" s="140" t="s">
        <v>289</v>
      </c>
      <c r="HNG85" s="140" t="s">
        <v>289</v>
      </c>
      <c r="HNH85" s="140" t="s">
        <v>289</v>
      </c>
      <c r="HNI85" s="140" t="s">
        <v>289</v>
      </c>
      <c r="HNJ85" s="140" t="s">
        <v>289</v>
      </c>
      <c r="HNK85" s="140" t="s">
        <v>289</v>
      </c>
      <c r="HNL85" s="140" t="s">
        <v>289</v>
      </c>
      <c r="HNM85" s="140" t="s">
        <v>289</v>
      </c>
      <c r="HNN85" s="140" t="s">
        <v>289</v>
      </c>
      <c r="HNO85" s="140" t="s">
        <v>289</v>
      </c>
      <c r="HNP85" s="140" t="s">
        <v>289</v>
      </c>
      <c r="HNQ85" s="140" t="s">
        <v>289</v>
      </c>
      <c r="HNR85" s="140" t="s">
        <v>289</v>
      </c>
      <c r="HNS85" s="140" t="s">
        <v>289</v>
      </c>
      <c r="HNT85" s="140" t="s">
        <v>289</v>
      </c>
      <c r="HNU85" s="140" t="s">
        <v>289</v>
      </c>
      <c r="HNV85" s="140" t="s">
        <v>289</v>
      </c>
      <c r="HNW85" s="140" t="s">
        <v>289</v>
      </c>
      <c r="HNX85" s="140" t="s">
        <v>289</v>
      </c>
      <c r="HNY85" s="140" t="s">
        <v>289</v>
      </c>
      <c r="HNZ85" s="140" t="s">
        <v>289</v>
      </c>
      <c r="HOA85" s="140" t="s">
        <v>289</v>
      </c>
      <c r="HOB85" s="140" t="s">
        <v>289</v>
      </c>
      <c r="HOC85" s="140" t="s">
        <v>289</v>
      </c>
      <c r="HOD85" s="140" t="s">
        <v>289</v>
      </c>
      <c r="HOE85" s="140" t="s">
        <v>289</v>
      </c>
      <c r="HOF85" s="140" t="s">
        <v>289</v>
      </c>
      <c r="HOG85" s="140" t="s">
        <v>289</v>
      </c>
      <c r="HOH85" s="140" t="s">
        <v>289</v>
      </c>
      <c r="HOI85" s="140" t="s">
        <v>289</v>
      </c>
      <c r="HOJ85" s="140" t="s">
        <v>289</v>
      </c>
      <c r="HOK85" s="140" t="s">
        <v>289</v>
      </c>
      <c r="HOL85" s="140" t="s">
        <v>289</v>
      </c>
      <c r="HOM85" s="140" t="s">
        <v>289</v>
      </c>
      <c r="HON85" s="140" t="s">
        <v>289</v>
      </c>
      <c r="HOO85" s="140" t="s">
        <v>289</v>
      </c>
      <c r="HOP85" s="140" t="s">
        <v>289</v>
      </c>
      <c r="HOQ85" s="140" t="s">
        <v>289</v>
      </c>
      <c r="HOR85" s="140" t="s">
        <v>289</v>
      </c>
      <c r="HOS85" s="140" t="s">
        <v>289</v>
      </c>
      <c r="HOT85" s="140" t="s">
        <v>289</v>
      </c>
      <c r="HOU85" s="140" t="s">
        <v>289</v>
      </c>
      <c r="HOV85" s="140" t="s">
        <v>289</v>
      </c>
      <c r="HOW85" s="140" t="s">
        <v>289</v>
      </c>
      <c r="HOX85" s="140" t="s">
        <v>289</v>
      </c>
      <c r="HOY85" s="140" t="s">
        <v>289</v>
      </c>
      <c r="HOZ85" s="140" t="s">
        <v>289</v>
      </c>
      <c r="HPA85" s="140" t="s">
        <v>289</v>
      </c>
      <c r="HPB85" s="140" t="s">
        <v>289</v>
      </c>
      <c r="HPC85" s="140" t="s">
        <v>289</v>
      </c>
      <c r="HPD85" s="140" t="s">
        <v>289</v>
      </c>
      <c r="HPE85" s="140" t="s">
        <v>289</v>
      </c>
      <c r="HPF85" s="140" t="s">
        <v>289</v>
      </c>
      <c r="HPG85" s="140" t="s">
        <v>289</v>
      </c>
      <c r="HPH85" s="140" t="s">
        <v>289</v>
      </c>
      <c r="HPI85" s="140" t="s">
        <v>289</v>
      </c>
      <c r="HPJ85" s="140" t="s">
        <v>289</v>
      </c>
      <c r="HPK85" s="140" t="s">
        <v>289</v>
      </c>
      <c r="HPL85" s="140" t="s">
        <v>289</v>
      </c>
      <c r="HPM85" s="140" t="s">
        <v>289</v>
      </c>
      <c r="HPN85" s="140" t="s">
        <v>289</v>
      </c>
      <c r="HPO85" s="140" t="s">
        <v>289</v>
      </c>
      <c r="HPP85" s="140" t="s">
        <v>289</v>
      </c>
      <c r="HPQ85" s="140" t="s">
        <v>289</v>
      </c>
      <c r="HPR85" s="140" t="s">
        <v>289</v>
      </c>
      <c r="HPS85" s="140" t="s">
        <v>289</v>
      </c>
      <c r="HPT85" s="140" t="s">
        <v>289</v>
      </c>
      <c r="HPU85" s="140" t="s">
        <v>289</v>
      </c>
      <c r="HPV85" s="140" t="s">
        <v>289</v>
      </c>
      <c r="HPW85" s="140" t="s">
        <v>289</v>
      </c>
      <c r="HPX85" s="140" t="s">
        <v>289</v>
      </c>
      <c r="HPY85" s="140" t="s">
        <v>289</v>
      </c>
      <c r="HPZ85" s="140" t="s">
        <v>289</v>
      </c>
      <c r="HQA85" s="140" t="s">
        <v>289</v>
      </c>
      <c r="HQB85" s="140" t="s">
        <v>289</v>
      </c>
      <c r="HQC85" s="140" t="s">
        <v>289</v>
      </c>
      <c r="HQD85" s="140" t="s">
        <v>289</v>
      </c>
      <c r="HQE85" s="140" t="s">
        <v>289</v>
      </c>
      <c r="HQF85" s="140" t="s">
        <v>289</v>
      </c>
      <c r="HQG85" s="140" t="s">
        <v>289</v>
      </c>
      <c r="HQH85" s="140" t="s">
        <v>289</v>
      </c>
      <c r="HQI85" s="140" t="s">
        <v>289</v>
      </c>
      <c r="HQJ85" s="140" t="s">
        <v>289</v>
      </c>
      <c r="HQK85" s="140" t="s">
        <v>289</v>
      </c>
      <c r="HQL85" s="140" t="s">
        <v>289</v>
      </c>
      <c r="HQM85" s="140" t="s">
        <v>289</v>
      </c>
      <c r="HQN85" s="140" t="s">
        <v>289</v>
      </c>
      <c r="HQO85" s="140" t="s">
        <v>289</v>
      </c>
      <c r="HQP85" s="140" t="s">
        <v>289</v>
      </c>
      <c r="HQQ85" s="140" t="s">
        <v>289</v>
      </c>
      <c r="HQR85" s="140" t="s">
        <v>289</v>
      </c>
      <c r="HQS85" s="140" t="s">
        <v>289</v>
      </c>
      <c r="HQT85" s="140" t="s">
        <v>289</v>
      </c>
      <c r="HQU85" s="140" t="s">
        <v>289</v>
      </c>
      <c r="HQV85" s="140" t="s">
        <v>289</v>
      </c>
      <c r="HQW85" s="140" t="s">
        <v>289</v>
      </c>
      <c r="HQX85" s="140" t="s">
        <v>289</v>
      </c>
      <c r="HQY85" s="140" t="s">
        <v>289</v>
      </c>
      <c r="HQZ85" s="140" t="s">
        <v>289</v>
      </c>
      <c r="HRA85" s="140" t="s">
        <v>289</v>
      </c>
      <c r="HRB85" s="140" t="s">
        <v>289</v>
      </c>
      <c r="HRC85" s="140" t="s">
        <v>289</v>
      </c>
      <c r="HRD85" s="140" t="s">
        <v>289</v>
      </c>
      <c r="HRE85" s="140" t="s">
        <v>289</v>
      </c>
      <c r="HRF85" s="140" t="s">
        <v>289</v>
      </c>
      <c r="HRG85" s="140" t="s">
        <v>289</v>
      </c>
      <c r="HRH85" s="140" t="s">
        <v>289</v>
      </c>
      <c r="HRI85" s="140" t="s">
        <v>289</v>
      </c>
      <c r="HRJ85" s="140" t="s">
        <v>289</v>
      </c>
      <c r="HRK85" s="140" t="s">
        <v>289</v>
      </c>
      <c r="HRL85" s="140" t="s">
        <v>289</v>
      </c>
      <c r="HRM85" s="140" t="s">
        <v>289</v>
      </c>
      <c r="HRN85" s="140" t="s">
        <v>289</v>
      </c>
      <c r="HRO85" s="140" t="s">
        <v>289</v>
      </c>
      <c r="HRP85" s="140" t="s">
        <v>289</v>
      </c>
      <c r="HRQ85" s="140" t="s">
        <v>289</v>
      </c>
      <c r="HRR85" s="140" t="s">
        <v>289</v>
      </c>
      <c r="HRS85" s="140" t="s">
        <v>289</v>
      </c>
      <c r="HRT85" s="140" t="s">
        <v>289</v>
      </c>
      <c r="HRU85" s="140" t="s">
        <v>289</v>
      </c>
      <c r="HRV85" s="140" t="s">
        <v>289</v>
      </c>
      <c r="HRW85" s="140" t="s">
        <v>289</v>
      </c>
      <c r="HRX85" s="140" t="s">
        <v>289</v>
      </c>
      <c r="HRY85" s="140" t="s">
        <v>289</v>
      </c>
      <c r="HRZ85" s="140" t="s">
        <v>289</v>
      </c>
      <c r="HSA85" s="140" t="s">
        <v>289</v>
      </c>
      <c r="HSB85" s="140" t="s">
        <v>289</v>
      </c>
      <c r="HSC85" s="140" t="s">
        <v>289</v>
      </c>
      <c r="HSD85" s="140" t="s">
        <v>289</v>
      </c>
      <c r="HSE85" s="140" t="s">
        <v>289</v>
      </c>
      <c r="HSF85" s="140" t="s">
        <v>289</v>
      </c>
      <c r="HSG85" s="140" t="s">
        <v>289</v>
      </c>
      <c r="HSH85" s="140" t="s">
        <v>289</v>
      </c>
      <c r="HSI85" s="140" t="s">
        <v>289</v>
      </c>
      <c r="HSJ85" s="140" t="s">
        <v>289</v>
      </c>
      <c r="HSK85" s="140" t="s">
        <v>289</v>
      </c>
      <c r="HSL85" s="140" t="s">
        <v>289</v>
      </c>
      <c r="HSM85" s="140" t="s">
        <v>289</v>
      </c>
      <c r="HSN85" s="140" t="s">
        <v>289</v>
      </c>
      <c r="HSO85" s="140" t="s">
        <v>289</v>
      </c>
      <c r="HSP85" s="140" t="s">
        <v>289</v>
      </c>
      <c r="HSQ85" s="140" t="s">
        <v>289</v>
      </c>
      <c r="HSR85" s="140" t="s">
        <v>289</v>
      </c>
      <c r="HSS85" s="140" t="s">
        <v>289</v>
      </c>
      <c r="HST85" s="140" t="s">
        <v>289</v>
      </c>
      <c r="HSU85" s="140" t="s">
        <v>289</v>
      </c>
      <c r="HSV85" s="140" t="s">
        <v>289</v>
      </c>
      <c r="HSW85" s="140" t="s">
        <v>289</v>
      </c>
      <c r="HSX85" s="140" t="s">
        <v>289</v>
      </c>
      <c r="HSY85" s="140" t="s">
        <v>289</v>
      </c>
      <c r="HSZ85" s="140" t="s">
        <v>289</v>
      </c>
      <c r="HTA85" s="140" t="s">
        <v>289</v>
      </c>
      <c r="HTB85" s="140" t="s">
        <v>289</v>
      </c>
      <c r="HTC85" s="140" t="s">
        <v>289</v>
      </c>
      <c r="HTD85" s="140" t="s">
        <v>289</v>
      </c>
      <c r="HTE85" s="140" t="s">
        <v>289</v>
      </c>
      <c r="HTF85" s="140" t="s">
        <v>289</v>
      </c>
      <c r="HTG85" s="140" t="s">
        <v>289</v>
      </c>
      <c r="HTH85" s="140" t="s">
        <v>289</v>
      </c>
      <c r="HTI85" s="140" t="s">
        <v>289</v>
      </c>
      <c r="HTJ85" s="140" t="s">
        <v>289</v>
      </c>
      <c r="HTK85" s="140" t="s">
        <v>289</v>
      </c>
      <c r="HTL85" s="140" t="s">
        <v>289</v>
      </c>
      <c r="HTM85" s="140" t="s">
        <v>289</v>
      </c>
      <c r="HTN85" s="140" t="s">
        <v>289</v>
      </c>
      <c r="HTO85" s="140" t="s">
        <v>289</v>
      </c>
      <c r="HTP85" s="140" t="s">
        <v>289</v>
      </c>
      <c r="HTQ85" s="140" t="s">
        <v>289</v>
      </c>
      <c r="HTR85" s="140" t="s">
        <v>289</v>
      </c>
      <c r="HTS85" s="140" t="s">
        <v>289</v>
      </c>
      <c r="HTT85" s="140" t="s">
        <v>289</v>
      </c>
      <c r="HTU85" s="140" t="s">
        <v>289</v>
      </c>
      <c r="HTV85" s="140" t="s">
        <v>289</v>
      </c>
      <c r="HTW85" s="140" t="s">
        <v>289</v>
      </c>
      <c r="HTX85" s="140" t="s">
        <v>289</v>
      </c>
      <c r="HTY85" s="140" t="s">
        <v>289</v>
      </c>
      <c r="HTZ85" s="140" t="s">
        <v>289</v>
      </c>
      <c r="HUA85" s="140" t="s">
        <v>289</v>
      </c>
      <c r="HUB85" s="140" t="s">
        <v>289</v>
      </c>
      <c r="HUC85" s="140" t="s">
        <v>289</v>
      </c>
      <c r="HUD85" s="140" t="s">
        <v>289</v>
      </c>
      <c r="HUE85" s="140" t="s">
        <v>289</v>
      </c>
      <c r="HUF85" s="140" t="s">
        <v>289</v>
      </c>
      <c r="HUG85" s="140" t="s">
        <v>289</v>
      </c>
      <c r="HUH85" s="140" t="s">
        <v>289</v>
      </c>
      <c r="HUI85" s="140" t="s">
        <v>289</v>
      </c>
      <c r="HUJ85" s="140" t="s">
        <v>289</v>
      </c>
      <c r="HUK85" s="140" t="s">
        <v>289</v>
      </c>
      <c r="HUL85" s="140" t="s">
        <v>289</v>
      </c>
      <c r="HUM85" s="140" t="s">
        <v>289</v>
      </c>
      <c r="HUN85" s="140" t="s">
        <v>289</v>
      </c>
      <c r="HUO85" s="140" t="s">
        <v>289</v>
      </c>
      <c r="HUP85" s="140" t="s">
        <v>289</v>
      </c>
      <c r="HUQ85" s="140" t="s">
        <v>289</v>
      </c>
      <c r="HUR85" s="140" t="s">
        <v>289</v>
      </c>
      <c r="HUS85" s="140" t="s">
        <v>289</v>
      </c>
      <c r="HUT85" s="140" t="s">
        <v>289</v>
      </c>
      <c r="HUU85" s="140" t="s">
        <v>289</v>
      </c>
      <c r="HUV85" s="140" t="s">
        <v>289</v>
      </c>
      <c r="HUW85" s="140" t="s">
        <v>289</v>
      </c>
      <c r="HUX85" s="140" t="s">
        <v>289</v>
      </c>
      <c r="HUY85" s="140" t="s">
        <v>289</v>
      </c>
      <c r="HUZ85" s="140" t="s">
        <v>289</v>
      </c>
      <c r="HVA85" s="140" t="s">
        <v>289</v>
      </c>
      <c r="HVB85" s="140" t="s">
        <v>289</v>
      </c>
      <c r="HVC85" s="140" t="s">
        <v>289</v>
      </c>
      <c r="HVD85" s="140" t="s">
        <v>289</v>
      </c>
      <c r="HVE85" s="140" t="s">
        <v>289</v>
      </c>
      <c r="HVF85" s="140" t="s">
        <v>289</v>
      </c>
      <c r="HVG85" s="140" t="s">
        <v>289</v>
      </c>
      <c r="HVH85" s="140" t="s">
        <v>289</v>
      </c>
      <c r="HVI85" s="140" t="s">
        <v>289</v>
      </c>
      <c r="HVJ85" s="140" t="s">
        <v>289</v>
      </c>
      <c r="HVK85" s="140" t="s">
        <v>289</v>
      </c>
      <c r="HVL85" s="140" t="s">
        <v>289</v>
      </c>
      <c r="HVM85" s="140" t="s">
        <v>289</v>
      </c>
      <c r="HVN85" s="140" t="s">
        <v>289</v>
      </c>
      <c r="HVO85" s="140" t="s">
        <v>289</v>
      </c>
      <c r="HVP85" s="140" t="s">
        <v>289</v>
      </c>
      <c r="HVQ85" s="140" t="s">
        <v>289</v>
      </c>
      <c r="HVR85" s="140" t="s">
        <v>289</v>
      </c>
      <c r="HVS85" s="140" t="s">
        <v>289</v>
      </c>
      <c r="HVT85" s="140" t="s">
        <v>289</v>
      </c>
      <c r="HVU85" s="140" t="s">
        <v>289</v>
      </c>
      <c r="HVV85" s="140" t="s">
        <v>289</v>
      </c>
      <c r="HVW85" s="140" t="s">
        <v>289</v>
      </c>
      <c r="HVX85" s="140" t="s">
        <v>289</v>
      </c>
      <c r="HVY85" s="140" t="s">
        <v>289</v>
      </c>
      <c r="HVZ85" s="140" t="s">
        <v>289</v>
      </c>
      <c r="HWA85" s="140" t="s">
        <v>289</v>
      </c>
      <c r="HWB85" s="140" t="s">
        <v>289</v>
      </c>
      <c r="HWC85" s="140" t="s">
        <v>289</v>
      </c>
      <c r="HWD85" s="140" t="s">
        <v>289</v>
      </c>
      <c r="HWE85" s="140" t="s">
        <v>289</v>
      </c>
      <c r="HWF85" s="140" t="s">
        <v>289</v>
      </c>
      <c r="HWG85" s="140" t="s">
        <v>289</v>
      </c>
      <c r="HWH85" s="140" t="s">
        <v>289</v>
      </c>
      <c r="HWI85" s="140" t="s">
        <v>289</v>
      </c>
      <c r="HWJ85" s="140" t="s">
        <v>289</v>
      </c>
      <c r="HWK85" s="140" t="s">
        <v>289</v>
      </c>
      <c r="HWL85" s="140" t="s">
        <v>289</v>
      </c>
      <c r="HWM85" s="140" t="s">
        <v>289</v>
      </c>
      <c r="HWN85" s="140" t="s">
        <v>289</v>
      </c>
      <c r="HWO85" s="140" t="s">
        <v>289</v>
      </c>
      <c r="HWP85" s="140" t="s">
        <v>289</v>
      </c>
      <c r="HWQ85" s="140" t="s">
        <v>289</v>
      </c>
      <c r="HWR85" s="140" t="s">
        <v>289</v>
      </c>
      <c r="HWS85" s="140" t="s">
        <v>289</v>
      </c>
      <c r="HWT85" s="140" t="s">
        <v>289</v>
      </c>
      <c r="HWU85" s="140" t="s">
        <v>289</v>
      </c>
      <c r="HWV85" s="140" t="s">
        <v>289</v>
      </c>
      <c r="HWW85" s="140" t="s">
        <v>289</v>
      </c>
      <c r="HWX85" s="140" t="s">
        <v>289</v>
      </c>
      <c r="HWY85" s="140" t="s">
        <v>289</v>
      </c>
      <c r="HWZ85" s="140" t="s">
        <v>289</v>
      </c>
      <c r="HXA85" s="140" t="s">
        <v>289</v>
      </c>
      <c r="HXB85" s="140" t="s">
        <v>289</v>
      </c>
      <c r="HXC85" s="140" t="s">
        <v>289</v>
      </c>
      <c r="HXD85" s="140" t="s">
        <v>289</v>
      </c>
      <c r="HXE85" s="140" t="s">
        <v>289</v>
      </c>
      <c r="HXF85" s="140" t="s">
        <v>289</v>
      </c>
      <c r="HXG85" s="140" t="s">
        <v>289</v>
      </c>
      <c r="HXH85" s="140" t="s">
        <v>289</v>
      </c>
      <c r="HXI85" s="140" t="s">
        <v>289</v>
      </c>
      <c r="HXJ85" s="140" t="s">
        <v>289</v>
      </c>
      <c r="HXK85" s="140" t="s">
        <v>289</v>
      </c>
      <c r="HXL85" s="140" t="s">
        <v>289</v>
      </c>
      <c r="HXM85" s="140" t="s">
        <v>289</v>
      </c>
      <c r="HXN85" s="140" t="s">
        <v>289</v>
      </c>
      <c r="HXO85" s="140" t="s">
        <v>289</v>
      </c>
      <c r="HXP85" s="140" t="s">
        <v>289</v>
      </c>
      <c r="HXQ85" s="140" t="s">
        <v>289</v>
      </c>
      <c r="HXR85" s="140" t="s">
        <v>289</v>
      </c>
      <c r="HXS85" s="140" t="s">
        <v>289</v>
      </c>
      <c r="HXT85" s="140" t="s">
        <v>289</v>
      </c>
      <c r="HXU85" s="140" t="s">
        <v>289</v>
      </c>
      <c r="HXV85" s="140" t="s">
        <v>289</v>
      </c>
      <c r="HXW85" s="140" t="s">
        <v>289</v>
      </c>
      <c r="HXX85" s="140" t="s">
        <v>289</v>
      </c>
      <c r="HXY85" s="140" t="s">
        <v>289</v>
      </c>
      <c r="HXZ85" s="140" t="s">
        <v>289</v>
      </c>
      <c r="HYA85" s="140" t="s">
        <v>289</v>
      </c>
      <c r="HYB85" s="140" t="s">
        <v>289</v>
      </c>
      <c r="HYC85" s="140" t="s">
        <v>289</v>
      </c>
      <c r="HYD85" s="140" t="s">
        <v>289</v>
      </c>
      <c r="HYE85" s="140" t="s">
        <v>289</v>
      </c>
      <c r="HYF85" s="140" t="s">
        <v>289</v>
      </c>
      <c r="HYG85" s="140" t="s">
        <v>289</v>
      </c>
      <c r="HYH85" s="140" t="s">
        <v>289</v>
      </c>
      <c r="HYI85" s="140" t="s">
        <v>289</v>
      </c>
      <c r="HYJ85" s="140" t="s">
        <v>289</v>
      </c>
      <c r="HYK85" s="140" t="s">
        <v>289</v>
      </c>
      <c r="HYL85" s="140" t="s">
        <v>289</v>
      </c>
      <c r="HYM85" s="140" t="s">
        <v>289</v>
      </c>
      <c r="HYN85" s="140" t="s">
        <v>289</v>
      </c>
      <c r="HYO85" s="140" t="s">
        <v>289</v>
      </c>
      <c r="HYP85" s="140" t="s">
        <v>289</v>
      </c>
      <c r="HYQ85" s="140" t="s">
        <v>289</v>
      </c>
      <c r="HYR85" s="140" t="s">
        <v>289</v>
      </c>
      <c r="HYS85" s="140" t="s">
        <v>289</v>
      </c>
      <c r="HYT85" s="140" t="s">
        <v>289</v>
      </c>
      <c r="HYU85" s="140" t="s">
        <v>289</v>
      </c>
      <c r="HYV85" s="140" t="s">
        <v>289</v>
      </c>
      <c r="HYW85" s="140" t="s">
        <v>289</v>
      </c>
      <c r="HYX85" s="140" t="s">
        <v>289</v>
      </c>
      <c r="HYY85" s="140" t="s">
        <v>289</v>
      </c>
      <c r="HYZ85" s="140" t="s">
        <v>289</v>
      </c>
      <c r="HZA85" s="140" t="s">
        <v>289</v>
      </c>
      <c r="HZB85" s="140" t="s">
        <v>289</v>
      </c>
      <c r="HZC85" s="140" t="s">
        <v>289</v>
      </c>
      <c r="HZD85" s="140" t="s">
        <v>289</v>
      </c>
      <c r="HZE85" s="140" t="s">
        <v>289</v>
      </c>
      <c r="HZF85" s="140" t="s">
        <v>289</v>
      </c>
      <c r="HZG85" s="140" t="s">
        <v>289</v>
      </c>
      <c r="HZH85" s="140" t="s">
        <v>289</v>
      </c>
      <c r="HZI85" s="140" t="s">
        <v>289</v>
      </c>
      <c r="HZJ85" s="140" t="s">
        <v>289</v>
      </c>
      <c r="HZK85" s="140" t="s">
        <v>289</v>
      </c>
      <c r="HZL85" s="140" t="s">
        <v>289</v>
      </c>
      <c r="HZM85" s="140" t="s">
        <v>289</v>
      </c>
      <c r="HZN85" s="140" t="s">
        <v>289</v>
      </c>
      <c r="HZO85" s="140" t="s">
        <v>289</v>
      </c>
      <c r="HZP85" s="140" t="s">
        <v>289</v>
      </c>
      <c r="HZQ85" s="140" t="s">
        <v>289</v>
      </c>
      <c r="HZR85" s="140" t="s">
        <v>289</v>
      </c>
      <c r="HZS85" s="140" t="s">
        <v>289</v>
      </c>
      <c r="HZT85" s="140" t="s">
        <v>289</v>
      </c>
      <c r="HZU85" s="140" t="s">
        <v>289</v>
      </c>
      <c r="HZV85" s="140" t="s">
        <v>289</v>
      </c>
      <c r="HZW85" s="140" t="s">
        <v>289</v>
      </c>
      <c r="HZX85" s="140" t="s">
        <v>289</v>
      </c>
      <c r="HZY85" s="140" t="s">
        <v>289</v>
      </c>
      <c r="HZZ85" s="140" t="s">
        <v>289</v>
      </c>
      <c r="IAA85" s="140" t="s">
        <v>289</v>
      </c>
      <c r="IAB85" s="140" t="s">
        <v>289</v>
      </c>
      <c r="IAC85" s="140" t="s">
        <v>289</v>
      </c>
      <c r="IAD85" s="140" t="s">
        <v>289</v>
      </c>
      <c r="IAE85" s="140" t="s">
        <v>289</v>
      </c>
      <c r="IAF85" s="140" t="s">
        <v>289</v>
      </c>
      <c r="IAG85" s="140" t="s">
        <v>289</v>
      </c>
      <c r="IAH85" s="140" t="s">
        <v>289</v>
      </c>
      <c r="IAI85" s="140" t="s">
        <v>289</v>
      </c>
      <c r="IAJ85" s="140" t="s">
        <v>289</v>
      </c>
      <c r="IAK85" s="140" t="s">
        <v>289</v>
      </c>
      <c r="IAL85" s="140" t="s">
        <v>289</v>
      </c>
      <c r="IAM85" s="140" t="s">
        <v>289</v>
      </c>
      <c r="IAN85" s="140" t="s">
        <v>289</v>
      </c>
      <c r="IAO85" s="140" t="s">
        <v>289</v>
      </c>
      <c r="IAP85" s="140" t="s">
        <v>289</v>
      </c>
      <c r="IAQ85" s="140" t="s">
        <v>289</v>
      </c>
      <c r="IAR85" s="140" t="s">
        <v>289</v>
      </c>
      <c r="IAS85" s="140" t="s">
        <v>289</v>
      </c>
      <c r="IAT85" s="140" t="s">
        <v>289</v>
      </c>
      <c r="IAU85" s="140" t="s">
        <v>289</v>
      </c>
      <c r="IAV85" s="140" t="s">
        <v>289</v>
      </c>
      <c r="IAW85" s="140" t="s">
        <v>289</v>
      </c>
      <c r="IAX85" s="140" t="s">
        <v>289</v>
      </c>
      <c r="IAY85" s="140" t="s">
        <v>289</v>
      </c>
      <c r="IAZ85" s="140" t="s">
        <v>289</v>
      </c>
      <c r="IBA85" s="140" t="s">
        <v>289</v>
      </c>
      <c r="IBB85" s="140" t="s">
        <v>289</v>
      </c>
      <c r="IBC85" s="140" t="s">
        <v>289</v>
      </c>
      <c r="IBD85" s="140" t="s">
        <v>289</v>
      </c>
      <c r="IBE85" s="140" t="s">
        <v>289</v>
      </c>
      <c r="IBF85" s="140" t="s">
        <v>289</v>
      </c>
      <c r="IBG85" s="140" t="s">
        <v>289</v>
      </c>
      <c r="IBH85" s="140" t="s">
        <v>289</v>
      </c>
      <c r="IBI85" s="140" t="s">
        <v>289</v>
      </c>
      <c r="IBJ85" s="140" t="s">
        <v>289</v>
      </c>
      <c r="IBK85" s="140" t="s">
        <v>289</v>
      </c>
      <c r="IBL85" s="140" t="s">
        <v>289</v>
      </c>
      <c r="IBM85" s="140" t="s">
        <v>289</v>
      </c>
      <c r="IBN85" s="140" t="s">
        <v>289</v>
      </c>
      <c r="IBO85" s="140" t="s">
        <v>289</v>
      </c>
      <c r="IBP85" s="140" t="s">
        <v>289</v>
      </c>
      <c r="IBQ85" s="140" t="s">
        <v>289</v>
      </c>
      <c r="IBR85" s="140" t="s">
        <v>289</v>
      </c>
      <c r="IBS85" s="140" t="s">
        <v>289</v>
      </c>
      <c r="IBT85" s="140" t="s">
        <v>289</v>
      </c>
      <c r="IBU85" s="140" t="s">
        <v>289</v>
      </c>
      <c r="IBV85" s="140" t="s">
        <v>289</v>
      </c>
      <c r="IBW85" s="140" t="s">
        <v>289</v>
      </c>
      <c r="IBX85" s="140" t="s">
        <v>289</v>
      </c>
      <c r="IBY85" s="140" t="s">
        <v>289</v>
      </c>
      <c r="IBZ85" s="140" t="s">
        <v>289</v>
      </c>
      <c r="ICA85" s="140" t="s">
        <v>289</v>
      </c>
      <c r="ICB85" s="140" t="s">
        <v>289</v>
      </c>
      <c r="ICC85" s="140" t="s">
        <v>289</v>
      </c>
      <c r="ICD85" s="140" t="s">
        <v>289</v>
      </c>
      <c r="ICE85" s="140" t="s">
        <v>289</v>
      </c>
      <c r="ICF85" s="140" t="s">
        <v>289</v>
      </c>
      <c r="ICG85" s="140" t="s">
        <v>289</v>
      </c>
      <c r="ICH85" s="140" t="s">
        <v>289</v>
      </c>
      <c r="ICI85" s="140" t="s">
        <v>289</v>
      </c>
      <c r="ICJ85" s="140" t="s">
        <v>289</v>
      </c>
      <c r="ICK85" s="140" t="s">
        <v>289</v>
      </c>
      <c r="ICL85" s="140" t="s">
        <v>289</v>
      </c>
      <c r="ICM85" s="140" t="s">
        <v>289</v>
      </c>
      <c r="ICN85" s="140" t="s">
        <v>289</v>
      </c>
      <c r="ICO85" s="140" t="s">
        <v>289</v>
      </c>
      <c r="ICP85" s="140" t="s">
        <v>289</v>
      </c>
      <c r="ICQ85" s="140" t="s">
        <v>289</v>
      </c>
      <c r="ICR85" s="140" t="s">
        <v>289</v>
      </c>
      <c r="ICS85" s="140" t="s">
        <v>289</v>
      </c>
      <c r="ICT85" s="140" t="s">
        <v>289</v>
      </c>
      <c r="ICU85" s="140" t="s">
        <v>289</v>
      </c>
      <c r="ICV85" s="140" t="s">
        <v>289</v>
      </c>
      <c r="ICW85" s="140" t="s">
        <v>289</v>
      </c>
      <c r="ICX85" s="140" t="s">
        <v>289</v>
      </c>
      <c r="ICY85" s="140" t="s">
        <v>289</v>
      </c>
      <c r="ICZ85" s="140" t="s">
        <v>289</v>
      </c>
      <c r="IDA85" s="140" t="s">
        <v>289</v>
      </c>
      <c r="IDB85" s="140" t="s">
        <v>289</v>
      </c>
      <c r="IDC85" s="140" t="s">
        <v>289</v>
      </c>
      <c r="IDD85" s="140" t="s">
        <v>289</v>
      </c>
      <c r="IDE85" s="140" t="s">
        <v>289</v>
      </c>
      <c r="IDF85" s="140" t="s">
        <v>289</v>
      </c>
      <c r="IDG85" s="140" t="s">
        <v>289</v>
      </c>
      <c r="IDH85" s="140" t="s">
        <v>289</v>
      </c>
      <c r="IDI85" s="140" t="s">
        <v>289</v>
      </c>
      <c r="IDJ85" s="140" t="s">
        <v>289</v>
      </c>
      <c r="IDK85" s="140" t="s">
        <v>289</v>
      </c>
      <c r="IDL85" s="140" t="s">
        <v>289</v>
      </c>
      <c r="IDM85" s="140" t="s">
        <v>289</v>
      </c>
      <c r="IDN85" s="140" t="s">
        <v>289</v>
      </c>
      <c r="IDO85" s="140" t="s">
        <v>289</v>
      </c>
      <c r="IDP85" s="140" t="s">
        <v>289</v>
      </c>
      <c r="IDQ85" s="140" t="s">
        <v>289</v>
      </c>
      <c r="IDR85" s="140" t="s">
        <v>289</v>
      </c>
      <c r="IDS85" s="140" t="s">
        <v>289</v>
      </c>
      <c r="IDT85" s="140" t="s">
        <v>289</v>
      </c>
      <c r="IDU85" s="140" t="s">
        <v>289</v>
      </c>
      <c r="IDV85" s="140" t="s">
        <v>289</v>
      </c>
      <c r="IDW85" s="140" t="s">
        <v>289</v>
      </c>
      <c r="IDX85" s="140" t="s">
        <v>289</v>
      </c>
      <c r="IDY85" s="140" t="s">
        <v>289</v>
      </c>
      <c r="IDZ85" s="140" t="s">
        <v>289</v>
      </c>
      <c r="IEA85" s="140" t="s">
        <v>289</v>
      </c>
      <c r="IEB85" s="140" t="s">
        <v>289</v>
      </c>
      <c r="IEC85" s="140" t="s">
        <v>289</v>
      </c>
      <c r="IED85" s="140" t="s">
        <v>289</v>
      </c>
      <c r="IEE85" s="140" t="s">
        <v>289</v>
      </c>
      <c r="IEF85" s="140" t="s">
        <v>289</v>
      </c>
      <c r="IEG85" s="140" t="s">
        <v>289</v>
      </c>
      <c r="IEH85" s="140" t="s">
        <v>289</v>
      </c>
      <c r="IEI85" s="140" t="s">
        <v>289</v>
      </c>
      <c r="IEJ85" s="140" t="s">
        <v>289</v>
      </c>
      <c r="IEK85" s="140" t="s">
        <v>289</v>
      </c>
      <c r="IEL85" s="140" t="s">
        <v>289</v>
      </c>
      <c r="IEM85" s="140" t="s">
        <v>289</v>
      </c>
      <c r="IEN85" s="140" t="s">
        <v>289</v>
      </c>
      <c r="IEO85" s="140" t="s">
        <v>289</v>
      </c>
      <c r="IEP85" s="140" t="s">
        <v>289</v>
      </c>
      <c r="IEQ85" s="140" t="s">
        <v>289</v>
      </c>
      <c r="IER85" s="140" t="s">
        <v>289</v>
      </c>
      <c r="IES85" s="140" t="s">
        <v>289</v>
      </c>
      <c r="IET85" s="140" t="s">
        <v>289</v>
      </c>
      <c r="IEU85" s="140" t="s">
        <v>289</v>
      </c>
      <c r="IEV85" s="140" t="s">
        <v>289</v>
      </c>
      <c r="IEW85" s="140" t="s">
        <v>289</v>
      </c>
      <c r="IEX85" s="140" t="s">
        <v>289</v>
      </c>
      <c r="IEY85" s="140" t="s">
        <v>289</v>
      </c>
      <c r="IEZ85" s="140" t="s">
        <v>289</v>
      </c>
      <c r="IFA85" s="140" t="s">
        <v>289</v>
      </c>
      <c r="IFB85" s="140" t="s">
        <v>289</v>
      </c>
      <c r="IFC85" s="140" t="s">
        <v>289</v>
      </c>
      <c r="IFD85" s="140" t="s">
        <v>289</v>
      </c>
      <c r="IFE85" s="140" t="s">
        <v>289</v>
      </c>
      <c r="IFF85" s="140" t="s">
        <v>289</v>
      </c>
      <c r="IFG85" s="140" t="s">
        <v>289</v>
      </c>
      <c r="IFH85" s="140" t="s">
        <v>289</v>
      </c>
      <c r="IFI85" s="140" t="s">
        <v>289</v>
      </c>
      <c r="IFJ85" s="140" t="s">
        <v>289</v>
      </c>
      <c r="IFK85" s="140" t="s">
        <v>289</v>
      </c>
      <c r="IFL85" s="140" t="s">
        <v>289</v>
      </c>
      <c r="IFM85" s="140" t="s">
        <v>289</v>
      </c>
      <c r="IFN85" s="140" t="s">
        <v>289</v>
      </c>
      <c r="IFO85" s="140" t="s">
        <v>289</v>
      </c>
      <c r="IFP85" s="140" t="s">
        <v>289</v>
      </c>
      <c r="IFQ85" s="140" t="s">
        <v>289</v>
      </c>
      <c r="IFR85" s="140" t="s">
        <v>289</v>
      </c>
      <c r="IFS85" s="140" t="s">
        <v>289</v>
      </c>
      <c r="IFT85" s="140" t="s">
        <v>289</v>
      </c>
      <c r="IFU85" s="140" t="s">
        <v>289</v>
      </c>
      <c r="IFV85" s="140" t="s">
        <v>289</v>
      </c>
      <c r="IFW85" s="140" t="s">
        <v>289</v>
      </c>
      <c r="IFX85" s="140" t="s">
        <v>289</v>
      </c>
      <c r="IFY85" s="140" t="s">
        <v>289</v>
      </c>
      <c r="IFZ85" s="140" t="s">
        <v>289</v>
      </c>
      <c r="IGA85" s="140" t="s">
        <v>289</v>
      </c>
      <c r="IGB85" s="140" t="s">
        <v>289</v>
      </c>
      <c r="IGC85" s="140" t="s">
        <v>289</v>
      </c>
      <c r="IGD85" s="140" t="s">
        <v>289</v>
      </c>
      <c r="IGE85" s="140" t="s">
        <v>289</v>
      </c>
      <c r="IGF85" s="140" t="s">
        <v>289</v>
      </c>
      <c r="IGG85" s="140" t="s">
        <v>289</v>
      </c>
      <c r="IGH85" s="140" t="s">
        <v>289</v>
      </c>
      <c r="IGI85" s="140" t="s">
        <v>289</v>
      </c>
      <c r="IGJ85" s="140" t="s">
        <v>289</v>
      </c>
      <c r="IGK85" s="140" t="s">
        <v>289</v>
      </c>
      <c r="IGL85" s="140" t="s">
        <v>289</v>
      </c>
      <c r="IGM85" s="140" t="s">
        <v>289</v>
      </c>
      <c r="IGN85" s="140" t="s">
        <v>289</v>
      </c>
      <c r="IGO85" s="140" t="s">
        <v>289</v>
      </c>
      <c r="IGP85" s="140" t="s">
        <v>289</v>
      </c>
      <c r="IGQ85" s="140" t="s">
        <v>289</v>
      </c>
      <c r="IGR85" s="140" t="s">
        <v>289</v>
      </c>
      <c r="IGS85" s="140" t="s">
        <v>289</v>
      </c>
      <c r="IGT85" s="140" t="s">
        <v>289</v>
      </c>
      <c r="IGU85" s="140" t="s">
        <v>289</v>
      </c>
      <c r="IGV85" s="140" t="s">
        <v>289</v>
      </c>
      <c r="IGW85" s="140" t="s">
        <v>289</v>
      </c>
      <c r="IGX85" s="140" t="s">
        <v>289</v>
      </c>
      <c r="IGY85" s="140" t="s">
        <v>289</v>
      </c>
      <c r="IGZ85" s="140" t="s">
        <v>289</v>
      </c>
      <c r="IHA85" s="140" t="s">
        <v>289</v>
      </c>
      <c r="IHB85" s="140" t="s">
        <v>289</v>
      </c>
      <c r="IHC85" s="140" t="s">
        <v>289</v>
      </c>
      <c r="IHD85" s="140" t="s">
        <v>289</v>
      </c>
      <c r="IHE85" s="140" t="s">
        <v>289</v>
      </c>
      <c r="IHF85" s="140" t="s">
        <v>289</v>
      </c>
      <c r="IHG85" s="140" t="s">
        <v>289</v>
      </c>
      <c r="IHH85" s="140" t="s">
        <v>289</v>
      </c>
      <c r="IHI85" s="140" t="s">
        <v>289</v>
      </c>
      <c r="IHJ85" s="140" t="s">
        <v>289</v>
      </c>
      <c r="IHK85" s="140" t="s">
        <v>289</v>
      </c>
      <c r="IHL85" s="140" t="s">
        <v>289</v>
      </c>
      <c r="IHM85" s="140" t="s">
        <v>289</v>
      </c>
      <c r="IHN85" s="140" t="s">
        <v>289</v>
      </c>
      <c r="IHO85" s="140" t="s">
        <v>289</v>
      </c>
      <c r="IHP85" s="140" t="s">
        <v>289</v>
      </c>
      <c r="IHQ85" s="140" t="s">
        <v>289</v>
      </c>
      <c r="IHR85" s="140" t="s">
        <v>289</v>
      </c>
      <c r="IHS85" s="140" t="s">
        <v>289</v>
      </c>
      <c r="IHT85" s="140" t="s">
        <v>289</v>
      </c>
      <c r="IHU85" s="140" t="s">
        <v>289</v>
      </c>
      <c r="IHV85" s="140" t="s">
        <v>289</v>
      </c>
      <c r="IHW85" s="140" t="s">
        <v>289</v>
      </c>
      <c r="IHX85" s="140" t="s">
        <v>289</v>
      </c>
      <c r="IHY85" s="140" t="s">
        <v>289</v>
      </c>
      <c r="IHZ85" s="140" t="s">
        <v>289</v>
      </c>
      <c r="IIA85" s="140" t="s">
        <v>289</v>
      </c>
      <c r="IIB85" s="140" t="s">
        <v>289</v>
      </c>
      <c r="IIC85" s="140" t="s">
        <v>289</v>
      </c>
      <c r="IID85" s="140" t="s">
        <v>289</v>
      </c>
      <c r="IIE85" s="140" t="s">
        <v>289</v>
      </c>
      <c r="IIF85" s="140" t="s">
        <v>289</v>
      </c>
      <c r="IIG85" s="140" t="s">
        <v>289</v>
      </c>
      <c r="IIH85" s="140" t="s">
        <v>289</v>
      </c>
      <c r="III85" s="140" t="s">
        <v>289</v>
      </c>
      <c r="IIJ85" s="140" t="s">
        <v>289</v>
      </c>
      <c r="IIK85" s="140" t="s">
        <v>289</v>
      </c>
      <c r="IIL85" s="140" t="s">
        <v>289</v>
      </c>
      <c r="IIM85" s="140" t="s">
        <v>289</v>
      </c>
      <c r="IIN85" s="140" t="s">
        <v>289</v>
      </c>
      <c r="IIO85" s="140" t="s">
        <v>289</v>
      </c>
      <c r="IIP85" s="140" t="s">
        <v>289</v>
      </c>
      <c r="IIQ85" s="140" t="s">
        <v>289</v>
      </c>
      <c r="IIR85" s="140" t="s">
        <v>289</v>
      </c>
      <c r="IIS85" s="140" t="s">
        <v>289</v>
      </c>
      <c r="IIT85" s="140" t="s">
        <v>289</v>
      </c>
      <c r="IIU85" s="140" t="s">
        <v>289</v>
      </c>
      <c r="IIV85" s="140" t="s">
        <v>289</v>
      </c>
      <c r="IIW85" s="140" t="s">
        <v>289</v>
      </c>
      <c r="IIX85" s="140" t="s">
        <v>289</v>
      </c>
      <c r="IIY85" s="140" t="s">
        <v>289</v>
      </c>
      <c r="IIZ85" s="140" t="s">
        <v>289</v>
      </c>
      <c r="IJA85" s="140" t="s">
        <v>289</v>
      </c>
      <c r="IJB85" s="140" t="s">
        <v>289</v>
      </c>
      <c r="IJC85" s="140" t="s">
        <v>289</v>
      </c>
      <c r="IJD85" s="140" t="s">
        <v>289</v>
      </c>
      <c r="IJE85" s="140" t="s">
        <v>289</v>
      </c>
      <c r="IJF85" s="140" t="s">
        <v>289</v>
      </c>
      <c r="IJG85" s="140" t="s">
        <v>289</v>
      </c>
      <c r="IJH85" s="140" t="s">
        <v>289</v>
      </c>
      <c r="IJI85" s="140" t="s">
        <v>289</v>
      </c>
      <c r="IJJ85" s="140" t="s">
        <v>289</v>
      </c>
      <c r="IJK85" s="140" t="s">
        <v>289</v>
      </c>
      <c r="IJL85" s="140" t="s">
        <v>289</v>
      </c>
      <c r="IJM85" s="140" t="s">
        <v>289</v>
      </c>
      <c r="IJN85" s="140" t="s">
        <v>289</v>
      </c>
      <c r="IJO85" s="140" t="s">
        <v>289</v>
      </c>
      <c r="IJP85" s="140" t="s">
        <v>289</v>
      </c>
      <c r="IJQ85" s="140" t="s">
        <v>289</v>
      </c>
      <c r="IJR85" s="140" t="s">
        <v>289</v>
      </c>
      <c r="IJS85" s="140" t="s">
        <v>289</v>
      </c>
      <c r="IJT85" s="140" t="s">
        <v>289</v>
      </c>
      <c r="IJU85" s="140" t="s">
        <v>289</v>
      </c>
      <c r="IJV85" s="140" t="s">
        <v>289</v>
      </c>
      <c r="IJW85" s="140" t="s">
        <v>289</v>
      </c>
      <c r="IJX85" s="140" t="s">
        <v>289</v>
      </c>
      <c r="IJY85" s="140" t="s">
        <v>289</v>
      </c>
      <c r="IJZ85" s="140" t="s">
        <v>289</v>
      </c>
      <c r="IKA85" s="140" t="s">
        <v>289</v>
      </c>
      <c r="IKB85" s="140" t="s">
        <v>289</v>
      </c>
      <c r="IKC85" s="140" t="s">
        <v>289</v>
      </c>
      <c r="IKD85" s="140" t="s">
        <v>289</v>
      </c>
      <c r="IKE85" s="140" t="s">
        <v>289</v>
      </c>
      <c r="IKF85" s="140" t="s">
        <v>289</v>
      </c>
      <c r="IKG85" s="140" t="s">
        <v>289</v>
      </c>
      <c r="IKH85" s="140" t="s">
        <v>289</v>
      </c>
      <c r="IKI85" s="140" t="s">
        <v>289</v>
      </c>
      <c r="IKJ85" s="140" t="s">
        <v>289</v>
      </c>
      <c r="IKK85" s="140" t="s">
        <v>289</v>
      </c>
      <c r="IKL85" s="140" t="s">
        <v>289</v>
      </c>
      <c r="IKM85" s="140" t="s">
        <v>289</v>
      </c>
      <c r="IKN85" s="140" t="s">
        <v>289</v>
      </c>
      <c r="IKO85" s="140" t="s">
        <v>289</v>
      </c>
      <c r="IKP85" s="140" t="s">
        <v>289</v>
      </c>
      <c r="IKQ85" s="140" t="s">
        <v>289</v>
      </c>
      <c r="IKR85" s="140" t="s">
        <v>289</v>
      </c>
      <c r="IKS85" s="140" t="s">
        <v>289</v>
      </c>
      <c r="IKT85" s="140" t="s">
        <v>289</v>
      </c>
      <c r="IKU85" s="140" t="s">
        <v>289</v>
      </c>
      <c r="IKV85" s="140" t="s">
        <v>289</v>
      </c>
      <c r="IKW85" s="140" t="s">
        <v>289</v>
      </c>
      <c r="IKX85" s="140" t="s">
        <v>289</v>
      </c>
      <c r="IKY85" s="140" t="s">
        <v>289</v>
      </c>
      <c r="IKZ85" s="140" t="s">
        <v>289</v>
      </c>
      <c r="ILA85" s="140" t="s">
        <v>289</v>
      </c>
      <c r="ILB85" s="140" t="s">
        <v>289</v>
      </c>
      <c r="ILC85" s="140" t="s">
        <v>289</v>
      </c>
      <c r="ILD85" s="140" t="s">
        <v>289</v>
      </c>
      <c r="ILE85" s="140" t="s">
        <v>289</v>
      </c>
      <c r="ILF85" s="140" t="s">
        <v>289</v>
      </c>
      <c r="ILG85" s="140" t="s">
        <v>289</v>
      </c>
      <c r="ILH85" s="140" t="s">
        <v>289</v>
      </c>
      <c r="ILI85" s="140" t="s">
        <v>289</v>
      </c>
      <c r="ILJ85" s="140" t="s">
        <v>289</v>
      </c>
      <c r="ILK85" s="140" t="s">
        <v>289</v>
      </c>
      <c r="ILL85" s="140" t="s">
        <v>289</v>
      </c>
      <c r="ILM85" s="140" t="s">
        <v>289</v>
      </c>
      <c r="ILN85" s="140" t="s">
        <v>289</v>
      </c>
      <c r="ILO85" s="140" t="s">
        <v>289</v>
      </c>
      <c r="ILP85" s="140" t="s">
        <v>289</v>
      </c>
      <c r="ILQ85" s="140" t="s">
        <v>289</v>
      </c>
      <c r="ILR85" s="140" t="s">
        <v>289</v>
      </c>
      <c r="ILS85" s="140" t="s">
        <v>289</v>
      </c>
      <c r="ILT85" s="140" t="s">
        <v>289</v>
      </c>
      <c r="ILU85" s="140" t="s">
        <v>289</v>
      </c>
      <c r="ILV85" s="140" t="s">
        <v>289</v>
      </c>
      <c r="ILW85" s="140" t="s">
        <v>289</v>
      </c>
      <c r="ILX85" s="140" t="s">
        <v>289</v>
      </c>
      <c r="ILY85" s="140" t="s">
        <v>289</v>
      </c>
      <c r="ILZ85" s="140" t="s">
        <v>289</v>
      </c>
      <c r="IMA85" s="140" t="s">
        <v>289</v>
      </c>
      <c r="IMB85" s="140" t="s">
        <v>289</v>
      </c>
      <c r="IMC85" s="140" t="s">
        <v>289</v>
      </c>
      <c r="IMD85" s="140" t="s">
        <v>289</v>
      </c>
      <c r="IME85" s="140" t="s">
        <v>289</v>
      </c>
      <c r="IMF85" s="140" t="s">
        <v>289</v>
      </c>
      <c r="IMG85" s="140" t="s">
        <v>289</v>
      </c>
      <c r="IMH85" s="140" t="s">
        <v>289</v>
      </c>
      <c r="IMI85" s="140" t="s">
        <v>289</v>
      </c>
      <c r="IMJ85" s="140" t="s">
        <v>289</v>
      </c>
      <c r="IMK85" s="140" t="s">
        <v>289</v>
      </c>
      <c r="IML85" s="140" t="s">
        <v>289</v>
      </c>
      <c r="IMM85" s="140" t="s">
        <v>289</v>
      </c>
      <c r="IMN85" s="140" t="s">
        <v>289</v>
      </c>
      <c r="IMO85" s="140" t="s">
        <v>289</v>
      </c>
      <c r="IMP85" s="140" t="s">
        <v>289</v>
      </c>
      <c r="IMQ85" s="140" t="s">
        <v>289</v>
      </c>
      <c r="IMR85" s="140" t="s">
        <v>289</v>
      </c>
      <c r="IMS85" s="140" t="s">
        <v>289</v>
      </c>
      <c r="IMT85" s="140" t="s">
        <v>289</v>
      </c>
      <c r="IMU85" s="140" t="s">
        <v>289</v>
      </c>
      <c r="IMV85" s="140" t="s">
        <v>289</v>
      </c>
      <c r="IMW85" s="140" t="s">
        <v>289</v>
      </c>
      <c r="IMX85" s="140" t="s">
        <v>289</v>
      </c>
      <c r="IMY85" s="140" t="s">
        <v>289</v>
      </c>
      <c r="IMZ85" s="140" t="s">
        <v>289</v>
      </c>
      <c r="INA85" s="140" t="s">
        <v>289</v>
      </c>
      <c r="INB85" s="140" t="s">
        <v>289</v>
      </c>
      <c r="INC85" s="140" t="s">
        <v>289</v>
      </c>
      <c r="IND85" s="140" t="s">
        <v>289</v>
      </c>
      <c r="INE85" s="140" t="s">
        <v>289</v>
      </c>
      <c r="INF85" s="140" t="s">
        <v>289</v>
      </c>
      <c r="ING85" s="140" t="s">
        <v>289</v>
      </c>
      <c r="INH85" s="140" t="s">
        <v>289</v>
      </c>
      <c r="INI85" s="140" t="s">
        <v>289</v>
      </c>
      <c r="INJ85" s="140" t="s">
        <v>289</v>
      </c>
      <c r="INK85" s="140" t="s">
        <v>289</v>
      </c>
      <c r="INL85" s="140" t="s">
        <v>289</v>
      </c>
      <c r="INM85" s="140" t="s">
        <v>289</v>
      </c>
      <c r="INN85" s="140" t="s">
        <v>289</v>
      </c>
      <c r="INO85" s="140" t="s">
        <v>289</v>
      </c>
      <c r="INP85" s="140" t="s">
        <v>289</v>
      </c>
      <c r="INQ85" s="140" t="s">
        <v>289</v>
      </c>
      <c r="INR85" s="140" t="s">
        <v>289</v>
      </c>
      <c r="INS85" s="140" t="s">
        <v>289</v>
      </c>
      <c r="INT85" s="140" t="s">
        <v>289</v>
      </c>
      <c r="INU85" s="140" t="s">
        <v>289</v>
      </c>
      <c r="INV85" s="140" t="s">
        <v>289</v>
      </c>
      <c r="INW85" s="140" t="s">
        <v>289</v>
      </c>
      <c r="INX85" s="140" t="s">
        <v>289</v>
      </c>
      <c r="INY85" s="140" t="s">
        <v>289</v>
      </c>
      <c r="INZ85" s="140" t="s">
        <v>289</v>
      </c>
      <c r="IOA85" s="140" t="s">
        <v>289</v>
      </c>
      <c r="IOB85" s="140" t="s">
        <v>289</v>
      </c>
      <c r="IOC85" s="140" t="s">
        <v>289</v>
      </c>
      <c r="IOD85" s="140" t="s">
        <v>289</v>
      </c>
      <c r="IOE85" s="140" t="s">
        <v>289</v>
      </c>
      <c r="IOF85" s="140" t="s">
        <v>289</v>
      </c>
      <c r="IOG85" s="140" t="s">
        <v>289</v>
      </c>
      <c r="IOH85" s="140" t="s">
        <v>289</v>
      </c>
      <c r="IOI85" s="140" t="s">
        <v>289</v>
      </c>
      <c r="IOJ85" s="140" t="s">
        <v>289</v>
      </c>
      <c r="IOK85" s="140" t="s">
        <v>289</v>
      </c>
      <c r="IOL85" s="140" t="s">
        <v>289</v>
      </c>
      <c r="IOM85" s="140" t="s">
        <v>289</v>
      </c>
      <c r="ION85" s="140" t="s">
        <v>289</v>
      </c>
      <c r="IOO85" s="140" t="s">
        <v>289</v>
      </c>
      <c r="IOP85" s="140" t="s">
        <v>289</v>
      </c>
      <c r="IOQ85" s="140" t="s">
        <v>289</v>
      </c>
      <c r="IOR85" s="140" t="s">
        <v>289</v>
      </c>
      <c r="IOS85" s="140" t="s">
        <v>289</v>
      </c>
      <c r="IOT85" s="140" t="s">
        <v>289</v>
      </c>
      <c r="IOU85" s="140" t="s">
        <v>289</v>
      </c>
      <c r="IOV85" s="140" t="s">
        <v>289</v>
      </c>
      <c r="IOW85" s="140" t="s">
        <v>289</v>
      </c>
      <c r="IOX85" s="140" t="s">
        <v>289</v>
      </c>
      <c r="IOY85" s="140" t="s">
        <v>289</v>
      </c>
      <c r="IOZ85" s="140" t="s">
        <v>289</v>
      </c>
      <c r="IPA85" s="140" t="s">
        <v>289</v>
      </c>
      <c r="IPB85" s="140" t="s">
        <v>289</v>
      </c>
      <c r="IPC85" s="140" t="s">
        <v>289</v>
      </c>
      <c r="IPD85" s="140" t="s">
        <v>289</v>
      </c>
      <c r="IPE85" s="140" t="s">
        <v>289</v>
      </c>
      <c r="IPF85" s="140" t="s">
        <v>289</v>
      </c>
      <c r="IPG85" s="140" t="s">
        <v>289</v>
      </c>
      <c r="IPH85" s="140" t="s">
        <v>289</v>
      </c>
      <c r="IPI85" s="140" t="s">
        <v>289</v>
      </c>
      <c r="IPJ85" s="140" t="s">
        <v>289</v>
      </c>
      <c r="IPK85" s="140" t="s">
        <v>289</v>
      </c>
      <c r="IPL85" s="140" t="s">
        <v>289</v>
      </c>
      <c r="IPM85" s="140" t="s">
        <v>289</v>
      </c>
      <c r="IPN85" s="140" t="s">
        <v>289</v>
      </c>
      <c r="IPO85" s="140" t="s">
        <v>289</v>
      </c>
      <c r="IPP85" s="140" t="s">
        <v>289</v>
      </c>
      <c r="IPQ85" s="140" t="s">
        <v>289</v>
      </c>
      <c r="IPR85" s="140" t="s">
        <v>289</v>
      </c>
      <c r="IPS85" s="140" t="s">
        <v>289</v>
      </c>
      <c r="IPT85" s="140" t="s">
        <v>289</v>
      </c>
      <c r="IPU85" s="140" t="s">
        <v>289</v>
      </c>
      <c r="IPV85" s="140" t="s">
        <v>289</v>
      </c>
      <c r="IPW85" s="140" t="s">
        <v>289</v>
      </c>
      <c r="IPX85" s="140" t="s">
        <v>289</v>
      </c>
      <c r="IPY85" s="140" t="s">
        <v>289</v>
      </c>
      <c r="IPZ85" s="140" t="s">
        <v>289</v>
      </c>
      <c r="IQA85" s="140" t="s">
        <v>289</v>
      </c>
      <c r="IQB85" s="140" t="s">
        <v>289</v>
      </c>
      <c r="IQC85" s="140" t="s">
        <v>289</v>
      </c>
      <c r="IQD85" s="140" t="s">
        <v>289</v>
      </c>
      <c r="IQE85" s="140" t="s">
        <v>289</v>
      </c>
      <c r="IQF85" s="140" t="s">
        <v>289</v>
      </c>
      <c r="IQG85" s="140" t="s">
        <v>289</v>
      </c>
      <c r="IQH85" s="140" t="s">
        <v>289</v>
      </c>
      <c r="IQI85" s="140" t="s">
        <v>289</v>
      </c>
      <c r="IQJ85" s="140" t="s">
        <v>289</v>
      </c>
      <c r="IQK85" s="140" t="s">
        <v>289</v>
      </c>
      <c r="IQL85" s="140" t="s">
        <v>289</v>
      </c>
      <c r="IQM85" s="140" t="s">
        <v>289</v>
      </c>
      <c r="IQN85" s="140" t="s">
        <v>289</v>
      </c>
      <c r="IQO85" s="140" t="s">
        <v>289</v>
      </c>
      <c r="IQP85" s="140" t="s">
        <v>289</v>
      </c>
      <c r="IQQ85" s="140" t="s">
        <v>289</v>
      </c>
      <c r="IQR85" s="140" t="s">
        <v>289</v>
      </c>
      <c r="IQS85" s="140" t="s">
        <v>289</v>
      </c>
      <c r="IQT85" s="140" t="s">
        <v>289</v>
      </c>
      <c r="IQU85" s="140" t="s">
        <v>289</v>
      </c>
      <c r="IQV85" s="140" t="s">
        <v>289</v>
      </c>
      <c r="IQW85" s="140" t="s">
        <v>289</v>
      </c>
      <c r="IQX85" s="140" t="s">
        <v>289</v>
      </c>
      <c r="IQY85" s="140" t="s">
        <v>289</v>
      </c>
      <c r="IQZ85" s="140" t="s">
        <v>289</v>
      </c>
      <c r="IRA85" s="140" t="s">
        <v>289</v>
      </c>
      <c r="IRB85" s="140" t="s">
        <v>289</v>
      </c>
      <c r="IRC85" s="140" t="s">
        <v>289</v>
      </c>
      <c r="IRD85" s="140" t="s">
        <v>289</v>
      </c>
      <c r="IRE85" s="140" t="s">
        <v>289</v>
      </c>
      <c r="IRF85" s="140" t="s">
        <v>289</v>
      </c>
      <c r="IRG85" s="140" t="s">
        <v>289</v>
      </c>
      <c r="IRH85" s="140" t="s">
        <v>289</v>
      </c>
      <c r="IRI85" s="140" t="s">
        <v>289</v>
      </c>
      <c r="IRJ85" s="140" t="s">
        <v>289</v>
      </c>
      <c r="IRK85" s="140" t="s">
        <v>289</v>
      </c>
      <c r="IRL85" s="140" t="s">
        <v>289</v>
      </c>
      <c r="IRM85" s="140" t="s">
        <v>289</v>
      </c>
      <c r="IRN85" s="140" t="s">
        <v>289</v>
      </c>
      <c r="IRO85" s="140" t="s">
        <v>289</v>
      </c>
      <c r="IRP85" s="140" t="s">
        <v>289</v>
      </c>
      <c r="IRQ85" s="140" t="s">
        <v>289</v>
      </c>
      <c r="IRR85" s="140" t="s">
        <v>289</v>
      </c>
      <c r="IRS85" s="140" t="s">
        <v>289</v>
      </c>
      <c r="IRT85" s="140" t="s">
        <v>289</v>
      </c>
      <c r="IRU85" s="140" t="s">
        <v>289</v>
      </c>
      <c r="IRV85" s="140" t="s">
        <v>289</v>
      </c>
      <c r="IRW85" s="140" t="s">
        <v>289</v>
      </c>
      <c r="IRX85" s="140" t="s">
        <v>289</v>
      </c>
      <c r="IRY85" s="140" t="s">
        <v>289</v>
      </c>
      <c r="IRZ85" s="140" t="s">
        <v>289</v>
      </c>
      <c r="ISA85" s="140" t="s">
        <v>289</v>
      </c>
      <c r="ISB85" s="140" t="s">
        <v>289</v>
      </c>
      <c r="ISC85" s="140" t="s">
        <v>289</v>
      </c>
      <c r="ISD85" s="140" t="s">
        <v>289</v>
      </c>
      <c r="ISE85" s="140" t="s">
        <v>289</v>
      </c>
      <c r="ISF85" s="140" t="s">
        <v>289</v>
      </c>
      <c r="ISG85" s="140" t="s">
        <v>289</v>
      </c>
      <c r="ISH85" s="140" t="s">
        <v>289</v>
      </c>
      <c r="ISI85" s="140" t="s">
        <v>289</v>
      </c>
      <c r="ISJ85" s="140" t="s">
        <v>289</v>
      </c>
      <c r="ISK85" s="140" t="s">
        <v>289</v>
      </c>
      <c r="ISL85" s="140" t="s">
        <v>289</v>
      </c>
      <c r="ISM85" s="140" t="s">
        <v>289</v>
      </c>
      <c r="ISN85" s="140" t="s">
        <v>289</v>
      </c>
      <c r="ISO85" s="140" t="s">
        <v>289</v>
      </c>
      <c r="ISP85" s="140" t="s">
        <v>289</v>
      </c>
      <c r="ISQ85" s="140" t="s">
        <v>289</v>
      </c>
      <c r="ISR85" s="140" t="s">
        <v>289</v>
      </c>
      <c r="ISS85" s="140" t="s">
        <v>289</v>
      </c>
      <c r="IST85" s="140" t="s">
        <v>289</v>
      </c>
      <c r="ISU85" s="140" t="s">
        <v>289</v>
      </c>
      <c r="ISV85" s="140" t="s">
        <v>289</v>
      </c>
      <c r="ISW85" s="140" t="s">
        <v>289</v>
      </c>
      <c r="ISX85" s="140" t="s">
        <v>289</v>
      </c>
      <c r="ISY85" s="140" t="s">
        <v>289</v>
      </c>
      <c r="ISZ85" s="140" t="s">
        <v>289</v>
      </c>
      <c r="ITA85" s="140" t="s">
        <v>289</v>
      </c>
      <c r="ITB85" s="140" t="s">
        <v>289</v>
      </c>
      <c r="ITC85" s="140" t="s">
        <v>289</v>
      </c>
      <c r="ITD85" s="140" t="s">
        <v>289</v>
      </c>
      <c r="ITE85" s="140" t="s">
        <v>289</v>
      </c>
      <c r="ITF85" s="140" t="s">
        <v>289</v>
      </c>
      <c r="ITG85" s="140" t="s">
        <v>289</v>
      </c>
      <c r="ITH85" s="140" t="s">
        <v>289</v>
      </c>
      <c r="ITI85" s="140" t="s">
        <v>289</v>
      </c>
      <c r="ITJ85" s="140" t="s">
        <v>289</v>
      </c>
      <c r="ITK85" s="140" t="s">
        <v>289</v>
      </c>
      <c r="ITL85" s="140" t="s">
        <v>289</v>
      </c>
      <c r="ITM85" s="140" t="s">
        <v>289</v>
      </c>
      <c r="ITN85" s="140" t="s">
        <v>289</v>
      </c>
      <c r="ITO85" s="140" t="s">
        <v>289</v>
      </c>
      <c r="ITP85" s="140" t="s">
        <v>289</v>
      </c>
      <c r="ITQ85" s="140" t="s">
        <v>289</v>
      </c>
      <c r="ITR85" s="140" t="s">
        <v>289</v>
      </c>
      <c r="ITS85" s="140" t="s">
        <v>289</v>
      </c>
      <c r="ITT85" s="140" t="s">
        <v>289</v>
      </c>
      <c r="ITU85" s="140" t="s">
        <v>289</v>
      </c>
      <c r="ITV85" s="140" t="s">
        <v>289</v>
      </c>
      <c r="ITW85" s="140" t="s">
        <v>289</v>
      </c>
      <c r="ITX85" s="140" t="s">
        <v>289</v>
      </c>
      <c r="ITY85" s="140" t="s">
        <v>289</v>
      </c>
      <c r="ITZ85" s="140" t="s">
        <v>289</v>
      </c>
      <c r="IUA85" s="140" t="s">
        <v>289</v>
      </c>
      <c r="IUB85" s="140" t="s">
        <v>289</v>
      </c>
      <c r="IUC85" s="140" t="s">
        <v>289</v>
      </c>
      <c r="IUD85" s="140" t="s">
        <v>289</v>
      </c>
      <c r="IUE85" s="140" t="s">
        <v>289</v>
      </c>
      <c r="IUF85" s="140" t="s">
        <v>289</v>
      </c>
      <c r="IUG85" s="140" t="s">
        <v>289</v>
      </c>
      <c r="IUH85" s="140" t="s">
        <v>289</v>
      </c>
      <c r="IUI85" s="140" t="s">
        <v>289</v>
      </c>
      <c r="IUJ85" s="140" t="s">
        <v>289</v>
      </c>
      <c r="IUK85" s="140" t="s">
        <v>289</v>
      </c>
      <c r="IUL85" s="140" t="s">
        <v>289</v>
      </c>
      <c r="IUM85" s="140" t="s">
        <v>289</v>
      </c>
      <c r="IUN85" s="140" t="s">
        <v>289</v>
      </c>
      <c r="IUO85" s="140" t="s">
        <v>289</v>
      </c>
      <c r="IUP85" s="140" t="s">
        <v>289</v>
      </c>
      <c r="IUQ85" s="140" t="s">
        <v>289</v>
      </c>
      <c r="IUR85" s="140" t="s">
        <v>289</v>
      </c>
      <c r="IUS85" s="140" t="s">
        <v>289</v>
      </c>
      <c r="IUT85" s="140" t="s">
        <v>289</v>
      </c>
      <c r="IUU85" s="140" t="s">
        <v>289</v>
      </c>
      <c r="IUV85" s="140" t="s">
        <v>289</v>
      </c>
      <c r="IUW85" s="140" t="s">
        <v>289</v>
      </c>
      <c r="IUX85" s="140" t="s">
        <v>289</v>
      </c>
      <c r="IUY85" s="140" t="s">
        <v>289</v>
      </c>
      <c r="IUZ85" s="140" t="s">
        <v>289</v>
      </c>
      <c r="IVA85" s="140" t="s">
        <v>289</v>
      </c>
      <c r="IVB85" s="140" t="s">
        <v>289</v>
      </c>
      <c r="IVC85" s="140" t="s">
        <v>289</v>
      </c>
      <c r="IVD85" s="140" t="s">
        <v>289</v>
      </c>
      <c r="IVE85" s="140" t="s">
        <v>289</v>
      </c>
      <c r="IVF85" s="140" t="s">
        <v>289</v>
      </c>
      <c r="IVG85" s="140" t="s">
        <v>289</v>
      </c>
      <c r="IVH85" s="140" t="s">
        <v>289</v>
      </c>
      <c r="IVI85" s="140" t="s">
        <v>289</v>
      </c>
      <c r="IVJ85" s="140" t="s">
        <v>289</v>
      </c>
      <c r="IVK85" s="140" t="s">
        <v>289</v>
      </c>
      <c r="IVL85" s="140" t="s">
        <v>289</v>
      </c>
      <c r="IVM85" s="140" t="s">
        <v>289</v>
      </c>
      <c r="IVN85" s="140" t="s">
        <v>289</v>
      </c>
      <c r="IVO85" s="140" t="s">
        <v>289</v>
      </c>
      <c r="IVP85" s="140" t="s">
        <v>289</v>
      </c>
      <c r="IVQ85" s="140" t="s">
        <v>289</v>
      </c>
      <c r="IVR85" s="140" t="s">
        <v>289</v>
      </c>
      <c r="IVS85" s="140" t="s">
        <v>289</v>
      </c>
      <c r="IVT85" s="140" t="s">
        <v>289</v>
      </c>
      <c r="IVU85" s="140" t="s">
        <v>289</v>
      </c>
      <c r="IVV85" s="140" t="s">
        <v>289</v>
      </c>
      <c r="IVW85" s="140" t="s">
        <v>289</v>
      </c>
      <c r="IVX85" s="140" t="s">
        <v>289</v>
      </c>
      <c r="IVY85" s="140" t="s">
        <v>289</v>
      </c>
      <c r="IVZ85" s="140" t="s">
        <v>289</v>
      </c>
      <c r="IWA85" s="140" t="s">
        <v>289</v>
      </c>
      <c r="IWB85" s="140" t="s">
        <v>289</v>
      </c>
      <c r="IWC85" s="140" t="s">
        <v>289</v>
      </c>
      <c r="IWD85" s="140" t="s">
        <v>289</v>
      </c>
      <c r="IWE85" s="140" t="s">
        <v>289</v>
      </c>
      <c r="IWF85" s="140" t="s">
        <v>289</v>
      </c>
      <c r="IWG85" s="140" t="s">
        <v>289</v>
      </c>
      <c r="IWH85" s="140" t="s">
        <v>289</v>
      </c>
      <c r="IWI85" s="140" t="s">
        <v>289</v>
      </c>
      <c r="IWJ85" s="140" t="s">
        <v>289</v>
      </c>
      <c r="IWK85" s="140" t="s">
        <v>289</v>
      </c>
      <c r="IWL85" s="140" t="s">
        <v>289</v>
      </c>
      <c r="IWM85" s="140" t="s">
        <v>289</v>
      </c>
      <c r="IWN85" s="140" t="s">
        <v>289</v>
      </c>
      <c r="IWO85" s="140" t="s">
        <v>289</v>
      </c>
      <c r="IWP85" s="140" t="s">
        <v>289</v>
      </c>
      <c r="IWQ85" s="140" t="s">
        <v>289</v>
      </c>
      <c r="IWR85" s="140" t="s">
        <v>289</v>
      </c>
      <c r="IWS85" s="140" t="s">
        <v>289</v>
      </c>
      <c r="IWT85" s="140" t="s">
        <v>289</v>
      </c>
      <c r="IWU85" s="140" t="s">
        <v>289</v>
      </c>
      <c r="IWV85" s="140" t="s">
        <v>289</v>
      </c>
      <c r="IWW85" s="140" t="s">
        <v>289</v>
      </c>
      <c r="IWX85" s="140" t="s">
        <v>289</v>
      </c>
      <c r="IWY85" s="140" t="s">
        <v>289</v>
      </c>
      <c r="IWZ85" s="140" t="s">
        <v>289</v>
      </c>
      <c r="IXA85" s="140" t="s">
        <v>289</v>
      </c>
      <c r="IXB85" s="140" t="s">
        <v>289</v>
      </c>
      <c r="IXC85" s="140" t="s">
        <v>289</v>
      </c>
      <c r="IXD85" s="140" t="s">
        <v>289</v>
      </c>
      <c r="IXE85" s="140" t="s">
        <v>289</v>
      </c>
      <c r="IXF85" s="140" t="s">
        <v>289</v>
      </c>
      <c r="IXG85" s="140" t="s">
        <v>289</v>
      </c>
      <c r="IXH85" s="140" t="s">
        <v>289</v>
      </c>
      <c r="IXI85" s="140" t="s">
        <v>289</v>
      </c>
      <c r="IXJ85" s="140" t="s">
        <v>289</v>
      </c>
      <c r="IXK85" s="140" t="s">
        <v>289</v>
      </c>
      <c r="IXL85" s="140" t="s">
        <v>289</v>
      </c>
      <c r="IXM85" s="140" t="s">
        <v>289</v>
      </c>
      <c r="IXN85" s="140" t="s">
        <v>289</v>
      </c>
      <c r="IXO85" s="140" t="s">
        <v>289</v>
      </c>
      <c r="IXP85" s="140" t="s">
        <v>289</v>
      </c>
      <c r="IXQ85" s="140" t="s">
        <v>289</v>
      </c>
      <c r="IXR85" s="140" t="s">
        <v>289</v>
      </c>
      <c r="IXS85" s="140" t="s">
        <v>289</v>
      </c>
      <c r="IXT85" s="140" t="s">
        <v>289</v>
      </c>
      <c r="IXU85" s="140" t="s">
        <v>289</v>
      </c>
      <c r="IXV85" s="140" t="s">
        <v>289</v>
      </c>
      <c r="IXW85" s="140" t="s">
        <v>289</v>
      </c>
      <c r="IXX85" s="140" t="s">
        <v>289</v>
      </c>
      <c r="IXY85" s="140" t="s">
        <v>289</v>
      </c>
      <c r="IXZ85" s="140" t="s">
        <v>289</v>
      </c>
      <c r="IYA85" s="140" t="s">
        <v>289</v>
      </c>
      <c r="IYB85" s="140" t="s">
        <v>289</v>
      </c>
      <c r="IYC85" s="140" t="s">
        <v>289</v>
      </c>
      <c r="IYD85" s="140" t="s">
        <v>289</v>
      </c>
      <c r="IYE85" s="140" t="s">
        <v>289</v>
      </c>
      <c r="IYF85" s="140" t="s">
        <v>289</v>
      </c>
      <c r="IYG85" s="140" t="s">
        <v>289</v>
      </c>
      <c r="IYH85" s="140" t="s">
        <v>289</v>
      </c>
      <c r="IYI85" s="140" t="s">
        <v>289</v>
      </c>
      <c r="IYJ85" s="140" t="s">
        <v>289</v>
      </c>
      <c r="IYK85" s="140" t="s">
        <v>289</v>
      </c>
      <c r="IYL85" s="140" t="s">
        <v>289</v>
      </c>
      <c r="IYM85" s="140" t="s">
        <v>289</v>
      </c>
      <c r="IYN85" s="140" t="s">
        <v>289</v>
      </c>
      <c r="IYO85" s="140" t="s">
        <v>289</v>
      </c>
      <c r="IYP85" s="140" t="s">
        <v>289</v>
      </c>
      <c r="IYQ85" s="140" t="s">
        <v>289</v>
      </c>
      <c r="IYR85" s="140" t="s">
        <v>289</v>
      </c>
      <c r="IYS85" s="140" t="s">
        <v>289</v>
      </c>
      <c r="IYT85" s="140" t="s">
        <v>289</v>
      </c>
      <c r="IYU85" s="140" t="s">
        <v>289</v>
      </c>
      <c r="IYV85" s="140" t="s">
        <v>289</v>
      </c>
      <c r="IYW85" s="140" t="s">
        <v>289</v>
      </c>
      <c r="IYX85" s="140" t="s">
        <v>289</v>
      </c>
      <c r="IYY85" s="140" t="s">
        <v>289</v>
      </c>
      <c r="IYZ85" s="140" t="s">
        <v>289</v>
      </c>
      <c r="IZA85" s="140" t="s">
        <v>289</v>
      </c>
      <c r="IZB85" s="140" t="s">
        <v>289</v>
      </c>
      <c r="IZC85" s="140" t="s">
        <v>289</v>
      </c>
      <c r="IZD85" s="140" t="s">
        <v>289</v>
      </c>
      <c r="IZE85" s="140" t="s">
        <v>289</v>
      </c>
      <c r="IZF85" s="140" t="s">
        <v>289</v>
      </c>
      <c r="IZG85" s="140" t="s">
        <v>289</v>
      </c>
      <c r="IZH85" s="140" t="s">
        <v>289</v>
      </c>
      <c r="IZI85" s="140" t="s">
        <v>289</v>
      </c>
      <c r="IZJ85" s="140" t="s">
        <v>289</v>
      </c>
      <c r="IZK85" s="140" t="s">
        <v>289</v>
      </c>
      <c r="IZL85" s="140" t="s">
        <v>289</v>
      </c>
      <c r="IZM85" s="140" t="s">
        <v>289</v>
      </c>
      <c r="IZN85" s="140" t="s">
        <v>289</v>
      </c>
      <c r="IZO85" s="140" t="s">
        <v>289</v>
      </c>
      <c r="IZP85" s="140" t="s">
        <v>289</v>
      </c>
      <c r="IZQ85" s="140" t="s">
        <v>289</v>
      </c>
      <c r="IZR85" s="140" t="s">
        <v>289</v>
      </c>
      <c r="IZS85" s="140" t="s">
        <v>289</v>
      </c>
      <c r="IZT85" s="140" t="s">
        <v>289</v>
      </c>
      <c r="IZU85" s="140" t="s">
        <v>289</v>
      </c>
      <c r="IZV85" s="140" t="s">
        <v>289</v>
      </c>
      <c r="IZW85" s="140" t="s">
        <v>289</v>
      </c>
      <c r="IZX85" s="140" t="s">
        <v>289</v>
      </c>
      <c r="IZY85" s="140" t="s">
        <v>289</v>
      </c>
      <c r="IZZ85" s="140" t="s">
        <v>289</v>
      </c>
      <c r="JAA85" s="140" t="s">
        <v>289</v>
      </c>
      <c r="JAB85" s="140" t="s">
        <v>289</v>
      </c>
      <c r="JAC85" s="140" t="s">
        <v>289</v>
      </c>
      <c r="JAD85" s="140" t="s">
        <v>289</v>
      </c>
      <c r="JAE85" s="140" t="s">
        <v>289</v>
      </c>
      <c r="JAF85" s="140" t="s">
        <v>289</v>
      </c>
      <c r="JAG85" s="140" t="s">
        <v>289</v>
      </c>
      <c r="JAH85" s="140" t="s">
        <v>289</v>
      </c>
      <c r="JAI85" s="140" t="s">
        <v>289</v>
      </c>
      <c r="JAJ85" s="140" t="s">
        <v>289</v>
      </c>
      <c r="JAK85" s="140" t="s">
        <v>289</v>
      </c>
      <c r="JAL85" s="140" t="s">
        <v>289</v>
      </c>
      <c r="JAM85" s="140" t="s">
        <v>289</v>
      </c>
      <c r="JAN85" s="140" t="s">
        <v>289</v>
      </c>
      <c r="JAO85" s="140" t="s">
        <v>289</v>
      </c>
      <c r="JAP85" s="140" t="s">
        <v>289</v>
      </c>
      <c r="JAQ85" s="140" t="s">
        <v>289</v>
      </c>
      <c r="JAR85" s="140" t="s">
        <v>289</v>
      </c>
      <c r="JAS85" s="140" t="s">
        <v>289</v>
      </c>
      <c r="JAT85" s="140" t="s">
        <v>289</v>
      </c>
      <c r="JAU85" s="140" t="s">
        <v>289</v>
      </c>
      <c r="JAV85" s="140" t="s">
        <v>289</v>
      </c>
      <c r="JAW85" s="140" t="s">
        <v>289</v>
      </c>
      <c r="JAX85" s="140" t="s">
        <v>289</v>
      </c>
      <c r="JAY85" s="140" t="s">
        <v>289</v>
      </c>
      <c r="JAZ85" s="140" t="s">
        <v>289</v>
      </c>
      <c r="JBA85" s="140" t="s">
        <v>289</v>
      </c>
      <c r="JBB85" s="140" t="s">
        <v>289</v>
      </c>
      <c r="JBC85" s="140" t="s">
        <v>289</v>
      </c>
      <c r="JBD85" s="140" t="s">
        <v>289</v>
      </c>
      <c r="JBE85" s="140" t="s">
        <v>289</v>
      </c>
      <c r="JBF85" s="140" t="s">
        <v>289</v>
      </c>
      <c r="JBG85" s="140" t="s">
        <v>289</v>
      </c>
      <c r="JBH85" s="140" t="s">
        <v>289</v>
      </c>
      <c r="JBI85" s="140" t="s">
        <v>289</v>
      </c>
      <c r="JBJ85" s="140" t="s">
        <v>289</v>
      </c>
      <c r="JBK85" s="140" t="s">
        <v>289</v>
      </c>
      <c r="JBL85" s="140" t="s">
        <v>289</v>
      </c>
      <c r="JBM85" s="140" t="s">
        <v>289</v>
      </c>
      <c r="JBN85" s="140" t="s">
        <v>289</v>
      </c>
      <c r="JBO85" s="140" t="s">
        <v>289</v>
      </c>
      <c r="JBP85" s="140" t="s">
        <v>289</v>
      </c>
      <c r="JBQ85" s="140" t="s">
        <v>289</v>
      </c>
      <c r="JBR85" s="140" t="s">
        <v>289</v>
      </c>
      <c r="JBS85" s="140" t="s">
        <v>289</v>
      </c>
      <c r="JBT85" s="140" t="s">
        <v>289</v>
      </c>
      <c r="JBU85" s="140" t="s">
        <v>289</v>
      </c>
      <c r="JBV85" s="140" t="s">
        <v>289</v>
      </c>
      <c r="JBW85" s="140" t="s">
        <v>289</v>
      </c>
      <c r="JBX85" s="140" t="s">
        <v>289</v>
      </c>
      <c r="JBY85" s="140" t="s">
        <v>289</v>
      </c>
      <c r="JBZ85" s="140" t="s">
        <v>289</v>
      </c>
      <c r="JCA85" s="140" t="s">
        <v>289</v>
      </c>
      <c r="JCB85" s="140" t="s">
        <v>289</v>
      </c>
      <c r="JCC85" s="140" t="s">
        <v>289</v>
      </c>
      <c r="JCD85" s="140" t="s">
        <v>289</v>
      </c>
      <c r="JCE85" s="140" t="s">
        <v>289</v>
      </c>
      <c r="JCF85" s="140" t="s">
        <v>289</v>
      </c>
      <c r="JCG85" s="140" t="s">
        <v>289</v>
      </c>
      <c r="JCH85" s="140" t="s">
        <v>289</v>
      </c>
      <c r="JCI85" s="140" t="s">
        <v>289</v>
      </c>
      <c r="JCJ85" s="140" t="s">
        <v>289</v>
      </c>
      <c r="JCK85" s="140" t="s">
        <v>289</v>
      </c>
      <c r="JCL85" s="140" t="s">
        <v>289</v>
      </c>
      <c r="JCM85" s="140" t="s">
        <v>289</v>
      </c>
      <c r="JCN85" s="140" t="s">
        <v>289</v>
      </c>
      <c r="JCO85" s="140" t="s">
        <v>289</v>
      </c>
      <c r="JCP85" s="140" t="s">
        <v>289</v>
      </c>
      <c r="JCQ85" s="140" t="s">
        <v>289</v>
      </c>
      <c r="JCR85" s="140" t="s">
        <v>289</v>
      </c>
      <c r="JCS85" s="140" t="s">
        <v>289</v>
      </c>
      <c r="JCT85" s="140" t="s">
        <v>289</v>
      </c>
      <c r="JCU85" s="140" t="s">
        <v>289</v>
      </c>
      <c r="JCV85" s="140" t="s">
        <v>289</v>
      </c>
      <c r="JCW85" s="140" t="s">
        <v>289</v>
      </c>
      <c r="JCX85" s="140" t="s">
        <v>289</v>
      </c>
      <c r="JCY85" s="140" t="s">
        <v>289</v>
      </c>
      <c r="JCZ85" s="140" t="s">
        <v>289</v>
      </c>
      <c r="JDA85" s="140" t="s">
        <v>289</v>
      </c>
      <c r="JDB85" s="140" t="s">
        <v>289</v>
      </c>
      <c r="JDC85" s="140" t="s">
        <v>289</v>
      </c>
      <c r="JDD85" s="140" t="s">
        <v>289</v>
      </c>
      <c r="JDE85" s="140" t="s">
        <v>289</v>
      </c>
      <c r="JDF85" s="140" t="s">
        <v>289</v>
      </c>
      <c r="JDG85" s="140" t="s">
        <v>289</v>
      </c>
      <c r="JDH85" s="140" t="s">
        <v>289</v>
      </c>
      <c r="JDI85" s="140" t="s">
        <v>289</v>
      </c>
      <c r="JDJ85" s="140" t="s">
        <v>289</v>
      </c>
      <c r="JDK85" s="140" t="s">
        <v>289</v>
      </c>
      <c r="JDL85" s="140" t="s">
        <v>289</v>
      </c>
      <c r="JDM85" s="140" t="s">
        <v>289</v>
      </c>
      <c r="JDN85" s="140" t="s">
        <v>289</v>
      </c>
      <c r="JDO85" s="140" t="s">
        <v>289</v>
      </c>
      <c r="JDP85" s="140" t="s">
        <v>289</v>
      </c>
      <c r="JDQ85" s="140" t="s">
        <v>289</v>
      </c>
      <c r="JDR85" s="140" t="s">
        <v>289</v>
      </c>
      <c r="JDS85" s="140" t="s">
        <v>289</v>
      </c>
      <c r="JDT85" s="140" t="s">
        <v>289</v>
      </c>
      <c r="JDU85" s="140" t="s">
        <v>289</v>
      </c>
      <c r="JDV85" s="140" t="s">
        <v>289</v>
      </c>
      <c r="JDW85" s="140" t="s">
        <v>289</v>
      </c>
      <c r="JDX85" s="140" t="s">
        <v>289</v>
      </c>
      <c r="JDY85" s="140" t="s">
        <v>289</v>
      </c>
      <c r="JDZ85" s="140" t="s">
        <v>289</v>
      </c>
      <c r="JEA85" s="140" t="s">
        <v>289</v>
      </c>
      <c r="JEB85" s="140" t="s">
        <v>289</v>
      </c>
      <c r="JEC85" s="140" t="s">
        <v>289</v>
      </c>
      <c r="JED85" s="140" t="s">
        <v>289</v>
      </c>
      <c r="JEE85" s="140" t="s">
        <v>289</v>
      </c>
      <c r="JEF85" s="140" t="s">
        <v>289</v>
      </c>
      <c r="JEG85" s="140" t="s">
        <v>289</v>
      </c>
      <c r="JEH85" s="140" t="s">
        <v>289</v>
      </c>
      <c r="JEI85" s="140" t="s">
        <v>289</v>
      </c>
      <c r="JEJ85" s="140" t="s">
        <v>289</v>
      </c>
      <c r="JEK85" s="140" t="s">
        <v>289</v>
      </c>
      <c r="JEL85" s="140" t="s">
        <v>289</v>
      </c>
      <c r="JEM85" s="140" t="s">
        <v>289</v>
      </c>
      <c r="JEN85" s="140" t="s">
        <v>289</v>
      </c>
      <c r="JEO85" s="140" t="s">
        <v>289</v>
      </c>
      <c r="JEP85" s="140" t="s">
        <v>289</v>
      </c>
      <c r="JEQ85" s="140" t="s">
        <v>289</v>
      </c>
      <c r="JER85" s="140" t="s">
        <v>289</v>
      </c>
      <c r="JES85" s="140" t="s">
        <v>289</v>
      </c>
      <c r="JET85" s="140" t="s">
        <v>289</v>
      </c>
      <c r="JEU85" s="140" t="s">
        <v>289</v>
      </c>
      <c r="JEV85" s="140" t="s">
        <v>289</v>
      </c>
      <c r="JEW85" s="140" t="s">
        <v>289</v>
      </c>
      <c r="JEX85" s="140" t="s">
        <v>289</v>
      </c>
      <c r="JEY85" s="140" t="s">
        <v>289</v>
      </c>
      <c r="JEZ85" s="140" t="s">
        <v>289</v>
      </c>
      <c r="JFA85" s="140" t="s">
        <v>289</v>
      </c>
      <c r="JFB85" s="140" t="s">
        <v>289</v>
      </c>
      <c r="JFC85" s="140" t="s">
        <v>289</v>
      </c>
      <c r="JFD85" s="140" t="s">
        <v>289</v>
      </c>
      <c r="JFE85" s="140" t="s">
        <v>289</v>
      </c>
      <c r="JFF85" s="140" t="s">
        <v>289</v>
      </c>
      <c r="JFG85" s="140" t="s">
        <v>289</v>
      </c>
      <c r="JFH85" s="140" t="s">
        <v>289</v>
      </c>
      <c r="JFI85" s="140" t="s">
        <v>289</v>
      </c>
      <c r="JFJ85" s="140" t="s">
        <v>289</v>
      </c>
      <c r="JFK85" s="140" t="s">
        <v>289</v>
      </c>
      <c r="JFL85" s="140" t="s">
        <v>289</v>
      </c>
      <c r="JFM85" s="140" t="s">
        <v>289</v>
      </c>
      <c r="JFN85" s="140" t="s">
        <v>289</v>
      </c>
      <c r="JFO85" s="140" t="s">
        <v>289</v>
      </c>
      <c r="JFP85" s="140" t="s">
        <v>289</v>
      </c>
      <c r="JFQ85" s="140" t="s">
        <v>289</v>
      </c>
      <c r="JFR85" s="140" t="s">
        <v>289</v>
      </c>
      <c r="JFS85" s="140" t="s">
        <v>289</v>
      </c>
      <c r="JFT85" s="140" t="s">
        <v>289</v>
      </c>
      <c r="JFU85" s="140" t="s">
        <v>289</v>
      </c>
      <c r="JFV85" s="140" t="s">
        <v>289</v>
      </c>
      <c r="JFW85" s="140" t="s">
        <v>289</v>
      </c>
      <c r="JFX85" s="140" t="s">
        <v>289</v>
      </c>
      <c r="JFY85" s="140" t="s">
        <v>289</v>
      </c>
      <c r="JFZ85" s="140" t="s">
        <v>289</v>
      </c>
      <c r="JGA85" s="140" t="s">
        <v>289</v>
      </c>
      <c r="JGB85" s="140" t="s">
        <v>289</v>
      </c>
      <c r="JGC85" s="140" t="s">
        <v>289</v>
      </c>
      <c r="JGD85" s="140" t="s">
        <v>289</v>
      </c>
      <c r="JGE85" s="140" t="s">
        <v>289</v>
      </c>
      <c r="JGF85" s="140" t="s">
        <v>289</v>
      </c>
      <c r="JGG85" s="140" t="s">
        <v>289</v>
      </c>
      <c r="JGH85" s="140" t="s">
        <v>289</v>
      </c>
      <c r="JGI85" s="140" t="s">
        <v>289</v>
      </c>
      <c r="JGJ85" s="140" t="s">
        <v>289</v>
      </c>
      <c r="JGK85" s="140" t="s">
        <v>289</v>
      </c>
      <c r="JGL85" s="140" t="s">
        <v>289</v>
      </c>
      <c r="JGM85" s="140" t="s">
        <v>289</v>
      </c>
      <c r="JGN85" s="140" t="s">
        <v>289</v>
      </c>
      <c r="JGO85" s="140" t="s">
        <v>289</v>
      </c>
      <c r="JGP85" s="140" t="s">
        <v>289</v>
      </c>
      <c r="JGQ85" s="140" t="s">
        <v>289</v>
      </c>
      <c r="JGR85" s="140" t="s">
        <v>289</v>
      </c>
      <c r="JGS85" s="140" t="s">
        <v>289</v>
      </c>
      <c r="JGT85" s="140" t="s">
        <v>289</v>
      </c>
      <c r="JGU85" s="140" t="s">
        <v>289</v>
      </c>
      <c r="JGV85" s="140" t="s">
        <v>289</v>
      </c>
      <c r="JGW85" s="140" t="s">
        <v>289</v>
      </c>
      <c r="JGX85" s="140" t="s">
        <v>289</v>
      </c>
      <c r="JGY85" s="140" t="s">
        <v>289</v>
      </c>
      <c r="JGZ85" s="140" t="s">
        <v>289</v>
      </c>
      <c r="JHA85" s="140" t="s">
        <v>289</v>
      </c>
      <c r="JHB85" s="140" t="s">
        <v>289</v>
      </c>
      <c r="JHC85" s="140" t="s">
        <v>289</v>
      </c>
      <c r="JHD85" s="140" t="s">
        <v>289</v>
      </c>
      <c r="JHE85" s="140" t="s">
        <v>289</v>
      </c>
      <c r="JHF85" s="140" t="s">
        <v>289</v>
      </c>
      <c r="JHG85" s="140" t="s">
        <v>289</v>
      </c>
      <c r="JHH85" s="140" t="s">
        <v>289</v>
      </c>
      <c r="JHI85" s="140" t="s">
        <v>289</v>
      </c>
      <c r="JHJ85" s="140" t="s">
        <v>289</v>
      </c>
      <c r="JHK85" s="140" t="s">
        <v>289</v>
      </c>
      <c r="JHL85" s="140" t="s">
        <v>289</v>
      </c>
      <c r="JHM85" s="140" t="s">
        <v>289</v>
      </c>
      <c r="JHN85" s="140" t="s">
        <v>289</v>
      </c>
      <c r="JHO85" s="140" t="s">
        <v>289</v>
      </c>
      <c r="JHP85" s="140" t="s">
        <v>289</v>
      </c>
      <c r="JHQ85" s="140" t="s">
        <v>289</v>
      </c>
      <c r="JHR85" s="140" t="s">
        <v>289</v>
      </c>
      <c r="JHS85" s="140" t="s">
        <v>289</v>
      </c>
      <c r="JHT85" s="140" t="s">
        <v>289</v>
      </c>
      <c r="JHU85" s="140" t="s">
        <v>289</v>
      </c>
      <c r="JHV85" s="140" t="s">
        <v>289</v>
      </c>
      <c r="JHW85" s="140" t="s">
        <v>289</v>
      </c>
      <c r="JHX85" s="140" t="s">
        <v>289</v>
      </c>
      <c r="JHY85" s="140" t="s">
        <v>289</v>
      </c>
      <c r="JHZ85" s="140" t="s">
        <v>289</v>
      </c>
      <c r="JIA85" s="140" t="s">
        <v>289</v>
      </c>
      <c r="JIB85" s="140" t="s">
        <v>289</v>
      </c>
      <c r="JIC85" s="140" t="s">
        <v>289</v>
      </c>
      <c r="JID85" s="140" t="s">
        <v>289</v>
      </c>
      <c r="JIE85" s="140" t="s">
        <v>289</v>
      </c>
      <c r="JIF85" s="140" t="s">
        <v>289</v>
      </c>
      <c r="JIG85" s="140" t="s">
        <v>289</v>
      </c>
      <c r="JIH85" s="140" t="s">
        <v>289</v>
      </c>
      <c r="JII85" s="140" t="s">
        <v>289</v>
      </c>
      <c r="JIJ85" s="140" t="s">
        <v>289</v>
      </c>
      <c r="JIK85" s="140" t="s">
        <v>289</v>
      </c>
      <c r="JIL85" s="140" t="s">
        <v>289</v>
      </c>
      <c r="JIM85" s="140" t="s">
        <v>289</v>
      </c>
      <c r="JIN85" s="140" t="s">
        <v>289</v>
      </c>
      <c r="JIO85" s="140" t="s">
        <v>289</v>
      </c>
      <c r="JIP85" s="140" t="s">
        <v>289</v>
      </c>
      <c r="JIQ85" s="140" t="s">
        <v>289</v>
      </c>
      <c r="JIR85" s="140" t="s">
        <v>289</v>
      </c>
      <c r="JIS85" s="140" t="s">
        <v>289</v>
      </c>
      <c r="JIT85" s="140" t="s">
        <v>289</v>
      </c>
      <c r="JIU85" s="140" t="s">
        <v>289</v>
      </c>
      <c r="JIV85" s="140" t="s">
        <v>289</v>
      </c>
      <c r="JIW85" s="140" t="s">
        <v>289</v>
      </c>
      <c r="JIX85" s="140" t="s">
        <v>289</v>
      </c>
      <c r="JIY85" s="140" t="s">
        <v>289</v>
      </c>
      <c r="JIZ85" s="140" t="s">
        <v>289</v>
      </c>
      <c r="JJA85" s="140" t="s">
        <v>289</v>
      </c>
      <c r="JJB85" s="140" t="s">
        <v>289</v>
      </c>
      <c r="JJC85" s="140" t="s">
        <v>289</v>
      </c>
      <c r="JJD85" s="140" t="s">
        <v>289</v>
      </c>
      <c r="JJE85" s="140" t="s">
        <v>289</v>
      </c>
      <c r="JJF85" s="140" t="s">
        <v>289</v>
      </c>
      <c r="JJG85" s="140" t="s">
        <v>289</v>
      </c>
      <c r="JJH85" s="140" t="s">
        <v>289</v>
      </c>
      <c r="JJI85" s="140" t="s">
        <v>289</v>
      </c>
      <c r="JJJ85" s="140" t="s">
        <v>289</v>
      </c>
      <c r="JJK85" s="140" t="s">
        <v>289</v>
      </c>
      <c r="JJL85" s="140" t="s">
        <v>289</v>
      </c>
      <c r="JJM85" s="140" t="s">
        <v>289</v>
      </c>
      <c r="JJN85" s="140" t="s">
        <v>289</v>
      </c>
      <c r="JJO85" s="140" t="s">
        <v>289</v>
      </c>
      <c r="JJP85" s="140" t="s">
        <v>289</v>
      </c>
      <c r="JJQ85" s="140" t="s">
        <v>289</v>
      </c>
      <c r="JJR85" s="140" t="s">
        <v>289</v>
      </c>
      <c r="JJS85" s="140" t="s">
        <v>289</v>
      </c>
      <c r="JJT85" s="140" t="s">
        <v>289</v>
      </c>
      <c r="JJU85" s="140" t="s">
        <v>289</v>
      </c>
      <c r="JJV85" s="140" t="s">
        <v>289</v>
      </c>
      <c r="JJW85" s="140" t="s">
        <v>289</v>
      </c>
      <c r="JJX85" s="140" t="s">
        <v>289</v>
      </c>
      <c r="JJY85" s="140" t="s">
        <v>289</v>
      </c>
      <c r="JJZ85" s="140" t="s">
        <v>289</v>
      </c>
      <c r="JKA85" s="140" t="s">
        <v>289</v>
      </c>
      <c r="JKB85" s="140" t="s">
        <v>289</v>
      </c>
      <c r="JKC85" s="140" t="s">
        <v>289</v>
      </c>
      <c r="JKD85" s="140" t="s">
        <v>289</v>
      </c>
      <c r="JKE85" s="140" t="s">
        <v>289</v>
      </c>
      <c r="JKF85" s="140" t="s">
        <v>289</v>
      </c>
      <c r="JKG85" s="140" t="s">
        <v>289</v>
      </c>
      <c r="JKH85" s="140" t="s">
        <v>289</v>
      </c>
      <c r="JKI85" s="140" t="s">
        <v>289</v>
      </c>
      <c r="JKJ85" s="140" t="s">
        <v>289</v>
      </c>
      <c r="JKK85" s="140" t="s">
        <v>289</v>
      </c>
      <c r="JKL85" s="140" t="s">
        <v>289</v>
      </c>
      <c r="JKM85" s="140" t="s">
        <v>289</v>
      </c>
      <c r="JKN85" s="140" t="s">
        <v>289</v>
      </c>
      <c r="JKO85" s="140" t="s">
        <v>289</v>
      </c>
      <c r="JKP85" s="140" t="s">
        <v>289</v>
      </c>
      <c r="JKQ85" s="140" t="s">
        <v>289</v>
      </c>
      <c r="JKR85" s="140" t="s">
        <v>289</v>
      </c>
      <c r="JKS85" s="140" t="s">
        <v>289</v>
      </c>
      <c r="JKT85" s="140" t="s">
        <v>289</v>
      </c>
      <c r="JKU85" s="140" t="s">
        <v>289</v>
      </c>
      <c r="JKV85" s="140" t="s">
        <v>289</v>
      </c>
      <c r="JKW85" s="140" t="s">
        <v>289</v>
      </c>
      <c r="JKX85" s="140" t="s">
        <v>289</v>
      </c>
      <c r="JKY85" s="140" t="s">
        <v>289</v>
      </c>
      <c r="JKZ85" s="140" t="s">
        <v>289</v>
      </c>
      <c r="JLA85" s="140" t="s">
        <v>289</v>
      </c>
      <c r="JLB85" s="140" t="s">
        <v>289</v>
      </c>
      <c r="JLC85" s="140" t="s">
        <v>289</v>
      </c>
      <c r="JLD85" s="140" t="s">
        <v>289</v>
      </c>
      <c r="JLE85" s="140" t="s">
        <v>289</v>
      </c>
      <c r="JLF85" s="140" t="s">
        <v>289</v>
      </c>
      <c r="JLG85" s="140" t="s">
        <v>289</v>
      </c>
      <c r="JLH85" s="140" t="s">
        <v>289</v>
      </c>
      <c r="JLI85" s="140" t="s">
        <v>289</v>
      </c>
      <c r="JLJ85" s="140" t="s">
        <v>289</v>
      </c>
      <c r="JLK85" s="140" t="s">
        <v>289</v>
      </c>
      <c r="JLL85" s="140" t="s">
        <v>289</v>
      </c>
      <c r="JLM85" s="140" t="s">
        <v>289</v>
      </c>
      <c r="JLN85" s="140" t="s">
        <v>289</v>
      </c>
      <c r="JLO85" s="140" t="s">
        <v>289</v>
      </c>
      <c r="JLP85" s="140" t="s">
        <v>289</v>
      </c>
      <c r="JLQ85" s="140" t="s">
        <v>289</v>
      </c>
      <c r="JLR85" s="140" t="s">
        <v>289</v>
      </c>
      <c r="JLS85" s="140" t="s">
        <v>289</v>
      </c>
      <c r="JLT85" s="140" t="s">
        <v>289</v>
      </c>
      <c r="JLU85" s="140" t="s">
        <v>289</v>
      </c>
      <c r="JLV85" s="140" t="s">
        <v>289</v>
      </c>
      <c r="JLW85" s="140" t="s">
        <v>289</v>
      </c>
      <c r="JLX85" s="140" t="s">
        <v>289</v>
      </c>
      <c r="JLY85" s="140" t="s">
        <v>289</v>
      </c>
      <c r="JLZ85" s="140" t="s">
        <v>289</v>
      </c>
      <c r="JMA85" s="140" t="s">
        <v>289</v>
      </c>
      <c r="JMB85" s="140" t="s">
        <v>289</v>
      </c>
      <c r="JMC85" s="140" t="s">
        <v>289</v>
      </c>
      <c r="JMD85" s="140" t="s">
        <v>289</v>
      </c>
      <c r="JME85" s="140" t="s">
        <v>289</v>
      </c>
      <c r="JMF85" s="140" t="s">
        <v>289</v>
      </c>
      <c r="JMG85" s="140" t="s">
        <v>289</v>
      </c>
      <c r="JMH85" s="140" t="s">
        <v>289</v>
      </c>
      <c r="JMI85" s="140" t="s">
        <v>289</v>
      </c>
      <c r="JMJ85" s="140" t="s">
        <v>289</v>
      </c>
      <c r="JMK85" s="140" t="s">
        <v>289</v>
      </c>
      <c r="JML85" s="140" t="s">
        <v>289</v>
      </c>
      <c r="JMM85" s="140" t="s">
        <v>289</v>
      </c>
      <c r="JMN85" s="140" t="s">
        <v>289</v>
      </c>
      <c r="JMO85" s="140" t="s">
        <v>289</v>
      </c>
      <c r="JMP85" s="140" t="s">
        <v>289</v>
      </c>
      <c r="JMQ85" s="140" t="s">
        <v>289</v>
      </c>
      <c r="JMR85" s="140" t="s">
        <v>289</v>
      </c>
      <c r="JMS85" s="140" t="s">
        <v>289</v>
      </c>
      <c r="JMT85" s="140" t="s">
        <v>289</v>
      </c>
      <c r="JMU85" s="140" t="s">
        <v>289</v>
      </c>
      <c r="JMV85" s="140" t="s">
        <v>289</v>
      </c>
      <c r="JMW85" s="140" t="s">
        <v>289</v>
      </c>
      <c r="JMX85" s="140" t="s">
        <v>289</v>
      </c>
      <c r="JMY85" s="140" t="s">
        <v>289</v>
      </c>
      <c r="JMZ85" s="140" t="s">
        <v>289</v>
      </c>
      <c r="JNA85" s="140" t="s">
        <v>289</v>
      </c>
      <c r="JNB85" s="140" t="s">
        <v>289</v>
      </c>
      <c r="JNC85" s="140" t="s">
        <v>289</v>
      </c>
      <c r="JND85" s="140" t="s">
        <v>289</v>
      </c>
      <c r="JNE85" s="140" t="s">
        <v>289</v>
      </c>
      <c r="JNF85" s="140" t="s">
        <v>289</v>
      </c>
      <c r="JNG85" s="140" t="s">
        <v>289</v>
      </c>
      <c r="JNH85" s="140" t="s">
        <v>289</v>
      </c>
      <c r="JNI85" s="140" t="s">
        <v>289</v>
      </c>
      <c r="JNJ85" s="140" t="s">
        <v>289</v>
      </c>
      <c r="JNK85" s="140" t="s">
        <v>289</v>
      </c>
      <c r="JNL85" s="140" t="s">
        <v>289</v>
      </c>
      <c r="JNM85" s="140" t="s">
        <v>289</v>
      </c>
      <c r="JNN85" s="140" t="s">
        <v>289</v>
      </c>
      <c r="JNO85" s="140" t="s">
        <v>289</v>
      </c>
      <c r="JNP85" s="140" t="s">
        <v>289</v>
      </c>
      <c r="JNQ85" s="140" t="s">
        <v>289</v>
      </c>
      <c r="JNR85" s="140" t="s">
        <v>289</v>
      </c>
      <c r="JNS85" s="140" t="s">
        <v>289</v>
      </c>
      <c r="JNT85" s="140" t="s">
        <v>289</v>
      </c>
      <c r="JNU85" s="140" t="s">
        <v>289</v>
      </c>
      <c r="JNV85" s="140" t="s">
        <v>289</v>
      </c>
      <c r="JNW85" s="140" t="s">
        <v>289</v>
      </c>
      <c r="JNX85" s="140" t="s">
        <v>289</v>
      </c>
      <c r="JNY85" s="140" t="s">
        <v>289</v>
      </c>
      <c r="JNZ85" s="140" t="s">
        <v>289</v>
      </c>
      <c r="JOA85" s="140" t="s">
        <v>289</v>
      </c>
      <c r="JOB85" s="140" t="s">
        <v>289</v>
      </c>
      <c r="JOC85" s="140" t="s">
        <v>289</v>
      </c>
      <c r="JOD85" s="140" t="s">
        <v>289</v>
      </c>
      <c r="JOE85" s="140" t="s">
        <v>289</v>
      </c>
      <c r="JOF85" s="140" t="s">
        <v>289</v>
      </c>
      <c r="JOG85" s="140" t="s">
        <v>289</v>
      </c>
      <c r="JOH85" s="140" t="s">
        <v>289</v>
      </c>
      <c r="JOI85" s="140" t="s">
        <v>289</v>
      </c>
      <c r="JOJ85" s="140" t="s">
        <v>289</v>
      </c>
      <c r="JOK85" s="140" t="s">
        <v>289</v>
      </c>
      <c r="JOL85" s="140" t="s">
        <v>289</v>
      </c>
      <c r="JOM85" s="140" t="s">
        <v>289</v>
      </c>
      <c r="JON85" s="140" t="s">
        <v>289</v>
      </c>
      <c r="JOO85" s="140" t="s">
        <v>289</v>
      </c>
      <c r="JOP85" s="140" t="s">
        <v>289</v>
      </c>
      <c r="JOQ85" s="140" t="s">
        <v>289</v>
      </c>
      <c r="JOR85" s="140" t="s">
        <v>289</v>
      </c>
      <c r="JOS85" s="140" t="s">
        <v>289</v>
      </c>
      <c r="JOT85" s="140" t="s">
        <v>289</v>
      </c>
      <c r="JOU85" s="140" t="s">
        <v>289</v>
      </c>
      <c r="JOV85" s="140" t="s">
        <v>289</v>
      </c>
      <c r="JOW85" s="140" t="s">
        <v>289</v>
      </c>
      <c r="JOX85" s="140" t="s">
        <v>289</v>
      </c>
      <c r="JOY85" s="140" t="s">
        <v>289</v>
      </c>
      <c r="JOZ85" s="140" t="s">
        <v>289</v>
      </c>
      <c r="JPA85" s="140" t="s">
        <v>289</v>
      </c>
      <c r="JPB85" s="140" t="s">
        <v>289</v>
      </c>
      <c r="JPC85" s="140" t="s">
        <v>289</v>
      </c>
      <c r="JPD85" s="140" t="s">
        <v>289</v>
      </c>
      <c r="JPE85" s="140" t="s">
        <v>289</v>
      </c>
      <c r="JPF85" s="140" t="s">
        <v>289</v>
      </c>
      <c r="JPG85" s="140" t="s">
        <v>289</v>
      </c>
      <c r="JPH85" s="140" t="s">
        <v>289</v>
      </c>
      <c r="JPI85" s="140" t="s">
        <v>289</v>
      </c>
      <c r="JPJ85" s="140" t="s">
        <v>289</v>
      </c>
      <c r="JPK85" s="140" t="s">
        <v>289</v>
      </c>
      <c r="JPL85" s="140" t="s">
        <v>289</v>
      </c>
      <c r="JPM85" s="140" t="s">
        <v>289</v>
      </c>
      <c r="JPN85" s="140" t="s">
        <v>289</v>
      </c>
      <c r="JPO85" s="140" t="s">
        <v>289</v>
      </c>
      <c r="JPP85" s="140" t="s">
        <v>289</v>
      </c>
      <c r="JPQ85" s="140" t="s">
        <v>289</v>
      </c>
      <c r="JPR85" s="140" t="s">
        <v>289</v>
      </c>
      <c r="JPS85" s="140" t="s">
        <v>289</v>
      </c>
      <c r="JPT85" s="140" t="s">
        <v>289</v>
      </c>
      <c r="JPU85" s="140" t="s">
        <v>289</v>
      </c>
      <c r="JPV85" s="140" t="s">
        <v>289</v>
      </c>
      <c r="JPW85" s="140" t="s">
        <v>289</v>
      </c>
      <c r="JPX85" s="140" t="s">
        <v>289</v>
      </c>
      <c r="JPY85" s="140" t="s">
        <v>289</v>
      </c>
      <c r="JPZ85" s="140" t="s">
        <v>289</v>
      </c>
      <c r="JQA85" s="140" t="s">
        <v>289</v>
      </c>
      <c r="JQB85" s="140" t="s">
        <v>289</v>
      </c>
      <c r="JQC85" s="140" t="s">
        <v>289</v>
      </c>
      <c r="JQD85" s="140" t="s">
        <v>289</v>
      </c>
      <c r="JQE85" s="140" t="s">
        <v>289</v>
      </c>
      <c r="JQF85" s="140" t="s">
        <v>289</v>
      </c>
      <c r="JQG85" s="140" t="s">
        <v>289</v>
      </c>
      <c r="JQH85" s="140" t="s">
        <v>289</v>
      </c>
      <c r="JQI85" s="140" t="s">
        <v>289</v>
      </c>
      <c r="JQJ85" s="140" t="s">
        <v>289</v>
      </c>
      <c r="JQK85" s="140" t="s">
        <v>289</v>
      </c>
      <c r="JQL85" s="140" t="s">
        <v>289</v>
      </c>
      <c r="JQM85" s="140" t="s">
        <v>289</v>
      </c>
      <c r="JQN85" s="140" t="s">
        <v>289</v>
      </c>
      <c r="JQO85" s="140" t="s">
        <v>289</v>
      </c>
      <c r="JQP85" s="140" t="s">
        <v>289</v>
      </c>
      <c r="JQQ85" s="140" t="s">
        <v>289</v>
      </c>
      <c r="JQR85" s="140" t="s">
        <v>289</v>
      </c>
      <c r="JQS85" s="140" t="s">
        <v>289</v>
      </c>
      <c r="JQT85" s="140" t="s">
        <v>289</v>
      </c>
      <c r="JQU85" s="140" t="s">
        <v>289</v>
      </c>
      <c r="JQV85" s="140" t="s">
        <v>289</v>
      </c>
      <c r="JQW85" s="140" t="s">
        <v>289</v>
      </c>
      <c r="JQX85" s="140" t="s">
        <v>289</v>
      </c>
      <c r="JQY85" s="140" t="s">
        <v>289</v>
      </c>
      <c r="JQZ85" s="140" t="s">
        <v>289</v>
      </c>
      <c r="JRA85" s="140" t="s">
        <v>289</v>
      </c>
      <c r="JRB85" s="140" t="s">
        <v>289</v>
      </c>
      <c r="JRC85" s="140" t="s">
        <v>289</v>
      </c>
      <c r="JRD85" s="140" t="s">
        <v>289</v>
      </c>
      <c r="JRE85" s="140" t="s">
        <v>289</v>
      </c>
      <c r="JRF85" s="140" t="s">
        <v>289</v>
      </c>
      <c r="JRG85" s="140" t="s">
        <v>289</v>
      </c>
      <c r="JRH85" s="140" t="s">
        <v>289</v>
      </c>
      <c r="JRI85" s="140" t="s">
        <v>289</v>
      </c>
      <c r="JRJ85" s="140" t="s">
        <v>289</v>
      </c>
      <c r="JRK85" s="140" t="s">
        <v>289</v>
      </c>
      <c r="JRL85" s="140" t="s">
        <v>289</v>
      </c>
      <c r="JRM85" s="140" t="s">
        <v>289</v>
      </c>
      <c r="JRN85" s="140" t="s">
        <v>289</v>
      </c>
      <c r="JRO85" s="140" t="s">
        <v>289</v>
      </c>
      <c r="JRP85" s="140" t="s">
        <v>289</v>
      </c>
      <c r="JRQ85" s="140" t="s">
        <v>289</v>
      </c>
      <c r="JRR85" s="140" t="s">
        <v>289</v>
      </c>
      <c r="JRS85" s="140" t="s">
        <v>289</v>
      </c>
      <c r="JRT85" s="140" t="s">
        <v>289</v>
      </c>
      <c r="JRU85" s="140" t="s">
        <v>289</v>
      </c>
      <c r="JRV85" s="140" t="s">
        <v>289</v>
      </c>
      <c r="JRW85" s="140" t="s">
        <v>289</v>
      </c>
      <c r="JRX85" s="140" t="s">
        <v>289</v>
      </c>
      <c r="JRY85" s="140" t="s">
        <v>289</v>
      </c>
      <c r="JRZ85" s="140" t="s">
        <v>289</v>
      </c>
      <c r="JSA85" s="140" t="s">
        <v>289</v>
      </c>
      <c r="JSB85" s="140" t="s">
        <v>289</v>
      </c>
      <c r="JSC85" s="140" t="s">
        <v>289</v>
      </c>
      <c r="JSD85" s="140" t="s">
        <v>289</v>
      </c>
      <c r="JSE85" s="140" t="s">
        <v>289</v>
      </c>
      <c r="JSF85" s="140" t="s">
        <v>289</v>
      </c>
      <c r="JSG85" s="140" t="s">
        <v>289</v>
      </c>
      <c r="JSH85" s="140" t="s">
        <v>289</v>
      </c>
      <c r="JSI85" s="140" t="s">
        <v>289</v>
      </c>
      <c r="JSJ85" s="140" t="s">
        <v>289</v>
      </c>
      <c r="JSK85" s="140" t="s">
        <v>289</v>
      </c>
      <c r="JSL85" s="140" t="s">
        <v>289</v>
      </c>
      <c r="JSM85" s="140" t="s">
        <v>289</v>
      </c>
      <c r="JSN85" s="140" t="s">
        <v>289</v>
      </c>
      <c r="JSO85" s="140" t="s">
        <v>289</v>
      </c>
      <c r="JSP85" s="140" t="s">
        <v>289</v>
      </c>
      <c r="JSQ85" s="140" t="s">
        <v>289</v>
      </c>
      <c r="JSR85" s="140" t="s">
        <v>289</v>
      </c>
      <c r="JSS85" s="140" t="s">
        <v>289</v>
      </c>
      <c r="JST85" s="140" t="s">
        <v>289</v>
      </c>
      <c r="JSU85" s="140" t="s">
        <v>289</v>
      </c>
      <c r="JSV85" s="140" t="s">
        <v>289</v>
      </c>
      <c r="JSW85" s="140" t="s">
        <v>289</v>
      </c>
      <c r="JSX85" s="140" t="s">
        <v>289</v>
      </c>
      <c r="JSY85" s="140" t="s">
        <v>289</v>
      </c>
      <c r="JSZ85" s="140" t="s">
        <v>289</v>
      </c>
      <c r="JTA85" s="140" t="s">
        <v>289</v>
      </c>
      <c r="JTB85" s="140" t="s">
        <v>289</v>
      </c>
      <c r="JTC85" s="140" t="s">
        <v>289</v>
      </c>
      <c r="JTD85" s="140" t="s">
        <v>289</v>
      </c>
      <c r="JTE85" s="140" t="s">
        <v>289</v>
      </c>
      <c r="JTF85" s="140" t="s">
        <v>289</v>
      </c>
      <c r="JTG85" s="140" t="s">
        <v>289</v>
      </c>
      <c r="JTH85" s="140" t="s">
        <v>289</v>
      </c>
      <c r="JTI85" s="140" t="s">
        <v>289</v>
      </c>
      <c r="JTJ85" s="140" t="s">
        <v>289</v>
      </c>
      <c r="JTK85" s="140" t="s">
        <v>289</v>
      </c>
      <c r="JTL85" s="140" t="s">
        <v>289</v>
      </c>
      <c r="JTM85" s="140" t="s">
        <v>289</v>
      </c>
      <c r="JTN85" s="140" t="s">
        <v>289</v>
      </c>
      <c r="JTO85" s="140" t="s">
        <v>289</v>
      </c>
      <c r="JTP85" s="140" t="s">
        <v>289</v>
      </c>
      <c r="JTQ85" s="140" t="s">
        <v>289</v>
      </c>
      <c r="JTR85" s="140" t="s">
        <v>289</v>
      </c>
      <c r="JTS85" s="140" t="s">
        <v>289</v>
      </c>
      <c r="JTT85" s="140" t="s">
        <v>289</v>
      </c>
      <c r="JTU85" s="140" t="s">
        <v>289</v>
      </c>
      <c r="JTV85" s="140" t="s">
        <v>289</v>
      </c>
      <c r="JTW85" s="140" t="s">
        <v>289</v>
      </c>
      <c r="JTX85" s="140" t="s">
        <v>289</v>
      </c>
      <c r="JTY85" s="140" t="s">
        <v>289</v>
      </c>
      <c r="JTZ85" s="140" t="s">
        <v>289</v>
      </c>
      <c r="JUA85" s="140" t="s">
        <v>289</v>
      </c>
      <c r="JUB85" s="140" t="s">
        <v>289</v>
      </c>
      <c r="JUC85" s="140" t="s">
        <v>289</v>
      </c>
      <c r="JUD85" s="140" t="s">
        <v>289</v>
      </c>
      <c r="JUE85" s="140" t="s">
        <v>289</v>
      </c>
      <c r="JUF85" s="140" t="s">
        <v>289</v>
      </c>
      <c r="JUG85" s="140" t="s">
        <v>289</v>
      </c>
      <c r="JUH85" s="140" t="s">
        <v>289</v>
      </c>
      <c r="JUI85" s="140" t="s">
        <v>289</v>
      </c>
      <c r="JUJ85" s="140" t="s">
        <v>289</v>
      </c>
      <c r="JUK85" s="140" t="s">
        <v>289</v>
      </c>
      <c r="JUL85" s="140" t="s">
        <v>289</v>
      </c>
      <c r="JUM85" s="140" t="s">
        <v>289</v>
      </c>
      <c r="JUN85" s="140" t="s">
        <v>289</v>
      </c>
      <c r="JUO85" s="140" t="s">
        <v>289</v>
      </c>
      <c r="JUP85" s="140" t="s">
        <v>289</v>
      </c>
      <c r="JUQ85" s="140" t="s">
        <v>289</v>
      </c>
      <c r="JUR85" s="140" t="s">
        <v>289</v>
      </c>
      <c r="JUS85" s="140" t="s">
        <v>289</v>
      </c>
      <c r="JUT85" s="140" t="s">
        <v>289</v>
      </c>
      <c r="JUU85" s="140" t="s">
        <v>289</v>
      </c>
      <c r="JUV85" s="140" t="s">
        <v>289</v>
      </c>
      <c r="JUW85" s="140" t="s">
        <v>289</v>
      </c>
      <c r="JUX85" s="140" t="s">
        <v>289</v>
      </c>
      <c r="JUY85" s="140" t="s">
        <v>289</v>
      </c>
      <c r="JUZ85" s="140" t="s">
        <v>289</v>
      </c>
      <c r="JVA85" s="140" t="s">
        <v>289</v>
      </c>
      <c r="JVB85" s="140" t="s">
        <v>289</v>
      </c>
      <c r="JVC85" s="140" t="s">
        <v>289</v>
      </c>
      <c r="JVD85" s="140" t="s">
        <v>289</v>
      </c>
      <c r="JVE85" s="140" t="s">
        <v>289</v>
      </c>
      <c r="JVF85" s="140" t="s">
        <v>289</v>
      </c>
      <c r="JVG85" s="140" t="s">
        <v>289</v>
      </c>
      <c r="JVH85" s="140" t="s">
        <v>289</v>
      </c>
      <c r="JVI85" s="140" t="s">
        <v>289</v>
      </c>
      <c r="JVJ85" s="140" t="s">
        <v>289</v>
      </c>
      <c r="JVK85" s="140" t="s">
        <v>289</v>
      </c>
      <c r="JVL85" s="140" t="s">
        <v>289</v>
      </c>
      <c r="JVM85" s="140" t="s">
        <v>289</v>
      </c>
      <c r="JVN85" s="140" t="s">
        <v>289</v>
      </c>
      <c r="JVO85" s="140" t="s">
        <v>289</v>
      </c>
      <c r="JVP85" s="140" t="s">
        <v>289</v>
      </c>
      <c r="JVQ85" s="140" t="s">
        <v>289</v>
      </c>
      <c r="JVR85" s="140" t="s">
        <v>289</v>
      </c>
      <c r="JVS85" s="140" t="s">
        <v>289</v>
      </c>
      <c r="JVT85" s="140" t="s">
        <v>289</v>
      </c>
      <c r="JVU85" s="140" t="s">
        <v>289</v>
      </c>
      <c r="JVV85" s="140" t="s">
        <v>289</v>
      </c>
      <c r="JVW85" s="140" t="s">
        <v>289</v>
      </c>
      <c r="JVX85" s="140" t="s">
        <v>289</v>
      </c>
      <c r="JVY85" s="140" t="s">
        <v>289</v>
      </c>
      <c r="JVZ85" s="140" t="s">
        <v>289</v>
      </c>
      <c r="JWA85" s="140" t="s">
        <v>289</v>
      </c>
      <c r="JWB85" s="140" t="s">
        <v>289</v>
      </c>
      <c r="JWC85" s="140" t="s">
        <v>289</v>
      </c>
      <c r="JWD85" s="140" t="s">
        <v>289</v>
      </c>
      <c r="JWE85" s="140" t="s">
        <v>289</v>
      </c>
      <c r="JWF85" s="140" t="s">
        <v>289</v>
      </c>
      <c r="JWG85" s="140" t="s">
        <v>289</v>
      </c>
      <c r="JWH85" s="140" t="s">
        <v>289</v>
      </c>
      <c r="JWI85" s="140" t="s">
        <v>289</v>
      </c>
      <c r="JWJ85" s="140" t="s">
        <v>289</v>
      </c>
      <c r="JWK85" s="140" t="s">
        <v>289</v>
      </c>
      <c r="JWL85" s="140" t="s">
        <v>289</v>
      </c>
      <c r="JWM85" s="140" t="s">
        <v>289</v>
      </c>
      <c r="JWN85" s="140" t="s">
        <v>289</v>
      </c>
      <c r="JWO85" s="140" t="s">
        <v>289</v>
      </c>
      <c r="JWP85" s="140" t="s">
        <v>289</v>
      </c>
      <c r="JWQ85" s="140" t="s">
        <v>289</v>
      </c>
      <c r="JWR85" s="140" t="s">
        <v>289</v>
      </c>
      <c r="JWS85" s="140" t="s">
        <v>289</v>
      </c>
      <c r="JWT85" s="140" t="s">
        <v>289</v>
      </c>
      <c r="JWU85" s="140" t="s">
        <v>289</v>
      </c>
      <c r="JWV85" s="140" t="s">
        <v>289</v>
      </c>
      <c r="JWW85" s="140" t="s">
        <v>289</v>
      </c>
      <c r="JWX85" s="140" t="s">
        <v>289</v>
      </c>
      <c r="JWY85" s="140" t="s">
        <v>289</v>
      </c>
      <c r="JWZ85" s="140" t="s">
        <v>289</v>
      </c>
      <c r="JXA85" s="140" t="s">
        <v>289</v>
      </c>
      <c r="JXB85" s="140" t="s">
        <v>289</v>
      </c>
      <c r="JXC85" s="140" t="s">
        <v>289</v>
      </c>
      <c r="JXD85" s="140" t="s">
        <v>289</v>
      </c>
      <c r="JXE85" s="140" t="s">
        <v>289</v>
      </c>
      <c r="JXF85" s="140" t="s">
        <v>289</v>
      </c>
      <c r="JXG85" s="140" t="s">
        <v>289</v>
      </c>
      <c r="JXH85" s="140" t="s">
        <v>289</v>
      </c>
      <c r="JXI85" s="140" t="s">
        <v>289</v>
      </c>
      <c r="JXJ85" s="140" t="s">
        <v>289</v>
      </c>
      <c r="JXK85" s="140" t="s">
        <v>289</v>
      </c>
      <c r="JXL85" s="140" t="s">
        <v>289</v>
      </c>
      <c r="JXM85" s="140" t="s">
        <v>289</v>
      </c>
      <c r="JXN85" s="140" t="s">
        <v>289</v>
      </c>
      <c r="JXO85" s="140" t="s">
        <v>289</v>
      </c>
      <c r="JXP85" s="140" t="s">
        <v>289</v>
      </c>
      <c r="JXQ85" s="140" t="s">
        <v>289</v>
      </c>
      <c r="JXR85" s="140" t="s">
        <v>289</v>
      </c>
      <c r="JXS85" s="140" t="s">
        <v>289</v>
      </c>
      <c r="JXT85" s="140" t="s">
        <v>289</v>
      </c>
      <c r="JXU85" s="140" t="s">
        <v>289</v>
      </c>
      <c r="JXV85" s="140" t="s">
        <v>289</v>
      </c>
      <c r="JXW85" s="140" t="s">
        <v>289</v>
      </c>
      <c r="JXX85" s="140" t="s">
        <v>289</v>
      </c>
      <c r="JXY85" s="140" t="s">
        <v>289</v>
      </c>
      <c r="JXZ85" s="140" t="s">
        <v>289</v>
      </c>
      <c r="JYA85" s="140" t="s">
        <v>289</v>
      </c>
      <c r="JYB85" s="140" t="s">
        <v>289</v>
      </c>
      <c r="JYC85" s="140" t="s">
        <v>289</v>
      </c>
      <c r="JYD85" s="140" t="s">
        <v>289</v>
      </c>
      <c r="JYE85" s="140" t="s">
        <v>289</v>
      </c>
      <c r="JYF85" s="140" t="s">
        <v>289</v>
      </c>
      <c r="JYG85" s="140" t="s">
        <v>289</v>
      </c>
      <c r="JYH85" s="140" t="s">
        <v>289</v>
      </c>
      <c r="JYI85" s="140" t="s">
        <v>289</v>
      </c>
      <c r="JYJ85" s="140" t="s">
        <v>289</v>
      </c>
      <c r="JYK85" s="140" t="s">
        <v>289</v>
      </c>
      <c r="JYL85" s="140" t="s">
        <v>289</v>
      </c>
      <c r="JYM85" s="140" t="s">
        <v>289</v>
      </c>
      <c r="JYN85" s="140" t="s">
        <v>289</v>
      </c>
      <c r="JYO85" s="140" t="s">
        <v>289</v>
      </c>
      <c r="JYP85" s="140" t="s">
        <v>289</v>
      </c>
      <c r="JYQ85" s="140" t="s">
        <v>289</v>
      </c>
      <c r="JYR85" s="140" t="s">
        <v>289</v>
      </c>
      <c r="JYS85" s="140" t="s">
        <v>289</v>
      </c>
      <c r="JYT85" s="140" t="s">
        <v>289</v>
      </c>
      <c r="JYU85" s="140" t="s">
        <v>289</v>
      </c>
      <c r="JYV85" s="140" t="s">
        <v>289</v>
      </c>
      <c r="JYW85" s="140" t="s">
        <v>289</v>
      </c>
      <c r="JYX85" s="140" t="s">
        <v>289</v>
      </c>
      <c r="JYY85" s="140" t="s">
        <v>289</v>
      </c>
      <c r="JYZ85" s="140" t="s">
        <v>289</v>
      </c>
      <c r="JZA85" s="140" t="s">
        <v>289</v>
      </c>
      <c r="JZB85" s="140" t="s">
        <v>289</v>
      </c>
      <c r="JZC85" s="140" t="s">
        <v>289</v>
      </c>
      <c r="JZD85" s="140" t="s">
        <v>289</v>
      </c>
      <c r="JZE85" s="140" t="s">
        <v>289</v>
      </c>
      <c r="JZF85" s="140" t="s">
        <v>289</v>
      </c>
      <c r="JZG85" s="140" t="s">
        <v>289</v>
      </c>
      <c r="JZH85" s="140" t="s">
        <v>289</v>
      </c>
      <c r="JZI85" s="140" t="s">
        <v>289</v>
      </c>
      <c r="JZJ85" s="140" t="s">
        <v>289</v>
      </c>
      <c r="JZK85" s="140" t="s">
        <v>289</v>
      </c>
      <c r="JZL85" s="140" t="s">
        <v>289</v>
      </c>
      <c r="JZM85" s="140" t="s">
        <v>289</v>
      </c>
      <c r="JZN85" s="140" t="s">
        <v>289</v>
      </c>
      <c r="JZO85" s="140" t="s">
        <v>289</v>
      </c>
      <c r="JZP85" s="140" t="s">
        <v>289</v>
      </c>
      <c r="JZQ85" s="140" t="s">
        <v>289</v>
      </c>
      <c r="JZR85" s="140" t="s">
        <v>289</v>
      </c>
      <c r="JZS85" s="140" t="s">
        <v>289</v>
      </c>
      <c r="JZT85" s="140" t="s">
        <v>289</v>
      </c>
      <c r="JZU85" s="140" t="s">
        <v>289</v>
      </c>
      <c r="JZV85" s="140" t="s">
        <v>289</v>
      </c>
      <c r="JZW85" s="140" t="s">
        <v>289</v>
      </c>
      <c r="JZX85" s="140" t="s">
        <v>289</v>
      </c>
      <c r="JZY85" s="140" t="s">
        <v>289</v>
      </c>
      <c r="JZZ85" s="140" t="s">
        <v>289</v>
      </c>
      <c r="KAA85" s="140" t="s">
        <v>289</v>
      </c>
      <c r="KAB85" s="140" t="s">
        <v>289</v>
      </c>
      <c r="KAC85" s="140" t="s">
        <v>289</v>
      </c>
      <c r="KAD85" s="140" t="s">
        <v>289</v>
      </c>
      <c r="KAE85" s="140" t="s">
        <v>289</v>
      </c>
      <c r="KAF85" s="140" t="s">
        <v>289</v>
      </c>
      <c r="KAG85" s="140" t="s">
        <v>289</v>
      </c>
      <c r="KAH85" s="140" t="s">
        <v>289</v>
      </c>
      <c r="KAI85" s="140" t="s">
        <v>289</v>
      </c>
      <c r="KAJ85" s="140" t="s">
        <v>289</v>
      </c>
      <c r="KAK85" s="140" t="s">
        <v>289</v>
      </c>
      <c r="KAL85" s="140" t="s">
        <v>289</v>
      </c>
      <c r="KAM85" s="140" t="s">
        <v>289</v>
      </c>
      <c r="KAN85" s="140" t="s">
        <v>289</v>
      </c>
      <c r="KAO85" s="140" t="s">
        <v>289</v>
      </c>
      <c r="KAP85" s="140" t="s">
        <v>289</v>
      </c>
      <c r="KAQ85" s="140" t="s">
        <v>289</v>
      </c>
      <c r="KAR85" s="140" t="s">
        <v>289</v>
      </c>
      <c r="KAS85" s="140" t="s">
        <v>289</v>
      </c>
      <c r="KAT85" s="140" t="s">
        <v>289</v>
      </c>
      <c r="KAU85" s="140" t="s">
        <v>289</v>
      </c>
      <c r="KAV85" s="140" t="s">
        <v>289</v>
      </c>
      <c r="KAW85" s="140" t="s">
        <v>289</v>
      </c>
      <c r="KAX85" s="140" t="s">
        <v>289</v>
      </c>
      <c r="KAY85" s="140" t="s">
        <v>289</v>
      </c>
      <c r="KAZ85" s="140" t="s">
        <v>289</v>
      </c>
      <c r="KBA85" s="140" t="s">
        <v>289</v>
      </c>
      <c r="KBB85" s="140" t="s">
        <v>289</v>
      </c>
      <c r="KBC85" s="140" t="s">
        <v>289</v>
      </c>
      <c r="KBD85" s="140" t="s">
        <v>289</v>
      </c>
      <c r="KBE85" s="140" t="s">
        <v>289</v>
      </c>
      <c r="KBF85" s="140" t="s">
        <v>289</v>
      </c>
      <c r="KBG85" s="140" t="s">
        <v>289</v>
      </c>
      <c r="KBH85" s="140" t="s">
        <v>289</v>
      </c>
      <c r="KBI85" s="140" t="s">
        <v>289</v>
      </c>
      <c r="KBJ85" s="140" t="s">
        <v>289</v>
      </c>
      <c r="KBK85" s="140" t="s">
        <v>289</v>
      </c>
      <c r="KBL85" s="140" t="s">
        <v>289</v>
      </c>
      <c r="KBM85" s="140" t="s">
        <v>289</v>
      </c>
      <c r="KBN85" s="140" t="s">
        <v>289</v>
      </c>
      <c r="KBO85" s="140" t="s">
        <v>289</v>
      </c>
      <c r="KBP85" s="140" t="s">
        <v>289</v>
      </c>
      <c r="KBQ85" s="140" t="s">
        <v>289</v>
      </c>
      <c r="KBR85" s="140" t="s">
        <v>289</v>
      </c>
      <c r="KBS85" s="140" t="s">
        <v>289</v>
      </c>
      <c r="KBT85" s="140" t="s">
        <v>289</v>
      </c>
      <c r="KBU85" s="140" t="s">
        <v>289</v>
      </c>
      <c r="KBV85" s="140" t="s">
        <v>289</v>
      </c>
      <c r="KBW85" s="140" t="s">
        <v>289</v>
      </c>
      <c r="KBX85" s="140" t="s">
        <v>289</v>
      </c>
      <c r="KBY85" s="140" t="s">
        <v>289</v>
      </c>
      <c r="KBZ85" s="140" t="s">
        <v>289</v>
      </c>
      <c r="KCA85" s="140" t="s">
        <v>289</v>
      </c>
      <c r="KCB85" s="140" t="s">
        <v>289</v>
      </c>
      <c r="KCC85" s="140" t="s">
        <v>289</v>
      </c>
      <c r="KCD85" s="140" t="s">
        <v>289</v>
      </c>
      <c r="KCE85" s="140" t="s">
        <v>289</v>
      </c>
      <c r="KCF85" s="140" t="s">
        <v>289</v>
      </c>
      <c r="KCG85" s="140" t="s">
        <v>289</v>
      </c>
      <c r="KCH85" s="140" t="s">
        <v>289</v>
      </c>
      <c r="KCI85" s="140" t="s">
        <v>289</v>
      </c>
      <c r="KCJ85" s="140" t="s">
        <v>289</v>
      </c>
      <c r="KCK85" s="140" t="s">
        <v>289</v>
      </c>
      <c r="KCL85" s="140" t="s">
        <v>289</v>
      </c>
      <c r="KCM85" s="140" t="s">
        <v>289</v>
      </c>
      <c r="KCN85" s="140" t="s">
        <v>289</v>
      </c>
      <c r="KCO85" s="140" t="s">
        <v>289</v>
      </c>
      <c r="KCP85" s="140" t="s">
        <v>289</v>
      </c>
      <c r="KCQ85" s="140" t="s">
        <v>289</v>
      </c>
      <c r="KCR85" s="140" t="s">
        <v>289</v>
      </c>
      <c r="KCS85" s="140" t="s">
        <v>289</v>
      </c>
      <c r="KCT85" s="140" t="s">
        <v>289</v>
      </c>
      <c r="KCU85" s="140" t="s">
        <v>289</v>
      </c>
      <c r="KCV85" s="140" t="s">
        <v>289</v>
      </c>
      <c r="KCW85" s="140" t="s">
        <v>289</v>
      </c>
      <c r="KCX85" s="140" t="s">
        <v>289</v>
      </c>
      <c r="KCY85" s="140" t="s">
        <v>289</v>
      </c>
      <c r="KCZ85" s="140" t="s">
        <v>289</v>
      </c>
      <c r="KDA85" s="140" t="s">
        <v>289</v>
      </c>
      <c r="KDB85" s="140" t="s">
        <v>289</v>
      </c>
      <c r="KDC85" s="140" t="s">
        <v>289</v>
      </c>
      <c r="KDD85" s="140" t="s">
        <v>289</v>
      </c>
      <c r="KDE85" s="140" t="s">
        <v>289</v>
      </c>
      <c r="KDF85" s="140" t="s">
        <v>289</v>
      </c>
      <c r="KDG85" s="140" t="s">
        <v>289</v>
      </c>
      <c r="KDH85" s="140" t="s">
        <v>289</v>
      </c>
      <c r="KDI85" s="140" t="s">
        <v>289</v>
      </c>
      <c r="KDJ85" s="140" t="s">
        <v>289</v>
      </c>
      <c r="KDK85" s="140" t="s">
        <v>289</v>
      </c>
      <c r="KDL85" s="140" t="s">
        <v>289</v>
      </c>
      <c r="KDM85" s="140" t="s">
        <v>289</v>
      </c>
      <c r="KDN85" s="140" t="s">
        <v>289</v>
      </c>
      <c r="KDO85" s="140" t="s">
        <v>289</v>
      </c>
      <c r="KDP85" s="140" t="s">
        <v>289</v>
      </c>
      <c r="KDQ85" s="140" t="s">
        <v>289</v>
      </c>
      <c r="KDR85" s="140" t="s">
        <v>289</v>
      </c>
      <c r="KDS85" s="140" t="s">
        <v>289</v>
      </c>
      <c r="KDT85" s="140" t="s">
        <v>289</v>
      </c>
      <c r="KDU85" s="140" t="s">
        <v>289</v>
      </c>
      <c r="KDV85" s="140" t="s">
        <v>289</v>
      </c>
      <c r="KDW85" s="140" t="s">
        <v>289</v>
      </c>
      <c r="KDX85" s="140" t="s">
        <v>289</v>
      </c>
      <c r="KDY85" s="140" t="s">
        <v>289</v>
      </c>
      <c r="KDZ85" s="140" t="s">
        <v>289</v>
      </c>
      <c r="KEA85" s="140" t="s">
        <v>289</v>
      </c>
      <c r="KEB85" s="140" t="s">
        <v>289</v>
      </c>
      <c r="KEC85" s="140" t="s">
        <v>289</v>
      </c>
      <c r="KED85" s="140" t="s">
        <v>289</v>
      </c>
      <c r="KEE85" s="140" t="s">
        <v>289</v>
      </c>
      <c r="KEF85" s="140" t="s">
        <v>289</v>
      </c>
      <c r="KEG85" s="140" t="s">
        <v>289</v>
      </c>
      <c r="KEH85" s="140" t="s">
        <v>289</v>
      </c>
      <c r="KEI85" s="140" t="s">
        <v>289</v>
      </c>
      <c r="KEJ85" s="140" t="s">
        <v>289</v>
      </c>
      <c r="KEK85" s="140" t="s">
        <v>289</v>
      </c>
      <c r="KEL85" s="140" t="s">
        <v>289</v>
      </c>
      <c r="KEM85" s="140" t="s">
        <v>289</v>
      </c>
      <c r="KEN85" s="140" t="s">
        <v>289</v>
      </c>
      <c r="KEO85" s="140" t="s">
        <v>289</v>
      </c>
      <c r="KEP85" s="140" t="s">
        <v>289</v>
      </c>
      <c r="KEQ85" s="140" t="s">
        <v>289</v>
      </c>
      <c r="KER85" s="140" t="s">
        <v>289</v>
      </c>
      <c r="KES85" s="140" t="s">
        <v>289</v>
      </c>
      <c r="KET85" s="140" t="s">
        <v>289</v>
      </c>
      <c r="KEU85" s="140" t="s">
        <v>289</v>
      </c>
      <c r="KEV85" s="140" t="s">
        <v>289</v>
      </c>
      <c r="KEW85" s="140" t="s">
        <v>289</v>
      </c>
      <c r="KEX85" s="140" t="s">
        <v>289</v>
      </c>
      <c r="KEY85" s="140" t="s">
        <v>289</v>
      </c>
      <c r="KEZ85" s="140" t="s">
        <v>289</v>
      </c>
      <c r="KFA85" s="140" t="s">
        <v>289</v>
      </c>
      <c r="KFB85" s="140" t="s">
        <v>289</v>
      </c>
      <c r="KFC85" s="140" t="s">
        <v>289</v>
      </c>
      <c r="KFD85" s="140" t="s">
        <v>289</v>
      </c>
      <c r="KFE85" s="140" t="s">
        <v>289</v>
      </c>
      <c r="KFF85" s="140" t="s">
        <v>289</v>
      </c>
      <c r="KFG85" s="140" t="s">
        <v>289</v>
      </c>
      <c r="KFH85" s="140" t="s">
        <v>289</v>
      </c>
      <c r="KFI85" s="140" t="s">
        <v>289</v>
      </c>
      <c r="KFJ85" s="140" t="s">
        <v>289</v>
      </c>
      <c r="KFK85" s="140" t="s">
        <v>289</v>
      </c>
      <c r="KFL85" s="140" t="s">
        <v>289</v>
      </c>
      <c r="KFM85" s="140" t="s">
        <v>289</v>
      </c>
      <c r="KFN85" s="140" t="s">
        <v>289</v>
      </c>
      <c r="KFO85" s="140" t="s">
        <v>289</v>
      </c>
      <c r="KFP85" s="140" t="s">
        <v>289</v>
      </c>
      <c r="KFQ85" s="140" t="s">
        <v>289</v>
      </c>
      <c r="KFR85" s="140" t="s">
        <v>289</v>
      </c>
      <c r="KFS85" s="140" t="s">
        <v>289</v>
      </c>
      <c r="KFT85" s="140" t="s">
        <v>289</v>
      </c>
      <c r="KFU85" s="140" t="s">
        <v>289</v>
      </c>
      <c r="KFV85" s="140" t="s">
        <v>289</v>
      </c>
      <c r="KFW85" s="140" t="s">
        <v>289</v>
      </c>
      <c r="KFX85" s="140" t="s">
        <v>289</v>
      </c>
      <c r="KFY85" s="140" t="s">
        <v>289</v>
      </c>
      <c r="KFZ85" s="140" t="s">
        <v>289</v>
      </c>
      <c r="KGA85" s="140" t="s">
        <v>289</v>
      </c>
      <c r="KGB85" s="140" t="s">
        <v>289</v>
      </c>
      <c r="KGC85" s="140" t="s">
        <v>289</v>
      </c>
      <c r="KGD85" s="140" t="s">
        <v>289</v>
      </c>
      <c r="KGE85" s="140" t="s">
        <v>289</v>
      </c>
      <c r="KGF85" s="140" t="s">
        <v>289</v>
      </c>
      <c r="KGG85" s="140" t="s">
        <v>289</v>
      </c>
      <c r="KGH85" s="140" t="s">
        <v>289</v>
      </c>
      <c r="KGI85" s="140" t="s">
        <v>289</v>
      </c>
      <c r="KGJ85" s="140" t="s">
        <v>289</v>
      </c>
      <c r="KGK85" s="140" t="s">
        <v>289</v>
      </c>
      <c r="KGL85" s="140" t="s">
        <v>289</v>
      </c>
      <c r="KGM85" s="140" t="s">
        <v>289</v>
      </c>
      <c r="KGN85" s="140" t="s">
        <v>289</v>
      </c>
      <c r="KGO85" s="140" t="s">
        <v>289</v>
      </c>
      <c r="KGP85" s="140" t="s">
        <v>289</v>
      </c>
      <c r="KGQ85" s="140" t="s">
        <v>289</v>
      </c>
      <c r="KGR85" s="140" t="s">
        <v>289</v>
      </c>
      <c r="KGS85" s="140" t="s">
        <v>289</v>
      </c>
      <c r="KGT85" s="140" t="s">
        <v>289</v>
      </c>
      <c r="KGU85" s="140" t="s">
        <v>289</v>
      </c>
      <c r="KGV85" s="140" t="s">
        <v>289</v>
      </c>
      <c r="KGW85" s="140" t="s">
        <v>289</v>
      </c>
      <c r="KGX85" s="140" t="s">
        <v>289</v>
      </c>
      <c r="KGY85" s="140" t="s">
        <v>289</v>
      </c>
      <c r="KGZ85" s="140" t="s">
        <v>289</v>
      </c>
      <c r="KHA85" s="140" t="s">
        <v>289</v>
      </c>
      <c r="KHB85" s="140" t="s">
        <v>289</v>
      </c>
      <c r="KHC85" s="140" t="s">
        <v>289</v>
      </c>
      <c r="KHD85" s="140" t="s">
        <v>289</v>
      </c>
      <c r="KHE85" s="140" t="s">
        <v>289</v>
      </c>
      <c r="KHF85" s="140" t="s">
        <v>289</v>
      </c>
      <c r="KHG85" s="140" t="s">
        <v>289</v>
      </c>
      <c r="KHH85" s="140" t="s">
        <v>289</v>
      </c>
      <c r="KHI85" s="140" t="s">
        <v>289</v>
      </c>
      <c r="KHJ85" s="140" t="s">
        <v>289</v>
      </c>
      <c r="KHK85" s="140" t="s">
        <v>289</v>
      </c>
      <c r="KHL85" s="140" t="s">
        <v>289</v>
      </c>
      <c r="KHM85" s="140" t="s">
        <v>289</v>
      </c>
      <c r="KHN85" s="140" t="s">
        <v>289</v>
      </c>
      <c r="KHO85" s="140" t="s">
        <v>289</v>
      </c>
      <c r="KHP85" s="140" t="s">
        <v>289</v>
      </c>
      <c r="KHQ85" s="140" t="s">
        <v>289</v>
      </c>
      <c r="KHR85" s="140" t="s">
        <v>289</v>
      </c>
      <c r="KHS85" s="140" t="s">
        <v>289</v>
      </c>
      <c r="KHT85" s="140" t="s">
        <v>289</v>
      </c>
      <c r="KHU85" s="140" t="s">
        <v>289</v>
      </c>
      <c r="KHV85" s="140" t="s">
        <v>289</v>
      </c>
      <c r="KHW85" s="140" t="s">
        <v>289</v>
      </c>
      <c r="KHX85" s="140" t="s">
        <v>289</v>
      </c>
      <c r="KHY85" s="140" t="s">
        <v>289</v>
      </c>
      <c r="KHZ85" s="140" t="s">
        <v>289</v>
      </c>
      <c r="KIA85" s="140" t="s">
        <v>289</v>
      </c>
      <c r="KIB85" s="140" t="s">
        <v>289</v>
      </c>
      <c r="KIC85" s="140" t="s">
        <v>289</v>
      </c>
      <c r="KID85" s="140" t="s">
        <v>289</v>
      </c>
      <c r="KIE85" s="140" t="s">
        <v>289</v>
      </c>
      <c r="KIF85" s="140" t="s">
        <v>289</v>
      </c>
      <c r="KIG85" s="140" t="s">
        <v>289</v>
      </c>
      <c r="KIH85" s="140" t="s">
        <v>289</v>
      </c>
      <c r="KII85" s="140" t="s">
        <v>289</v>
      </c>
      <c r="KIJ85" s="140" t="s">
        <v>289</v>
      </c>
      <c r="KIK85" s="140" t="s">
        <v>289</v>
      </c>
      <c r="KIL85" s="140" t="s">
        <v>289</v>
      </c>
      <c r="KIM85" s="140" t="s">
        <v>289</v>
      </c>
      <c r="KIN85" s="140" t="s">
        <v>289</v>
      </c>
      <c r="KIO85" s="140" t="s">
        <v>289</v>
      </c>
      <c r="KIP85" s="140" t="s">
        <v>289</v>
      </c>
      <c r="KIQ85" s="140" t="s">
        <v>289</v>
      </c>
      <c r="KIR85" s="140" t="s">
        <v>289</v>
      </c>
      <c r="KIS85" s="140" t="s">
        <v>289</v>
      </c>
      <c r="KIT85" s="140" t="s">
        <v>289</v>
      </c>
      <c r="KIU85" s="140" t="s">
        <v>289</v>
      </c>
      <c r="KIV85" s="140" t="s">
        <v>289</v>
      </c>
      <c r="KIW85" s="140" t="s">
        <v>289</v>
      </c>
      <c r="KIX85" s="140" t="s">
        <v>289</v>
      </c>
      <c r="KIY85" s="140" t="s">
        <v>289</v>
      </c>
      <c r="KIZ85" s="140" t="s">
        <v>289</v>
      </c>
      <c r="KJA85" s="140" t="s">
        <v>289</v>
      </c>
      <c r="KJB85" s="140" t="s">
        <v>289</v>
      </c>
      <c r="KJC85" s="140" t="s">
        <v>289</v>
      </c>
      <c r="KJD85" s="140" t="s">
        <v>289</v>
      </c>
      <c r="KJE85" s="140" t="s">
        <v>289</v>
      </c>
      <c r="KJF85" s="140" t="s">
        <v>289</v>
      </c>
      <c r="KJG85" s="140" t="s">
        <v>289</v>
      </c>
      <c r="KJH85" s="140" t="s">
        <v>289</v>
      </c>
      <c r="KJI85" s="140" t="s">
        <v>289</v>
      </c>
      <c r="KJJ85" s="140" t="s">
        <v>289</v>
      </c>
      <c r="KJK85" s="140" t="s">
        <v>289</v>
      </c>
      <c r="KJL85" s="140" t="s">
        <v>289</v>
      </c>
      <c r="KJM85" s="140" t="s">
        <v>289</v>
      </c>
      <c r="KJN85" s="140" t="s">
        <v>289</v>
      </c>
      <c r="KJO85" s="140" t="s">
        <v>289</v>
      </c>
      <c r="KJP85" s="140" t="s">
        <v>289</v>
      </c>
      <c r="KJQ85" s="140" t="s">
        <v>289</v>
      </c>
      <c r="KJR85" s="140" t="s">
        <v>289</v>
      </c>
      <c r="KJS85" s="140" t="s">
        <v>289</v>
      </c>
      <c r="KJT85" s="140" t="s">
        <v>289</v>
      </c>
      <c r="KJU85" s="140" t="s">
        <v>289</v>
      </c>
      <c r="KJV85" s="140" t="s">
        <v>289</v>
      </c>
      <c r="KJW85" s="140" t="s">
        <v>289</v>
      </c>
      <c r="KJX85" s="140" t="s">
        <v>289</v>
      </c>
      <c r="KJY85" s="140" t="s">
        <v>289</v>
      </c>
      <c r="KJZ85" s="140" t="s">
        <v>289</v>
      </c>
      <c r="KKA85" s="140" t="s">
        <v>289</v>
      </c>
      <c r="KKB85" s="140" t="s">
        <v>289</v>
      </c>
      <c r="KKC85" s="140" t="s">
        <v>289</v>
      </c>
      <c r="KKD85" s="140" t="s">
        <v>289</v>
      </c>
      <c r="KKE85" s="140" t="s">
        <v>289</v>
      </c>
      <c r="KKF85" s="140" t="s">
        <v>289</v>
      </c>
      <c r="KKG85" s="140" t="s">
        <v>289</v>
      </c>
      <c r="KKH85" s="140" t="s">
        <v>289</v>
      </c>
      <c r="KKI85" s="140" t="s">
        <v>289</v>
      </c>
      <c r="KKJ85" s="140" t="s">
        <v>289</v>
      </c>
      <c r="KKK85" s="140" t="s">
        <v>289</v>
      </c>
      <c r="KKL85" s="140" t="s">
        <v>289</v>
      </c>
      <c r="KKM85" s="140" t="s">
        <v>289</v>
      </c>
      <c r="KKN85" s="140" t="s">
        <v>289</v>
      </c>
      <c r="KKO85" s="140" t="s">
        <v>289</v>
      </c>
      <c r="KKP85" s="140" t="s">
        <v>289</v>
      </c>
      <c r="KKQ85" s="140" t="s">
        <v>289</v>
      </c>
      <c r="KKR85" s="140" t="s">
        <v>289</v>
      </c>
      <c r="KKS85" s="140" t="s">
        <v>289</v>
      </c>
      <c r="KKT85" s="140" t="s">
        <v>289</v>
      </c>
      <c r="KKU85" s="140" t="s">
        <v>289</v>
      </c>
      <c r="KKV85" s="140" t="s">
        <v>289</v>
      </c>
      <c r="KKW85" s="140" t="s">
        <v>289</v>
      </c>
      <c r="KKX85" s="140" t="s">
        <v>289</v>
      </c>
      <c r="KKY85" s="140" t="s">
        <v>289</v>
      </c>
      <c r="KKZ85" s="140" t="s">
        <v>289</v>
      </c>
      <c r="KLA85" s="140" t="s">
        <v>289</v>
      </c>
      <c r="KLB85" s="140" t="s">
        <v>289</v>
      </c>
      <c r="KLC85" s="140" t="s">
        <v>289</v>
      </c>
      <c r="KLD85" s="140" t="s">
        <v>289</v>
      </c>
      <c r="KLE85" s="140" t="s">
        <v>289</v>
      </c>
      <c r="KLF85" s="140" t="s">
        <v>289</v>
      </c>
      <c r="KLG85" s="140" t="s">
        <v>289</v>
      </c>
      <c r="KLH85" s="140" t="s">
        <v>289</v>
      </c>
      <c r="KLI85" s="140" t="s">
        <v>289</v>
      </c>
      <c r="KLJ85" s="140" t="s">
        <v>289</v>
      </c>
      <c r="KLK85" s="140" t="s">
        <v>289</v>
      </c>
      <c r="KLL85" s="140" t="s">
        <v>289</v>
      </c>
      <c r="KLM85" s="140" t="s">
        <v>289</v>
      </c>
      <c r="KLN85" s="140" t="s">
        <v>289</v>
      </c>
      <c r="KLO85" s="140" t="s">
        <v>289</v>
      </c>
      <c r="KLP85" s="140" t="s">
        <v>289</v>
      </c>
      <c r="KLQ85" s="140" t="s">
        <v>289</v>
      </c>
      <c r="KLR85" s="140" t="s">
        <v>289</v>
      </c>
      <c r="KLS85" s="140" t="s">
        <v>289</v>
      </c>
      <c r="KLT85" s="140" t="s">
        <v>289</v>
      </c>
      <c r="KLU85" s="140" t="s">
        <v>289</v>
      </c>
      <c r="KLV85" s="140" t="s">
        <v>289</v>
      </c>
      <c r="KLW85" s="140" t="s">
        <v>289</v>
      </c>
      <c r="KLX85" s="140" t="s">
        <v>289</v>
      </c>
      <c r="KLY85" s="140" t="s">
        <v>289</v>
      </c>
      <c r="KLZ85" s="140" t="s">
        <v>289</v>
      </c>
      <c r="KMA85" s="140" t="s">
        <v>289</v>
      </c>
      <c r="KMB85" s="140" t="s">
        <v>289</v>
      </c>
      <c r="KMC85" s="140" t="s">
        <v>289</v>
      </c>
      <c r="KMD85" s="140" t="s">
        <v>289</v>
      </c>
      <c r="KME85" s="140" t="s">
        <v>289</v>
      </c>
      <c r="KMF85" s="140" t="s">
        <v>289</v>
      </c>
      <c r="KMG85" s="140" t="s">
        <v>289</v>
      </c>
      <c r="KMH85" s="140" t="s">
        <v>289</v>
      </c>
      <c r="KMI85" s="140" t="s">
        <v>289</v>
      </c>
      <c r="KMJ85" s="140" t="s">
        <v>289</v>
      </c>
      <c r="KMK85" s="140" t="s">
        <v>289</v>
      </c>
      <c r="KML85" s="140" t="s">
        <v>289</v>
      </c>
      <c r="KMM85" s="140" t="s">
        <v>289</v>
      </c>
      <c r="KMN85" s="140" t="s">
        <v>289</v>
      </c>
      <c r="KMO85" s="140" t="s">
        <v>289</v>
      </c>
      <c r="KMP85" s="140" t="s">
        <v>289</v>
      </c>
      <c r="KMQ85" s="140" t="s">
        <v>289</v>
      </c>
      <c r="KMR85" s="140" t="s">
        <v>289</v>
      </c>
      <c r="KMS85" s="140" t="s">
        <v>289</v>
      </c>
      <c r="KMT85" s="140" t="s">
        <v>289</v>
      </c>
      <c r="KMU85" s="140" t="s">
        <v>289</v>
      </c>
      <c r="KMV85" s="140" t="s">
        <v>289</v>
      </c>
      <c r="KMW85" s="140" t="s">
        <v>289</v>
      </c>
      <c r="KMX85" s="140" t="s">
        <v>289</v>
      </c>
      <c r="KMY85" s="140" t="s">
        <v>289</v>
      </c>
      <c r="KMZ85" s="140" t="s">
        <v>289</v>
      </c>
      <c r="KNA85" s="140" t="s">
        <v>289</v>
      </c>
      <c r="KNB85" s="140" t="s">
        <v>289</v>
      </c>
      <c r="KNC85" s="140" t="s">
        <v>289</v>
      </c>
      <c r="KND85" s="140" t="s">
        <v>289</v>
      </c>
      <c r="KNE85" s="140" t="s">
        <v>289</v>
      </c>
      <c r="KNF85" s="140" t="s">
        <v>289</v>
      </c>
      <c r="KNG85" s="140" t="s">
        <v>289</v>
      </c>
      <c r="KNH85" s="140" t="s">
        <v>289</v>
      </c>
      <c r="KNI85" s="140" t="s">
        <v>289</v>
      </c>
      <c r="KNJ85" s="140" t="s">
        <v>289</v>
      </c>
      <c r="KNK85" s="140" t="s">
        <v>289</v>
      </c>
      <c r="KNL85" s="140" t="s">
        <v>289</v>
      </c>
      <c r="KNM85" s="140" t="s">
        <v>289</v>
      </c>
      <c r="KNN85" s="140" t="s">
        <v>289</v>
      </c>
      <c r="KNO85" s="140" t="s">
        <v>289</v>
      </c>
      <c r="KNP85" s="140" t="s">
        <v>289</v>
      </c>
      <c r="KNQ85" s="140" t="s">
        <v>289</v>
      </c>
      <c r="KNR85" s="140" t="s">
        <v>289</v>
      </c>
      <c r="KNS85" s="140" t="s">
        <v>289</v>
      </c>
      <c r="KNT85" s="140" t="s">
        <v>289</v>
      </c>
      <c r="KNU85" s="140" t="s">
        <v>289</v>
      </c>
      <c r="KNV85" s="140" t="s">
        <v>289</v>
      </c>
      <c r="KNW85" s="140" t="s">
        <v>289</v>
      </c>
      <c r="KNX85" s="140" t="s">
        <v>289</v>
      </c>
      <c r="KNY85" s="140" t="s">
        <v>289</v>
      </c>
      <c r="KNZ85" s="140" t="s">
        <v>289</v>
      </c>
      <c r="KOA85" s="140" t="s">
        <v>289</v>
      </c>
      <c r="KOB85" s="140" t="s">
        <v>289</v>
      </c>
      <c r="KOC85" s="140" t="s">
        <v>289</v>
      </c>
      <c r="KOD85" s="140" t="s">
        <v>289</v>
      </c>
      <c r="KOE85" s="140" t="s">
        <v>289</v>
      </c>
      <c r="KOF85" s="140" t="s">
        <v>289</v>
      </c>
      <c r="KOG85" s="140" t="s">
        <v>289</v>
      </c>
      <c r="KOH85" s="140" t="s">
        <v>289</v>
      </c>
      <c r="KOI85" s="140" t="s">
        <v>289</v>
      </c>
      <c r="KOJ85" s="140" t="s">
        <v>289</v>
      </c>
      <c r="KOK85" s="140" t="s">
        <v>289</v>
      </c>
      <c r="KOL85" s="140" t="s">
        <v>289</v>
      </c>
      <c r="KOM85" s="140" t="s">
        <v>289</v>
      </c>
      <c r="KON85" s="140" t="s">
        <v>289</v>
      </c>
      <c r="KOO85" s="140" t="s">
        <v>289</v>
      </c>
      <c r="KOP85" s="140" t="s">
        <v>289</v>
      </c>
      <c r="KOQ85" s="140" t="s">
        <v>289</v>
      </c>
      <c r="KOR85" s="140" t="s">
        <v>289</v>
      </c>
      <c r="KOS85" s="140" t="s">
        <v>289</v>
      </c>
      <c r="KOT85" s="140" t="s">
        <v>289</v>
      </c>
      <c r="KOU85" s="140" t="s">
        <v>289</v>
      </c>
      <c r="KOV85" s="140" t="s">
        <v>289</v>
      </c>
      <c r="KOW85" s="140" t="s">
        <v>289</v>
      </c>
      <c r="KOX85" s="140" t="s">
        <v>289</v>
      </c>
      <c r="KOY85" s="140" t="s">
        <v>289</v>
      </c>
      <c r="KOZ85" s="140" t="s">
        <v>289</v>
      </c>
      <c r="KPA85" s="140" t="s">
        <v>289</v>
      </c>
      <c r="KPB85" s="140" t="s">
        <v>289</v>
      </c>
      <c r="KPC85" s="140" t="s">
        <v>289</v>
      </c>
      <c r="KPD85" s="140" t="s">
        <v>289</v>
      </c>
      <c r="KPE85" s="140" t="s">
        <v>289</v>
      </c>
      <c r="KPF85" s="140" t="s">
        <v>289</v>
      </c>
      <c r="KPG85" s="140" t="s">
        <v>289</v>
      </c>
      <c r="KPH85" s="140" t="s">
        <v>289</v>
      </c>
      <c r="KPI85" s="140" t="s">
        <v>289</v>
      </c>
      <c r="KPJ85" s="140" t="s">
        <v>289</v>
      </c>
      <c r="KPK85" s="140" t="s">
        <v>289</v>
      </c>
      <c r="KPL85" s="140" t="s">
        <v>289</v>
      </c>
      <c r="KPM85" s="140" t="s">
        <v>289</v>
      </c>
      <c r="KPN85" s="140" t="s">
        <v>289</v>
      </c>
      <c r="KPO85" s="140" t="s">
        <v>289</v>
      </c>
      <c r="KPP85" s="140" t="s">
        <v>289</v>
      </c>
      <c r="KPQ85" s="140" t="s">
        <v>289</v>
      </c>
      <c r="KPR85" s="140" t="s">
        <v>289</v>
      </c>
      <c r="KPS85" s="140" t="s">
        <v>289</v>
      </c>
      <c r="KPT85" s="140" t="s">
        <v>289</v>
      </c>
      <c r="KPU85" s="140" t="s">
        <v>289</v>
      </c>
      <c r="KPV85" s="140" t="s">
        <v>289</v>
      </c>
      <c r="KPW85" s="140" t="s">
        <v>289</v>
      </c>
      <c r="KPX85" s="140" t="s">
        <v>289</v>
      </c>
      <c r="KPY85" s="140" t="s">
        <v>289</v>
      </c>
      <c r="KPZ85" s="140" t="s">
        <v>289</v>
      </c>
      <c r="KQA85" s="140" t="s">
        <v>289</v>
      </c>
      <c r="KQB85" s="140" t="s">
        <v>289</v>
      </c>
      <c r="KQC85" s="140" t="s">
        <v>289</v>
      </c>
      <c r="KQD85" s="140" t="s">
        <v>289</v>
      </c>
      <c r="KQE85" s="140" t="s">
        <v>289</v>
      </c>
      <c r="KQF85" s="140" t="s">
        <v>289</v>
      </c>
      <c r="KQG85" s="140" t="s">
        <v>289</v>
      </c>
      <c r="KQH85" s="140" t="s">
        <v>289</v>
      </c>
      <c r="KQI85" s="140" t="s">
        <v>289</v>
      </c>
      <c r="KQJ85" s="140" t="s">
        <v>289</v>
      </c>
      <c r="KQK85" s="140" t="s">
        <v>289</v>
      </c>
      <c r="KQL85" s="140" t="s">
        <v>289</v>
      </c>
      <c r="KQM85" s="140" t="s">
        <v>289</v>
      </c>
      <c r="KQN85" s="140" t="s">
        <v>289</v>
      </c>
      <c r="KQO85" s="140" t="s">
        <v>289</v>
      </c>
      <c r="KQP85" s="140" t="s">
        <v>289</v>
      </c>
      <c r="KQQ85" s="140" t="s">
        <v>289</v>
      </c>
      <c r="KQR85" s="140" t="s">
        <v>289</v>
      </c>
      <c r="KQS85" s="140" t="s">
        <v>289</v>
      </c>
      <c r="KQT85" s="140" t="s">
        <v>289</v>
      </c>
      <c r="KQU85" s="140" t="s">
        <v>289</v>
      </c>
      <c r="KQV85" s="140" t="s">
        <v>289</v>
      </c>
      <c r="KQW85" s="140" t="s">
        <v>289</v>
      </c>
      <c r="KQX85" s="140" t="s">
        <v>289</v>
      </c>
      <c r="KQY85" s="140" t="s">
        <v>289</v>
      </c>
      <c r="KQZ85" s="140" t="s">
        <v>289</v>
      </c>
      <c r="KRA85" s="140" t="s">
        <v>289</v>
      </c>
      <c r="KRB85" s="140" t="s">
        <v>289</v>
      </c>
      <c r="KRC85" s="140" t="s">
        <v>289</v>
      </c>
      <c r="KRD85" s="140" t="s">
        <v>289</v>
      </c>
      <c r="KRE85" s="140" t="s">
        <v>289</v>
      </c>
      <c r="KRF85" s="140" t="s">
        <v>289</v>
      </c>
      <c r="KRG85" s="140" t="s">
        <v>289</v>
      </c>
      <c r="KRH85" s="140" t="s">
        <v>289</v>
      </c>
      <c r="KRI85" s="140" t="s">
        <v>289</v>
      </c>
      <c r="KRJ85" s="140" t="s">
        <v>289</v>
      </c>
      <c r="KRK85" s="140" t="s">
        <v>289</v>
      </c>
      <c r="KRL85" s="140" t="s">
        <v>289</v>
      </c>
      <c r="KRM85" s="140" t="s">
        <v>289</v>
      </c>
      <c r="KRN85" s="140" t="s">
        <v>289</v>
      </c>
      <c r="KRO85" s="140" t="s">
        <v>289</v>
      </c>
      <c r="KRP85" s="140" t="s">
        <v>289</v>
      </c>
      <c r="KRQ85" s="140" t="s">
        <v>289</v>
      </c>
      <c r="KRR85" s="140" t="s">
        <v>289</v>
      </c>
      <c r="KRS85" s="140" t="s">
        <v>289</v>
      </c>
      <c r="KRT85" s="140" t="s">
        <v>289</v>
      </c>
      <c r="KRU85" s="140" t="s">
        <v>289</v>
      </c>
      <c r="KRV85" s="140" t="s">
        <v>289</v>
      </c>
      <c r="KRW85" s="140" t="s">
        <v>289</v>
      </c>
      <c r="KRX85" s="140" t="s">
        <v>289</v>
      </c>
      <c r="KRY85" s="140" t="s">
        <v>289</v>
      </c>
      <c r="KRZ85" s="140" t="s">
        <v>289</v>
      </c>
      <c r="KSA85" s="140" t="s">
        <v>289</v>
      </c>
      <c r="KSB85" s="140" t="s">
        <v>289</v>
      </c>
      <c r="KSC85" s="140" t="s">
        <v>289</v>
      </c>
      <c r="KSD85" s="140" t="s">
        <v>289</v>
      </c>
      <c r="KSE85" s="140" t="s">
        <v>289</v>
      </c>
      <c r="KSF85" s="140" t="s">
        <v>289</v>
      </c>
      <c r="KSG85" s="140" t="s">
        <v>289</v>
      </c>
      <c r="KSH85" s="140" t="s">
        <v>289</v>
      </c>
      <c r="KSI85" s="140" t="s">
        <v>289</v>
      </c>
      <c r="KSJ85" s="140" t="s">
        <v>289</v>
      </c>
      <c r="KSK85" s="140" t="s">
        <v>289</v>
      </c>
      <c r="KSL85" s="140" t="s">
        <v>289</v>
      </c>
      <c r="KSM85" s="140" t="s">
        <v>289</v>
      </c>
      <c r="KSN85" s="140" t="s">
        <v>289</v>
      </c>
      <c r="KSO85" s="140" t="s">
        <v>289</v>
      </c>
      <c r="KSP85" s="140" t="s">
        <v>289</v>
      </c>
      <c r="KSQ85" s="140" t="s">
        <v>289</v>
      </c>
      <c r="KSR85" s="140" t="s">
        <v>289</v>
      </c>
      <c r="KSS85" s="140" t="s">
        <v>289</v>
      </c>
      <c r="KST85" s="140" t="s">
        <v>289</v>
      </c>
      <c r="KSU85" s="140" t="s">
        <v>289</v>
      </c>
      <c r="KSV85" s="140" t="s">
        <v>289</v>
      </c>
      <c r="KSW85" s="140" t="s">
        <v>289</v>
      </c>
      <c r="KSX85" s="140" t="s">
        <v>289</v>
      </c>
      <c r="KSY85" s="140" t="s">
        <v>289</v>
      </c>
      <c r="KSZ85" s="140" t="s">
        <v>289</v>
      </c>
      <c r="KTA85" s="140" t="s">
        <v>289</v>
      </c>
      <c r="KTB85" s="140" t="s">
        <v>289</v>
      </c>
      <c r="KTC85" s="140" t="s">
        <v>289</v>
      </c>
      <c r="KTD85" s="140" t="s">
        <v>289</v>
      </c>
      <c r="KTE85" s="140" t="s">
        <v>289</v>
      </c>
      <c r="KTF85" s="140" t="s">
        <v>289</v>
      </c>
      <c r="KTG85" s="140" t="s">
        <v>289</v>
      </c>
      <c r="KTH85" s="140" t="s">
        <v>289</v>
      </c>
      <c r="KTI85" s="140" t="s">
        <v>289</v>
      </c>
      <c r="KTJ85" s="140" t="s">
        <v>289</v>
      </c>
      <c r="KTK85" s="140" t="s">
        <v>289</v>
      </c>
      <c r="KTL85" s="140" t="s">
        <v>289</v>
      </c>
      <c r="KTM85" s="140" t="s">
        <v>289</v>
      </c>
      <c r="KTN85" s="140" t="s">
        <v>289</v>
      </c>
      <c r="KTO85" s="140" t="s">
        <v>289</v>
      </c>
      <c r="KTP85" s="140" t="s">
        <v>289</v>
      </c>
      <c r="KTQ85" s="140" t="s">
        <v>289</v>
      </c>
      <c r="KTR85" s="140" t="s">
        <v>289</v>
      </c>
      <c r="KTS85" s="140" t="s">
        <v>289</v>
      </c>
      <c r="KTT85" s="140" t="s">
        <v>289</v>
      </c>
      <c r="KTU85" s="140" t="s">
        <v>289</v>
      </c>
      <c r="KTV85" s="140" t="s">
        <v>289</v>
      </c>
      <c r="KTW85" s="140" t="s">
        <v>289</v>
      </c>
      <c r="KTX85" s="140" t="s">
        <v>289</v>
      </c>
      <c r="KTY85" s="140" t="s">
        <v>289</v>
      </c>
      <c r="KTZ85" s="140" t="s">
        <v>289</v>
      </c>
      <c r="KUA85" s="140" t="s">
        <v>289</v>
      </c>
      <c r="KUB85" s="140" t="s">
        <v>289</v>
      </c>
      <c r="KUC85" s="140" t="s">
        <v>289</v>
      </c>
      <c r="KUD85" s="140" t="s">
        <v>289</v>
      </c>
      <c r="KUE85" s="140" t="s">
        <v>289</v>
      </c>
      <c r="KUF85" s="140" t="s">
        <v>289</v>
      </c>
      <c r="KUG85" s="140" t="s">
        <v>289</v>
      </c>
      <c r="KUH85" s="140" t="s">
        <v>289</v>
      </c>
      <c r="KUI85" s="140" t="s">
        <v>289</v>
      </c>
      <c r="KUJ85" s="140" t="s">
        <v>289</v>
      </c>
      <c r="KUK85" s="140" t="s">
        <v>289</v>
      </c>
      <c r="KUL85" s="140" t="s">
        <v>289</v>
      </c>
      <c r="KUM85" s="140" t="s">
        <v>289</v>
      </c>
      <c r="KUN85" s="140" t="s">
        <v>289</v>
      </c>
      <c r="KUO85" s="140" t="s">
        <v>289</v>
      </c>
      <c r="KUP85" s="140" t="s">
        <v>289</v>
      </c>
      <c r="KUQ85" s="140" t="s">
        <v>289</v>
      </c>
      <c r="KUR85" s="140" t="s">
        <v>289</v>
      </c>
      <c r="KUS85" s="140" t="s">
        <v>289</v>
      </c>
      <c r="KUT85" s="140" t="s">
        <v>289</v>
      </c>
      <c r="KUU85" s="140" t="s">
        <v>289</v>
      </c>
      <c r="KUV85" s="140" t="s">
        <v>289</v>
      </c>
      <c r="KUW85" s="140" t="s">
        <v>289</v>
      </c>
      <c r="KUX85" s="140" t="s">
        <v>289</v>
      </c>
      <c r="KUY85" s="140" t="s">
        <v>289</v>
      </c>
      <c r="KUZ85" s="140" t="s">
        <v>289</v>
      </c>
      <c r="KVA85" s="140" t="s">
        <v>289</v>
      </c>
      <c r="KVB85" s="140" t="s">
        <v>289</v>
      </c>
      <c r="KVC85" s="140" t="s">
        <v>289</v>
      </c>
      <c r="KVD85" s="140" t="s">
        <v>289</v>
      </c>
      <c r="KVE85" s="140" t="s">
        <v>289</v>
      </c>
      <c r="KVF85" s="140" t="s">
        <v>289</v>
      </c>
      <c r="KVG85" s="140" t="s">
        <v>289</v>
      </c>
      <c r="KVH85" s="140" t="s">
        <v>289</v>
      </c>
      <c r="KVI85" s="140" t="s">
        <v>289</v>
      </c>
      <c r="KVJ85" s="140" t="s">
        <v>289</v>
      </c>
      <c r="KVK85" s="140" t="s">
        <v>289</v>
      </c>
      <c r="KVL85" s="140" t="s">
        <v>289</v>
      </c>
      <c r="KVM85" s="140" t="s">
        <v>289</v>
      </c>
      <c r="KVN85" s="140" t="s">
        <v>289</v>
      </c>
      <c r="KVO85" s="140" t="s">
        <v>289</v>
      </c>
      <c r="KVP85" s="140" t="s">
        <v>289</v>
      </c>
      <c r="KVQ85" s="140" t="s">
        <v>289</v>
      </c>
      <c r="KVR85" s="140" t="s">
        <v>289</v>
      </c>
      <c r="KVS85" s="140" t="s">
        <v>289</v>
      </c>
      <c r="KVT85" s="140" t="s">
        <v>289</v>
      </c>
      <c r="KVU85" s="140" t="s">
        <v>289</v>
      </c>
      <c r="KVV85" s="140" t="s">
        <v>289</v>
      </c>
      <c r="KVW85" s="140" t="s">
        <v>289</v>
      </c>
      <c r="KVX85" s="140" t="s">
        <v>289</v>
      </c>
      <c r="KVY85" s="140" t="s">
        <v>289</v>
      </c>
      <c r="KVZ85" s="140" t="s">
        <v>289</v>
      </c>
      <c r="KWA85" s="140" t="s">
        <v>289</v>
      </c>
      <c r="KWB85" s="140" t="s">
        <v>289</v>
      </c>
      <c r="KWC85" s="140" t="s">
        <v>289</v>
      </c>
      <c r="KWD85" s="140" t="s">
        <v>289</v>
      </c>
      <c r="KWE85" s="140" t="s">
        <v>289</v>
      </c>
      <c r="KWF85" s="140" t="s">
        <v>289</v>
      </c>
      <c r="KWG85" s="140" t="s">
        <v>289</v>
      </c>
      <c r="KWH85" s="140" t="s">
        <v>289</v>
      </c>
      <c r="KWI85" s="140" t="s">
        <v>289</v>
      </c>
      <c r="KWJ85" s="140" t="s">
        <v>289</v>
      </c>
      <c r="KWK85" s="140" t="s">
        <v>289</v>
      </c>
      <c r="KWL85" s="140" t="s">
        <v>289</v>
      </c>
      <c r="KWM85" s="140" t="s">
        <v>289</v>
      </c>
      <c r="KWN85" s="140" t="s">
        <v>289</v>
      </c>
      <c r="KWO85" s="140" t="s">
        <v>289</v>
      </c>
      <c r="KWP85" s="140" t="s">
        <v>289</v>
      </c>
      <c r="KWQ85" s="140" t="s">
        <v>289</v>
      </c>
      <c r="KWR85" s="140" t="s">
        <v>289</v>
      </c>
      <c r="KWS85" s="140" t="s">
        <v>289</v>
      </c>
      <c r="KWT85" s="140" t="s">
        <v>289</v>
      </c>
      <c r="KWU85" s="140" t="s">
        <v>289</v>
      </c>
      <c r="KWV85" s="140" t="s">
        <v>289</v>
      </c>
      <c r="KWW85" s="140" t="s">
        <v>289</v>
      </c>
      <c r="KWX85" s="140" t="s">
        <v>289</v>
      </c>
      <c r="KWY85" s="140" t="s">
        <v>289</v>
      </c>
      <c r="KWZ85" s="140" t="s">
        <v>289</v>
      </c>
      <c r="KXA85" s="140" t="s">
        <v>289</v>
      </c>
      <c r="KXB85" s="140" t="s">
        <v>289</v>
      </c>
      <c r="KXC85" s="140" t="s">
        <v>289</v>
      </c>
      <c r="KXD85" s="140" t="s">
        <v>289</v>
      </c>
      <c r="KXE85" s="140" t="s">
        <v>289</v>
      </c>
      <c r="KXF85" s="140" t="s">
        <v>289</v>
      </c>
      <c r="KXG85" s="140" t="s">
        <v>289</v>
      </c>
      <c r="KXH85" s="140" t="s">
        <v>289</v>
      </c>
      <c r="KXI85" s="140" t="s">
        <v>289</v>
      </c>
      <c r="KXJ85" s="140" t="s">
        <v>289</v>
      </c>
      <c r="KXK85" s="140" t="s">
        <v>289</v>
      </c>
      <c r="KXL85" s="140" t="s">
        <v>289</v>
      </c>
      <c r="KXM85" s="140" t="s">
        <v>289</v>
      </c>
      <c r="KXN85" s="140" t="s">
        <v>289</v>
      </c>
      <c r="KXO85" s="140" t="s">
        <v>289</v>
      </c>
      <c r="KXP85" s="140" t="s">
        <v>289</v>
      </c>
      <c r="KXQ85" s="140" t="s">
        <v>289</v>
      </c>
      <c r="KXR85" s="140" t="s">
        <v>289</v>
      </c>
      <c r="KXS85" s="140" t="s">
        <v>289</v>
      </c>
      <c r="KXT85" s="140" t="s">
        <v>289</v>
      </c>
      <c r="KXU85" s="140" t="s">
        <v>289</v>
      </c>
      <c r="KXV85" s="140" t="s">
        <v>289</v>
      </c>
      <c r="KXW85" s="140" t="s">
        <v>289</v>
      </c>
      <c r="KXX85" s="140" t="s">
        <v>289</v>
      </c>
      <c r="KXY85" s="140" t="s">
        <v>289</v>
      </c>
      <c r="KXZ85" s="140" t="s">
        <v>289</v>
      </c>
      <c r="KYA85" s="140" t="s">
        <v>289</v>
      </c>
      <c r="KYB85" s="140" t="s">
        <v>289</v>
      </c>
      <c r="KYC85" s="140" t="s">
        <v>289</v>
      </c>
      <c r="KYD85" s="140" t="s">
        <v>289</v>
      </c>
      <c r="KYE85" s="140" t="s">
        <v>289</v>
      </c>
      <c r="KYF85" s="140" t="s">
        <v>289</v>
      </c>
      <c r="KYG85" s="140" t="s">
        <v>289</v>
      </c>
      <c r="KYH85" s="140" t="s">
        <v>289</v>
      </c>
      <c r="KYI85" s="140" t="s">
        <v>289</v>
      </c>
      <c r="KYJ85" s="140" t="s">
        <v>289</v>
      </c>
      <c r="KYK85" s="140" t="s">
        <v>289</v>
      </c>
      <c r="KYL85" s="140" t="s">
        <v>289</v>
      </c>
      <c r="KYM85" s="140" t="s">
        <v>289</v>
      </c>
      <c r="KYN85" s="140" t="s">
        <v>289</v>
      </c>
      <c r="KYO85" s="140" t="s">
        <v>289</v>
      </c>
      <c r="KYP85" s="140" t="s">
        <v>289</v>
      </c>
      <c r="KYQ85" s="140" t="s">
        <v>289</v>
      </c>
      <c r="KYR85" s="140" t="s">
        <v>289</v>
      </c>
      <c r="KYS85" s="140" t="s">
        <v>289</v>
      </c>
      <c r="KYT85" s="140" t="s">
        <v>289</v>
      </c>
      <c r="KYU85" s="140" t="s">
        <v>289</v>
      </c>
      <c r="KYV85" s="140" t="s">
        <v>289</v>
      </c>
      <c r="KYW85" s="140" t="s">
        <v>289</v>
      </c>
      <c r="KYX85" s="140" t="s">
        <v>289</v>
      </c>
      <c r="KYY85" s="140" t="s">
        <v>289</v>
      </c>
      <c r="KYZ85" s="140" t="s">
        <v>289</v>
      </c>
      <c r="KZA85" s="140" t="s">
        <v>289</v>
      </c>
      <c r="KZB85" s="140" t="s">
        <v>289</v>
      </c>
      <c r="KZC85" s="140" t="s">
        <v>289</v>
      </c>
      <c r="KZD85" s="140" t="s">
        <v>289</v>
      </c>
      <c r="KZE85" s="140" t="s">
        <v>289</v>
      </c>
      <c r="KZF85" s="140" t="s">
        <v>289</v>
      </c>
      <c r="KZG85" s="140" t="s">
        <v>289</v>
      </c>
      <c r="KZH85" s="140" t="s">
        <v>289</v>
      </c>
      <c r="KZI85" s="140" t="s">
        <v>289</v>
      </c>
      <c r="KZJ85" s="140" t="s">
        <v>289</v>
      </c>
      <c r="KZK85" s="140" t="s">
        <v>289</v>
      </c>
      <c r="KZL85" s="140" t="s">
        <v>289</v>
      </c>
      <c r="KZM85" s="140" t="s">
        <v>289</v>
      </c>
      <c r="KZN85" s="140" t="s">
        <v>289</v>
      </c>
      <c r="KZO85" s="140" t="s">
        <v>289</v>
      </c>
      <c r="KZP85" s="140" t="s">
        <v>289</v>
      </c>
      <c r="KZQ85" s="140" t="s">
        <v>289</v>
      </c>
      <c r="KZR85" s="140" t="s">
        <v>289</v>
      </c>
      <c r="KZS85" s="140" t="s">
        <v>289</v>
      </c>
      <c r="KZT85" s="140" t="s">
        <v>289</v>
      </c>
      <c r="KZU85" s="140" t="s">
        <v>289</v>
      </c>
      <c r="KZV85" s="140" t="s">
        <v>289</v>
      </c>
      <c r="KZW85" s="140" t="s">
        <v>289</v>
      </c>
      <c r="KZX85" s="140" t="s">
        <v>289</v>
      </c>
      <c r="KZY85" s="140" t="s">
        <v>289</v>
      </c>
      <c r="KZZ85" s="140" t="s">
        <v>289</v>
      </c>
      <c r="LAA85" s="140" t="s">
        <v>289</v>
      </c>
      <c r="LAB85" s="140" t="s">
        <v>289</v>
      </c>
      <c r="LAC85" s="140" t="s">
        <v>289</v>
      </c>
      <c r="LAD85" s="140" t="s">
        <v>289</v>
      </c>
      <c r="LAE85" s="140" t="s">
        <v>289</v>
      </c>
      <c r="LAF85" s="140" t="s">
        <v>289</v>
      </c>
      <c r="LAG85" s="140" t="s">
        <v>289</v>
      </c>
      <c r="LAH85" s="140" t="s">
        <v>289</v>
      </c>
      <c r="LAI85" s="140" t="s">
        <v>289</v>
      </c>
      <c r="LAJ85" s="140" t="s">
        <v>289</v>
      </c>
      <c r="LAK85" s="140" t="s">
        <v>289</v>
      </c>
      <c r="LAL85" s="140" t="s">
        <v>289</v>
      </c>
      <c r="LAM85" s="140" t="s">
        <v>289</v>
      </c>
      <c r="LAN85" s="140" t="s">
        <v>289</v>
      </c>
      <c r="LAO85" s="140" t="s">
        <v>289</v>
      </c>
      <c r="LAP85" s="140" t="s">
        <v>289</v>
      </c>
      <c r="LAQ85" s="140" t="s">
        <v>289</v>
      </c>
      <c r="LAR85" s="140" t="s">
        <v>289</v>
      </c>
      <c r="LAS85" s="140" t="s">
        <v>289</v>
      </c>
      <c r="LAT85" s="140" t="s">
        <v>289</v>
      </c>
      <c r="LAU85" s="140" t="s">
        <v>289</v>
      </c>
      <c r="LAV85" s="140" t="s">
        <v>289</v>
      </c>
      <c r="LAW85" s="140" t="s">
        <v>289</v>
      </c>
      <c r="LAX85" s="140" t="s">
        <v>289</v>
      </c>
      <c r="LAY85" s="140" t="s">
        <v>289</v>
      </c>
      <c r="LAZ85" s="140" t="s">
        <v>289</v>
      </c>
      <c r="LBA85" s="140" t="s">
        <v>289</v>
      </c>
      <c r="LBB85" s="140" t="s">
        <v>289</v>
      </c>
      <c r="LBC85" s="140" t="s">
        <v>289</v>
      </c>
      <c r="LBD85" s="140" t="s">
        <v>289</v>
      </c>
      <c r="LBE85" s="140" t="s">
        <v>289</v>
      </c>
      <c r="LBF85" s="140" t="s">
        <v>289</v>
      </c>
      <c r="LBG85" s="140" t="s">
        <v>289</v>
      </c>
      <c r="LBH85" s="140" t="s">
        <v>289</v>
      </c>
      <c r="LBI85" s="140" t="s">
        <v>289</v>
      </c>
      <c r="LBJ85" s="140" t="s">
        <v>289</v>
      </c>
      <c r="LBK85" s="140" t="s">
        <v>289</v>
      </c>
      <c r="LBL85" s="140" t="s">
        <v>289</v>
      </c>
      <c r="LBM85" s="140" t="s">
        <v>289</v>
      </c>
      <c r="LBN85" s="140" t="s">
        <v>289</v>
      </c>
      <c r="LBO85" s="140" t="s">
        <v>289</v>
      </c>
      <c r="LBP85" s="140" t="s">
        <v>289</v>
      </c>
      <c r="LBQ85" s="140" t="s">
        <v>289</v>
      </c>
      <c r="LBR85" s="140" t="s">
        <v>289</v>
      </c>
      <c r="LBS85" s="140" t="s">
        <v>289</v>
      </c>
      <c r="LBT85" s="140" t="s">
        <v>289</v>
      </c>
      <c r="LBU85" s="140" t="s">
        <v>289</v>
      </c>
      <c r="LBV85" s="140" t="s">
        <v>289</v>
      </c>
      <c r="LBW85" s="140" t="s">
        <v>289</v>
      </c>
      <c r="LBX85" s="140" t="s">
        <v>289</v>
      </c>
      <c r="LBY85" s="140" t="s">
        <v>289</v>
      </c>
      <c r="LBZ85" s="140" t="s">
        <v>289</v>
      </c>
      <c r="LCA85" s="140" t="s">
        <v>289</v>
      </c>
      <c r="LCB85" s="140" t="s">
        <v>289</v>
      </c>
      <c r="LCC85" s="140" t="s">
        <v>289</v>
      </c>
      <c r="LCD85" s="140" t="s">
        <v>289</v>
      </c>
      <c r="LCE85" s="140" t="s">
        <v>289</v>
      </c>
      <c r="LCF85" s="140" t="s">
        <v>289</v>
      </c>
      <c r="LCG85" s="140" t="s">
        <v>289</v>
      </c>
      <c r="LCH85" s="140" t="s">
        <v>289</v>
      </c>
      <c r="LCI85" s="140" t="s">
        <v>289</v>
      </c>
      <c r="LCJ85" s="140" t="s">
        <v>289</v>
      </c>
      <c r="LCK85" s="140" t="s">
        <v>289</v>
      </c>
      <c r="LCL85" s="140" t="s">
        <v>289</v>
      </c>
      <c r="LCM85" s="140" t="s">
        <v>289</v>
      </c>
      <c r="LCN85" s="140" t="s">
        <v>289</v>
      </c>
      <c r="LCO85" s="140" t="s">
        <v>289</v>
      </c>
      <c r="LCP85" s="140" t="s">
        <v>289</v>
      </c>
      <c r="LCQ85" s="140" t="s">
        <v>289</v>
      </c>
      <c r="LCR85" s="140" t="s">
        <v>289</v>
      </c>
      <c r="LCS85" s="140" t="s">
        <v>289</v>
      </c>
      <c r="LCT85" s="140" t="s">
        <v>289</v>
      </c>
      <c r="LCU85" s="140" t="s">
        <v>289</v>
      </c>
      <c r="LCV85" s="140" t="s">
        <v>289</v>
      </c>
      <c r="LCW85" s="140" t="s">
        <v>289</v>
      </c>
      <c r="LCX85" s="140" t="s">
        <v>289</v>
      </c>
      <c r="LCY85" s="140" t="s">
        <v>289</v>
      </c>
      <c r="LCZ85" s="140" t="s">
        <v>289</v>
      </c>
      <c r="LDA85" s="140" t="s">
        <v>289</v>
      </c>
      <c r="LDB85" s="140" t="s">
        <v>289</v>
      </c>
      <c r="LDC85" s="140" t="s">
        <v>289</v>
      </c>
      <c r="LDD85" s="140" t="s">
        <v>289</v>
      </c>
      <c r="LDE85" s="140" t="s">
        <v>289</v>
      </c>
      <c r="LDF85" s="140" t="s">
        <v>289</v>
      </c>
      <c r="LDG85" s="140" t="s">
        <v>289</v>
      </c>
      <c r="LDH85" s="140" t="s">
        <v>289</v>
      </c>
      <c r="LDI85" s="140" t="s">
        <v>289</v>
      </c>
      <c r="LDJ85" s="140" t="s">
        <v>289</v>
      </c>
      <c r="LDK85" s="140" t="s">
        <v>289</v>
      </c>
      <c r="LDL85" s="140" t="s">
        <v>289</v>
      </c>
      <c r="LDM85" s="140" t="s">
        <v>289</v>
      </c>
      <c r="LDN85" s="140" t="s">
        <v>289</v>
      </c>
      <c r="LDO85" s="140" t="s">
        <v>289</v>
      </c>
      <c r="LDP85" s="140" t="s">
        <v>289</v>
      </c>
      <c r="LDQ85" s="140" t="s">
        <v>289</v>
      </c>
      <c r="LDR85" s="140" t="s">
        <v>289</v>
      </c>
      <c r="LDS85" s="140" t="s">
        <v>289</v>
      </c>
      <c r="LDT85" s="140" t="s">
        <v>289</v>
      </c>
      <c r="LDU85" s="140" t="s">
        <v>289</v>
      </c>
      <c r="LDV85" s="140" t="s">
        <v>289</v>
      </c>
      <c r="LDW85" s="140" t="s">
        <v>289</v>
      </c>
      <c r="LDX85" s="140" t="s">
        <v>289</v>
      </c>
      <c r="LDY85" s="140" t="s">
        <v>289</v>
      </c>
      <c r="LDZ85" s="140" t="s">
        <v>289</v>
      </c>
      <c r="LEA85" s="140" t="s">
        <v>289</v>
      </c>
      <c r="LEB85" s="140" t="s">
        <v>289</v>
      </c>
      <c r="LEC85" s="140" t="s">
        <v>289</v>
      </c>
      <c r="LED85" s="140" t="s">
        <v>289</v>
      </c>
      <c r="LEE85" s="140" t="s">
        <v>289</v>
      </c>
      <c r="LEF85" s="140" t="s">
        <v>289</v>
      </c>
      <c r="LEG85" s="140" t="s">
        <v>289</v>
      </c>
      <c r="LEH85" s="140" t="s">
        <v>289</v>
      </c>
      <c r="LEI85" s="140" t="s">
        <v>289</v>
      </c>
      <c r="LEJ85" s="140" t="s">
        <v>289</v>
      </c>
      <c r="LEK85" s="140" t="s">
        <v>289</v>
      </c>
      <c r="LEL85" s="140" t="s">
        <v>289</v>
      </c>
      <c r="LEM85" s="140" t="s">
        <v>289</v>
      </c>
      <c r="LEN85" s="140" t="s">
        <v>289</v>
      </c>
      <c r="LEO85" s="140" t="s">
        <v>289</v>
      </c>
      <c r="LEP85" s="140" t="s">
        <v>289</v>
      </c>
      <c r="LEQ85" s="140" t="s">
        <v>289</v>
      </c>
      <c r="LER85" s="140" t="s">
        <v>289</v>
      </c>
      <c r="LES85" s="140" t="s">
        <v>289</v>
      </c>
      <c r="LET85" s="140" t="s">
        <v>289</v>
      </c>
      <c r="LEU85" s="140" t="s">
        <v>289</v>
      </c>
      <c r="LEV85" s="140" t="s">
        <v>289</v>
      </c>
      <c r="LEW85" s="140" t="s">
        <v>289</v>
      </c>
      <c r="LEX85" s="140" t="s">
        <v>289</v>
      </c>
      <c r="LEY85" s="140" t="s">
        <v>289</v>
      </c>
      <c r="LEZ85" s="140" t="s">
        <v>289</v>
      </c>
      <c r="LFA85" s="140" t="s">
        <v>289</v>
      </c>
      <c r="LFB85" s="140" t="s">
        <v>289</v>
      </c>
      <c r="LFC85" s="140" t="s">
        <v>289</v>
      </c>
      <c r="LFD85" s="140" t="s">
        <v>289</v>
      </c>
      <c r="LFE85" s="140" t="s">
        <v>289</v>
      </c>
      <c r="LFF85" s="140" t="s">
        <v>289</v>
      </c>
      <c r="LFG85" s="140" t="s">
        <v>289</v>
      </c>
      <c r="LFH85" s="140" t="s">
        <v>289</v>
      </c>
      <c r="LFI85" s="140" t="s">
        <v>289</v>
      </c>
      <c r="LFJ85" s="140" t="s">
        <v>289</v>
      </c>
      <c r="LFK85" s="140" t="s">
        <v>289</v>
      </c>
      <c r="LFL85" s="140" t="s">
        <v>289</v>
      </c>
      <c r="LFM85" s="140" t="s">
        <v>289</v>
      </c>
      <c r="LFN85" s="140" t="s">
        <v>289</v>
      </c>
      <c r="LFO85" s="140" t="s">
        <v>289</v>
      </c>
      <c r="LFP85" s="140" t="s">
        <v>289</v>
      </c>
      <c r="LFQ85" s="140" t="s">
        <v>289</v>
      </c>
      <c r="LFR85" s="140" t="s">
        <v>289</v>
      </c>
      <c r="LFS85" s="140" t="s">
        <v>289</v>
      </c>
      <c r="LFT85" s="140" t="s">
        <v>289</v>
      </c>
      <c r="LFU85" s="140" t="s">
        <v>289</v>
      </c>
      <c r="LFV85" s="140" t="s">
        <v>289</v>
      </c>
      <c r="LFW85" s="140" t="s">
        <v>289</v>
      </c>
      <c r="LFX85" s="140" t="s">
        <v>289</v>
      </c>
      <c r="LFY85" s="140" t="s">
        <v>289</v>
      </c>
      <c r="LFZ85" s="140" t="s">
        <v>289</v>
      </c>
      <c r="LGA85" s="140" t="s">
        <v>289</v>
      </c>
      <c r="LGB85" s="140" t="s">
        <v>289</v>
      </c>
      <c r="LGC85" s="140" t="s">
        <v>289</v>
      </c>
      <c r="LGD85" s="140" t="s">
        <v>289</v>
      </c>
      <c r="LGE85" s="140" t="s">
        <v>289</v>
      </c>
      <c r="LGF85" s="140" t="s">
        <v>289</v>
      </c>
      <c r="LGG85" s="140" t="s">
        <v>289</v>
      </c>
      <c r="LGH85" s="140" t="s">
        <v>289</v>
      </c>
      <c r="LGI85" s="140" t="s">
        <v>289</v>
      </c>
      <c r="LGJ85" s="140" t="s">
        <v>289</v>
      </c>
      <c r="LGK85" s="140" t="s">
        <v>289</v>
      </c>
      <c r="LGL85" s="140" t="s">
        <v>289</v>
      </c>
      <c r="LGM85" s="140" t="s">
        <v>289</v>
      </c>
      <c r="LGN85" s="140" t="s">
        <v>289</v>
      </c>
      <c r="LGO85" s="140" t="s">
        <v>289</v>
      </c>
      <c r="LGP85" s="140" t="s">
        <v>289</v>
      </c>
      <c r="LGQ85" s="140" t="s">
        <v>289</v>
      </c>
      <c r="LGR85" s="140" t="s">
        <v>289</v>
      </c>
      <c r="LGS85" s="140" t="s">
        <v>289</v>
      </c>
      <c r="LGT85" s="140" t="s">
        <v>289</v>
      </c>
      <c r="LGU85" s="140" t="s">
        <v>289</v>
      </c>
      <c r="LGV85" s="140" t="s">
        <v>289</v>
      </c>
      <c r="LGW85" s="140" t="s">
        <v>289</v>
      </c>
      <c r="LGX85" s="140" t="s">
        <v>289</v>
      </c>
      <c r="LGY85" s="140" t="s">
        <v>289</v>
      </c>
      <c r="LGZ85" s="140" t="s">
        <v>289</v>
      </c>
      <c r="LHA85" s="140" t="s">
        <v>289</v>
      </c>
      <c r="LHB85" s="140" t="s">
        <v>289</v>
      </c>
      <c r="LHC85" s="140" t="s">
        <v>289</v>
      </c>
      <c r="LHD85" s="140" t="s">
        <v>289</v>
      </c>
      <c r="LHE85" s="140" t="s">
        <v>289</v>
      </c>
      <c r="LHF85" s="140" t="s">
        <v>289</v>
      </c>
      <c r="LHG85" s="140" t="s">
        <v>289</v>
      </c>
      <c r="LHH85" s="140" t="s">
        <v>289</v>
      </c>
      <c r="LHI85" s="140" t="s">
        <v>289</v>
      </c>
      <c r="LHJ85" s="140" t="s">
        <v>289</v>
      </c>
      <c r="LHK85" s="140" t="s">
        <v>289</v>
      </c>
      <c r="LHL85" s="140" t="s">
        <v>289</v>
      </c>
      <c r="LHM85" s="140" t="s">
        <v>289</v>
      </c>
      <c r="LHN85" s="140" t="s">
        <v>289</v>
      </c>
      <c r="LHO85" s="140" t="s">
        <v>289</v>
      </c>
      <c r="LHP85" s="140" t="s">
        <v>289</v>
      </c>
      <c r="LHQ85" s="140" t="s">
        <v>289</v>
      </c>
      <c r="LHR85" s="140" t="s">
        <v>289</v>
      </c>
      <c r="LHS85" s="140" t="s">
        <v>289</v>
      </c>
      <c r="LHT85" s="140" t="s">
        <v>289</v>
      </c>
      <c r="LHU85" s="140" t="s">
        <v>289</v>
      </c>
      <c r="LHV85" s="140" t="s">
        <v>289</v>
      </c>
      <c r="LHW85" s="140" t="s">
        <v>289</v>
      </c>
      <c r="LHX85" s="140" t="s">
        <v>289</v>
      </c>
      <c r="LHY85" s="140" t="s">
        <v>289</v>
      </c>
      <c r="LHZ85" s="140" t="s">
        <v>289</v>
      </c>
      <c r="LIA85" s="140" t="s">
        <v>289</v>
      </c>
      <c r="LIB85" s="140" t="s">
        <v>289</v>
      </c>
      <c r="LIC85" s="140" t="s">
        <v>289</v>
      </c>
      <c r="LID85" s="140" t="s">
        <v>289</v>
      </c>
      <c r="LIE85" s="140" t="s">
        <v>289</v>
      </c>
      <c r="LIF85" s="140" t="s">
        <v>289</v>
      </c>
      <c r="LIG85" s="140" t="s">
        <v>289</v>
      </c>
      <c r="LIH85" s="140" t="s">
        <v>289</v>
      </c>
      <c r="LII85" s="140" t="s">
        <v>289</v>
      </c>
      <c r="LIJ85" s="140" t="s">
        <v>289</v>
      </c>
      <c r="LIK85" s="140" t="s">
        <v>289</v>
      </c>
      <c r="LIL85" s="140" t="s">
        <v>289</v>
      </c>
      <c r="LIM85" s="140" t="s">
        <v>289</v>
      </c>
      <c r="LIN85" s="140" t="s">
        <v>289</v>
      </c>
      <c r="LIO85" s="140" t="s">
        <v>289</v>
      </c>
      <c r="LIP85" s="140" t="s">
        <v>289</v>
      </c>
      <c r="LIQ85" s="140" t="s">
        <v>289</v>
      </c>
      <c r="LIR85" s="140" t="s">
        <v>289</v>
      </c>
      <c r="LIS85" s="140" t="s">
        <v>289</v>
      </c>
      <c r="LIT85" s="140" t="s">
        <v>289</v>
      </c>
      <c r="LIU85" s="140" t="s">
        <v>289</v>
      </c>
      <c r="LIV85" s="140" t="s">
        <v>289</v>
      </c>
      <c r="LIW85" s="140" t="s">
        <v>289</v>
      </c>
      <c r="LIX85" s="140" t="s">
        <v>289</v>
      </c>
      <c r="LIY85" s="140" t="s">
        <v>289</v>
      </c>
      <c r="LIZ85" s="140" t="s">
        <v>289</v>
      </c>
      <c r="LJA85" s="140" t="s">
        <v>289</v>
      </c>
      <c r="LJB85" s="140" t="s">
        <v>289</v>
      </c>
      <c r="LJC85" s="140" t="s">
        <v>289</v>
      </c>
      <c r="LJD85" s="140" t="s">
        <v>289</v>
      </c>
      <c r="LJE85" s="140" t="s">
        <v>289</v>
      </c>
      <c r="LJF85" s="140" t="s">
        <v>289</v>
      </c>
      <c r="LJG85" s="140" t="s">
        <v>289</v>
      </c>
      <c r="LJH85" s="140" t="s">
        <v>289</v>
      </c>
      <c r="LJI85" s="140" t="s">
        <v>289</v>
      </c>
      <c r="LJJ85" s="140" t="s">
        <v>289</v>
      </c>
      <c r="LJK85" s="140" t="s">
        <v>289</v>
      </c>
      <c r="LJL85" s="140" t="s">
        <v>289</v>
      </c>
      <c r="LJM85" s="140" t="s">
        <v>289</v>
      </c>
      <c r="LJN85" s="140" t="s">
        <v>289</v>
      </c>
      <c r="LJO85" s="140" t="s">
        <v>289</v>
      </c>
      <c r="LJP85" s="140" t="s">
        <v>289</v>
      </c>
      <c r="LJQ85" s="140" t="s">
        <v>289</v>
      </c>
      <c r="LJR85" s="140" t="s">
        <v>289</v>
      </c>
      <c r="LJS85" s="140" t="s">
        <v>289</v>
      </c>
      <c r="LJT85" s="140" t="s">
        <v>289</v>
      </c>
      <c r="LJU85" s="140" t="s">
        <v>289</v>
      </c>
      <c r="LJV85" s="140" t="s">
        <v>289</v>
      </c>
      <c r="LJW85" s="140" t="s">
        <v>289</v>
      </c>
      <c r="LJX85" s="140" t="s">
        <v>289</v>
      </c>
      <c r="LJY85" s="140" t="s">
        <v>289</v>
      </c>
      <c r="LJZ85" s="140" t="s">
        <v>289</v>
      </c>
      <c r="LKA85" s="140" t="s">
        <v>289</v>
      </c>
      <c r="LKB85" s="140" t="s">
        <v>289</v>
      </c>
      <c r="LKC85" s="140" t="s">
        <v>289</v>
      </c>
      <c r="LKD85" s="140" t="s">
        <v>289</v>
      </c>
      <c r="LKE85" s="140" t="s">
        <v>289</v>
      </c>
      <c r="LKF85" s="140" t="s">
        <v>289</v>
      </c>
      <c r="LKG85" s="140" t="s">
        <v>289</v>
      </c>
      <c r="LKH85" s="140" t="s">
        <v>289</v>
      </c>
      <c r="LKI85" s="140" t="s">
        <v>289</v>
      </c>
      <c r="LKJ85" s="140" t="s">
        <v>289</v>
      </c>
      <c r="LKK85" s="140" t="s">
        <v>289</v>
      </c>
      <c r="LKL85" s="140" t="s">
        <v>289</v>
      </c>
      <c r="LKM85" s="140" t="s">
        <v>289</v>
      </c>
      <c r="LKN85" s="140" t="s">
        <v>289</v>
      </c>
      <c r="LKO85" s="140" t="s">
        <v>289</v>
      </c>
      <c r="LKP85" s="140" t="s">
        <v>289</v>
      </c>
      <c r="LKQ85" s="140" t="s">
        <v>289</v>
      </c>
      <c r="LKR85" s="140" t="s">
        <v>289</v>
      </c>
      <c r="LKS85" s="140" t="s">
        <v>289</v>
      </c>
      <c r="LKT85" s="140" t="s">
        <v>289</v>
      </c>
      <c r="LKU85" s="140" t="s">
        <v>289</v>
      </c>
      <c r="LKV85" s="140" t="s">
        <v>289</v>
      </c>
      <c r="LKW85" s="140" t="s">
        <v>289</v>
      </c>
      <c r="LKX85" s="140" t="s">
        <v>289</v>
      </c>
      <c r="LKY85" s="140" t="s">
        <v>289</v>
      </c>
      <c r="LKZ85" s="140" t="s">
        <v>289</v>
      </c>
      <c r="LLA85" s="140" t="s">
        <v>289</v>
      </c>
      <c r="LLB85" s="140" t="s">
        <v>289</v>
      </c>
      <c r="LLC85" s="140" t="s">
        <v>289</v>
      </c>
      <c r="LLD85" s="140" t="s">
        <v>289</v>
      </c>
      <c r="LLE85" s="140" t="s">
        <v>289</v>
      </c>
      <c r="LLF85" s="140" t="s">
        <v>289</v>
      </c>
      <c r="LLG85" s="140" t="s">
        <v>289</v>
      </c>
      <c r="LLH85" s="140" t="s">
        <v>289</v>
      </c>
      <c r="LLI85" s="140" t="s">
        <v>289</v>
      </c>
      <c r="LLJ85" s="140" t="s">
        <v>289</v>
      </c>
      <c r="LLK85" s="140" t="s">
        <v>289</v>
      </c>
      <c r="LLL85" s="140" t="s">
        <v>289</v>
      </c>
      <c r="LLM85" s="140" t="s">
        <v>289</v>
      </c>
      <c r="LLN85" s="140" t="s">
        <v>289</v>
      </c>
      <c r="LLO85" s="140" t="s">
        <v>289</v>
      </c>
      <c r="LLP85" s="140" t="s">
        <v>289</v>
      </c>
      <c r="LLQ85" s="140" t="s">
        <v>289</v>
      </c>
      <c r="LLR85" s="140" t="s">
        <v>289</v>
      </c>
      <c r="LLS85" s="140" t="s">
        <v>289</v>
      </c>
      <c r="LLT85" s="140" t="s">
        <v>289</v>
      </c>
      <c r="LLU85" s="140" t="s">
        <v>289</v>
      </c>
      <c r="LLV85" s="140" t="s">
        <v>289</v>
      </c>
      <c r="LLW85" s="140" t="s">
        <v>289</v>
      </c>
      <c r="LLX85" s="140" t="s">
        <v>289</v>
      </c>
      <c r="LLY85" s="140" t="s">
        <v>289</v>
      </c>
      <c r="LLZ85" s="140" t="s">
        <v>289</v>
      </c>
      <c r="LMA85" s="140" t="s">
        <v>289</v>
      </c>
      <c r="LMB85" s="140" t="s">
        <v>289</v>
      </c>
      <c r="LMC85" s="140" t="s">
        <v>289</v>
      </c>
      <c r="LMD85" s="140" t="s">
        <v>289</v>
      </c>
      <c r="LME85" s="140" t="s">
        <v>289</v>
      </c>
      <c r="LMF85" s="140" t="s">
        <v>289</v>
      </c>
      <c r="LMG85" s="140" t="s">
        <v>289</v>
      </c>
      <c r="LMH85" s="140" t="s">
        <v>289</v>
      </c>
      <c r="LMI85" s="140" t="s">
        <v>289</v>
      </c>
      <c r="LMJ85" s="140" t="s">
        <v>289</v>
      </c>
      <c r="LMK85" s="140" t="s">
        <v>289</v>
      </c>
      <c r="LML85" s="140" t="s">
        <v>289</v>
      </c>
      <c r="LMM85" s="140" t="s">
        <v>289</v>
      </c>
      <c r="LMN85" s="140" t="s">
        <v>289</v>
      </c>
      <c r="LMO85" s="140" t="s">
        <v>289</v>
      </c>
      <c r="LMP85" s="140" t="s">
        <v>289</v>
      </c>
      <c r="LMQ85" s="140" t="s">
        <v>289</v>
      </c>
      <c r="LMR85" s="140" t="s">
        <v>289</v>
      </c>
      <c r="LMS85" s="140" t="s">
        <v>289</v>
      </c>
      <c r="LMT85" s="140" t="s">
        <v>289</v>
      </c>
      <c r="LMU85" s="140" t="s">
        <v>289</v>
      </c>
      <c r="LMV85" s="140" t="s">
        <v>289</v>
      </c>
      <c r="LMW85" s="140" t="s">
        <v>289</v>
      </c>
      <c r="LMX85" s="140" t="s">
        <v>289</v>
      </c>
      <c r="LMY85" s="140" t="s">
        <v>289</v>
      </c>
      <c r="LMZ85" s="140" t="s">
        <v>289</v>
      </c>
      <c r="LNA85" s="140" t="s">
        <v>289</v>
      </c>
      <c r="LNB85" s="140" t="s">
        <v>289</v>
      </c>
      <c r="LNC85" s="140" t="s">
        <v>289</v>
      </c>
      <c r="LND85" s="140" t="s">
        <v>289</v>
      </c>
      <c r="LNE85" s="140" t="s">
        <v>289</v>
      </c>
      <c r="LNF85" s="140" t="s">
        <v>289</v>
      </c>
      <c r="LNG85" s="140" t="s">
        <v>289</v>
      </c>
      <c r="LNH85" s="140" t="s">
        <v>289</v>
      </c>
      <c r="LNI85" s="140" t="s">
        <v>289</v>
      </c>
      <c r="LNJ85" s="140" t="s">
        <v>289</v>
      </c>
      <c r="LNK85" s="140" t="s">
        <v>289</v>
      </c>
      <c r="LNL85" s="140" t="s">
        <v>289</v>
      </c>
      <c r="LNM85" s="140" t="s">
        <v>289</v>
      </c>
      <c r="LNN85" s="140" t="s">
        <v>289</v>
      </c>
      <c r="LNO85" s="140" t="s">
        <v>289</v>
      </c>
      <c r="LNP85" s="140" t="s">
        <v>289</v>
      </c>
      <c r="LNQ85" s="140" t="s">
        <v>289</v>
      </c>
      <c r="LNR85" s="140" t="s">
        <v>289</v>
      </c>
      <c r="LNS85" s="140" t="s">
        <v>289</v>
      </c>
      <c r="LNT85" s="140" t="s">
        <v>289</v>
      </c>
      <c r="LNU85" s="140" t="s">
        <v>289</v>
      </c>
      <c r="LNV85" s="140" t="s">
        <v>289</v>
      </c>
      <c r="LNW85" s="140" t="s">
        <v>289</v>
      </c>
      <c r="LNX85" s="140" t="s">
        <v>289</v>
      </c>
      <c r="LNY85" s="140" t="s">
        <v>289</v>
      </c>
      <c r="LNZ85" s="140" t="s">
        <v>289</v>
      </c>
      <c r="LOA85" s="140" t="s">
        <v>289</v>
      </c>
      <c r="LOB85" s="140" t="s">
        <v>289</v>
      </c>
      <c r="LOC85" s="140" t="s">
        <v>289</v>
      </c>
      <c r="LOD85" s="140" t="s">
        <v>289</v>
      </c>
      <c r="LOE85" s="140" t="s">
        <v>289</v>
      </c>
      <c r="LOF85" s="140" t="s">
        <v>289</v>
      </c>
      <c r="LOG85" s="140" t="s">
        <v>289</v>
      </c>
      <c r="LOH85" s="140" t="s">
        <v>289</v>
      </c>
      <c r="LOI85" s="140" t="s">
        <v>289</v>
      </c>
      <c r="LOJ85" s="140" t="s">
        <v>289</v>
      </c>
      <c r="LOK85" s="140" t="s">
        <v>289</v>
      </c>
      <c r="LOL85" s="140" t="s">
        <v>289</v>
      </c>
      <c r="LOM85" s="140" t="s">
        <v>289</v>
      </c>
      <c r="LON85" s="140" t="s">
        <v>289</v>
      </c>
      <c r="LOO85" s="140" t="s">
        <v>289</v>
      </c>
      <c r="LOP85" s="140" t="s">
        <v>289</v>
      </c>
      <c r="LOQ85" s="140" t="s">
        <v>289</v>
      </c>
      <c r="LOR85" s="140" t="s">
        <v>289</v>
      </c>
      <c r="LOS85" s="140" t="s">
        <v>289</v>
      </c>
      <c r="LOT85" s="140" t="s">
        <v>289</v>
      </c>
      <c r="LOU85" s="140" t="s">
        <v>289</v>
      </c>
      <c r="LOV85" s="140" t="s">
        <v>289</v>
      </c>
      <c r="LOW85" s="140" t="s">
        <v>289</v>
      </c>
      <c r="LOX85" s="140" t="s">
        <v>289</v>
      </c>
      <c r="LOY85" s="140" t="s">
        <v>289</v>
      </c>
      <c r="LOZ85" s="140" t="s">
        <v>289</v>
      </c>
      <c r="LPA85" s="140" t="s">
        <v>289</v>
      </c>
      <c r="LPB85" s="140" t="s">
        <v>289</v>
      </c>
      <c r="LPC85" s="140" t="s">
        <v>289</v>
      </c>
      <c r="LPD85" s="140" t="s">
        <v>289</v>
      </c>
      <c r="LPE85" s="140" t="s">
        <v>289</v>
      </c>
      <c r="LPF85" s="140" t="s">
        <v>289</v>
      </c>
      <c r="LPG85" s="140" t="s">
        <v>289</v>
      </c>
      <c r="LPH85" s="140" t="s">
        <v>289</v>
      </c>
      <c r="LPI85" s="140" t="s">
        <v>289</v>
      </c>
      <c r="LPJ85" s="140" t="s">
        <v>289</v>
      </c>
      <c r="LPK85" s="140" t="s">
        <v>289</v>
      </c>
      <c r="LPL85" s="140" t="s">
        <v>289</v>
      </c>
      <c r="LPM85" s="140" t="s">
        <v>289</v>
      </c>
      <c r="LPN85" s="140" t="s">
        <v>289</v>
      </c>
      <c r="LPO85" s="140" t="s">
        <v>289</v>
      </c>
      <c r="LPP85" s="140" t="s">
        <v>289</v>
      </c>
      <c r="LPQ85" s="140" t="s">
        <v>289</v>
      </c>
      <c r="LPR85" s="140" t="s">
        <v>289</v>
      </c>
      <c r="LPS85" s="140" t="s">
        <v>289</v>
      </c>
      <c r="LPT85" s="140" t="s">
        <v>289</v>
      </c>
      <c r="LPU85" s="140" t="s">
        <v>289</v>
      </c>
      <c r="LPV85" s="140" t="s">
        <v>289</v>
      </c>
      <c r="LPW85" s="140" t="s">
        <v>289</v>
      </c>
      <c r="LPX85" s="140" t="s">
        <v>289</v>
      </c>
      <c r="LPY85" s="140" t="s">
        <v>289</v>
      </c>
      <c r="LPZ85" s="140" t="s">
        <v>289</v>
      </c>
      <c r="LQA85" s="140" t="s">
        <v>289</v>
      </c>
      <c r="LQB85" s="140" t="s">
        <v>289</v>
      </c>
      <c r="LQC85" s="140" t="s">
        <v>289</v>
      </c>
      <c r="LQD85" s="140" t="s">
        <v>289</v>
      </c>
      <c r="LQE85" s="140" t="s">
        <v>289</v>
      </c>
      <c r="LQF85" s="140" t="s">
        <v>289</v>
      </c>
      <c r="LQG85" s="140" t="s">
        <v>289</v>
      </c>
      <c r="LQH85" s="140" t="s">
        <v>289</v>
      </c>
      <c r="LQI85" s="140" t="s">
        <v>289</v>
      </c>
      <c r="LQJ85" s="140" t="s">
        <v>289</v>
      </c>
      <c r="LQK85" s="140" t="s">
        <v>289</v>
      </c>
      <c r="LQL85" s="140" t="s">
        <v>289</v>
      </c>
      <c r="LQM85" s="140" t="s">
        <v>289</v>
      </c>
      <c r="LQN85" s="140" t="s">
        <v>289</v>
      </c>
      <c r="LQO85" s="140" t="s">
        <v>289</v>
      </c>
      <c r="LQP85" s="140" t="s">
        <v>289</v>
      </c>
      <c r="LQQ85" s="140" t="s">
        <v>289</v>
      </c>
      <c r="LQR85" s="140" t="s">
        <v>289</v>
      </c>
      <c r="LQS85" s="140" t="s">
        <v>289</v>
      </c>
      <c r="LQT85" s="140" t="s">
        <v>289</v>
      </c>
      <c r="LQU85" s="140" t="s">
        <v>289</v>
      </c>
      <c r="LQV85" s="140" t="s">
        <v>289</v>
      </c>
      <c r="LQW85" s="140" t="s">
        <v>289</v>
      </c>
      <c r="LQX85" s="140" t="s">
        <v>289</v>
      </c>
      <c r="LQY85" s="140" t="s">
        <v>289</v>
      </c>
      <c r="LQZ85" s="140" t="s">
        <v>289</v>
      </c>
      <c r="LRA85" s="140" t="s">
        <v>289</v>
      </c>
      <c r="LRB85" s="140" t="s">
        <v>289</v>
      </c>
      <c r="LRC85" s="140" t="s">
        <v>289</v>
      </c>
      <c r="LRD85" s="140" t="s">
        <v>289</v>
      </c>
      <c r="LRE85" s="140" t="s">
        <v>289</v>
      </c>
      <c r="LRF85" s="140" t="s">
        <v>289</v>
      </c>
      <c r="LRG85" s="140" t="s">
        <v>289</v>
      </c>
      <c r="LRH85" s="140" t="s">
        <v>289</v>
      </c>
      <c r="LRI85" s="140" t="s">
        <v>289</v>
      </c>
      <c r="LRJ85" s="140" t="s">
        <v>289</v>
      </c>
      <c r="LRK85" s="140" t="s">
        <v>289</v>
      </c>
      <c r="LRL85" s="140" t="s">
        <v>289</v>
      </c>
      <c r="LRM85" s="140" t="s">
        <v>289</v>
      </c>
      <c r="LRN85" s="140" t="s">
        <v>289</v>
      </c>
      <c r="LRO85" s="140" t="s">
        <v>289</v>
      </c>
      <c r="LRP85" s="140" t="s">
        <v>289</v>
      </c>
      <c r="LRQ85" s="140" t="s">
        <v>289</v>
      </c>
      <c r="LRR85" s="140" t="s">
        <v>289</v>
      </c>
      <c r="LRS85" s="140" t="s">
        <v>289</v>
      </c>
      <c r="LRT85" s="140" t="s">
        <v>289</v>
      </c>
      <c r="LRU85" s="140" t="s">
        <v>289</v>
      </c>
      <c r="LRV85" s="140" t="s">
        <v>289</v>
      </c>
      <c r="LRW85" s="140" t="s">
        <v>289</v>
      </c>
      <c r="LRX85" s="140" t="s">
        <v>289</v>
      </c>
      <c r="LRY85" s="140" t="s">
        <v>289</v>
      </c>
      <c r="LRZ85" s="140" t="s">
        <v>289</v>
      </c>
      <c r="LSA85" s="140" t="s">
        <v>289</v>
      </c>
      <c r="LSB85" s="140" t="s">
        <v>289</v>
      </c>
      <c r="LSC85" s="140" t="s">
        <v>289</v>
      </c>
      <c r="LSD85" s="140" t="s">
        <v>289</v>
      </c>
      <c r="LSE85" s="140" t="s">
        <v>289</v>
      </c>
      <c r="LSF85" s="140" t="s">
        <v>289</v>
      </c>
      <c r="LSG85" s="140" t="s">
        <v>289</v>
      </c>
      <c r="LSH85" s="140" t="s">
        <v>289</v>
      </c>
      <c r="LSI85" s="140" t="s">
        <v>289</v>
      </c>
      <c r="LSJ85" s="140" t="s">
        <v>289</v>
      </c>
      <c r="LSK85" s="140" t="s">
        <v>289</v>
      </c>
      <c r="LSL85" s="140" t="s">
        <v>289</v>
      </c>
      <c r="LSM85" s="140" t="s">
        <v>289</v>
      </c>
      <c r="LSN85" s="140" t="s">
        <v>289</v>
      </c>
      <c r="LSO85" s="140" t="s">
        <v>289</v>
      </c>
      <c r="LSP85" s="140" t="s">
        <v>289</v>
      </c>
      <c r="LSQ85" s="140" t="s">
        <v>289</v>
      </c>
      <c r="LSR85" s="140" t="s">
        <v>289</v>
      </c>
      <c r="LSS85" s="140" t="s">
        <v>289</v>
      </c>
      <c r="LST85" s="140" t="s">
        <v>289</v>
      </c>
      <c r="LSU85" s="140" t="s">
        <v>289</v>
      </c>
      <c r="LSV85" s="140" t="s">
        <v>289</v>
      </c>
      <c r="LSW85" s="140" t="s">
        <v>289</v>
      </c>
      <c r="LSX85" s="140" t="s">
        <v>289</v>
      </c>
      <c r="LSY85" s="140" t="s">
        <v>289</v>
      </c>
      <c r="LSZ85" s="140" t="s">
        <v>289</v>
      </c>
      <c r="LTA85" s="140" t="s">
        <v>289</v>
      </c>
      <c r="LTB85" s="140" t="s">
        <v>289</v>
      </c>
      <c r="LTC85" s="140" t="s">
        <v>289</v>
      </c>
      <c r="LTD85" s="140" t="s">
        <v>289</v>
      </c>
      <c r="LTE85" s="140" t="s">
        <v>289</v>
      </c>
      <c r="LTF85" s="140" t="s">
        <v>289</v>
      </c>
      <c r="LTG85" s="140" t="s">
        <v>289</v>
      </c>
      <c r="LTH85" s="140" t="s">
        <v>289</v>
      </c>
      <c r="LTI85" s="140" t="s">
        <v>289</v>
      </c>
      <c r="LTJ85" s="140" t="s">
        <v>289</v>
      </c>
      <c r="LTK85" s="140" t="s">
        <v>289</v>
      </c>
      <c r="LTL85" s="140" t="s">
        <v>289</v>
      </c>
      <c r="LTM85" s="140" t="s">
        <v>289</v>
      </c>
      <c r="LTN85" s="140" t="s">
        <v>289</v>
      </c>
      <c r="LTO85" s="140" t="s">
        <v>289</v>
      </c>
      <c r="LTP85" s="140" t="s">
        <v>289</v>
      </c>
      <c r="LTQ85" s="140" t="s">
        <v>289</v>
      </c>
      <c r="LTR85" s="140" t="s">
        <v>289</v>
      </c>
      <c r="LTS85" s="140" t="s">
        <v>289</v>
      </c>
      <c r="LTT85" s="140" t="s">
        <v>289</v>
      </c>
      <c r="LTU85" s="140" t="s">
        <v>289</v>
      </c>
      <c r="LTV85" s="140" t="s">
        <v>289</v>
      </c>
      <c r="LTW85" s="140" t="s">
        <v>289</v>
      </c>
      <c r="LTX85" s="140" t="s">
        <v>289</v>
      </c>
      <c r="LTY85" s="140" t="s">
        <v>289</v>
      </c>
      <c r="LTZ85" s="140" t="s">
        <v>289</v>
      </c>
      <c r="LUA85" s="140" t="s">
        <v>289</v>
      </c>
      <c r="LUB85" s="140" t="s">
        <v>289</v>
      </c>
      <c r="LUC85" s="140" t="s">
        <v>289</v>
      </c>
      <c r="LUD85" s="140" t="s">
        <v>289</v>
      </c>
      <c r="LUE85" s="140" t="s">
        <v>289</v>
      </c>
      <c r="LUF85" s="140" t="s">
        <v>289</v>
      </c>
      <c r="LUG85" s="140" t="s">
        <v>289</v>
      </c>
      <c r="LUH85" s="140" t="s">
        <v>289</v>
      </c>
      <c r="LUI85" s="140" t="s">
        <v>289</v>
      </c>
      <c r="LUJ85" s="140" t="s">
        <v>289</v>
      </c>
      <c r="LUK85" s="140" t="s">
        <v>289</v>
      </c>
      <c r="LUL85" s="140" t="s">
        <v>289</v>
      </c>
      <c r="LUM85" s="140" t="s">
        <v>289</v>
      </c>
      <c r="LUN85" s="140" t="s">
        <v>289</v>
      </c>
      <c r="LUO85" s="140" t="s">
        <v>289</v>
      </c>
      <c r="LUP85" s="140" t="s">
        <v>289</v>
      </c>
      <c r="LUQ85" s="140" t="s">
        <v>289</v>
      </c>
      <c r="LUR85" s="140" t="s">
        <v>289</v>
      </c>
      <c r="LUS85" s="140" t="s">
        <v>289</v>
      </c>
      <c r="LUT85" s="140" t="s">
        <v>289</v>
      </c>
      <c r="LUU85" s="140" t="s">
        <v>289</v>
      </c>
      <c r="LUV85" s="140" t="s">
        <v>289</v>
      </c>
      <c r="LUW85" s="140" t="s">
        <v>289</v>
      </c>
      <c r="LUX85" s="140" t="s">
        <v>289</v>
      </c>
      <c r="LUY85" s="140" t="s">
        <v>289</v>
      </c>
      <c r="LUZ85" s="140" t="s">
        <v>289</v>
      </c>
      <c r="LVA85" s="140" t="s">
        <v>289</v>
      </c>
      <c r="LVB85" s="140" t="s">
        <v>289</v>
      </c>
      <c r="LVC85" s="140" t="s">
        <v>289</v>
      </c>
      <c r="LVD85" s="140" t="s">
        <v>289</v>
      </c>
      <c r="LVE85" s="140" t="s">
        <v>289</v>
      </c>
      <c r="LVF85" s="140" t="s">
        <v>289</v>
      </c>
      <c r="LVG85" s="140" t="s">
        <v>289</v>
      </c>
      <c r="LVH85" s="140" t="s">
        <v>289</v>
      </c>
      <c r="LVI85" s="140" t="s">
        <v>289</v>
      </c>
      <c r="LVJ85" s="140" t="s">
        <v>289</v>
      </c>
      <c r="LVK85" s="140" t="s">
        <v>289</v>
      </c>
      <c r="LVL85" s="140" t="s">
        <v>289</v>
      </c>
      <c r="LVM85" s="140" t="s">
        <v>289</v>
      </c>
      <c r="LVN85" s="140" t="s">
        <v>289</v>
      </c>
      <c r="LVO85" s="140" t="s">
        <v>289</v>
      </c>
      <c r="LVP85" s="140" t="s">
        <v>289</v>
      </c>
      <c r="LVQ85" s="140" t="s">
        <v>289</v>
      </c>
      <c r="LVR85" s="140" t="s">
        <v>289</v>
      </c>
      <c r="LVS85" s="140" t="s">
        <v>289</v>
      </c>
      <c r="LVT85" s="140" t="s">
        <v>289</v>
      </c>
      <c r="LVU85" s="140" t="s">
        <v>289</v>
      </c>
      <c r="LVV85" s="140" t="s">
        <v>289</v>
      </c>
      <c r="LVW85" s="140" t="s">
        <v>289</v>
      </c>
      <c r="LVX85" s="140" t="s">
        <v>289</v>
      </c>
      <c r="LVY85" s="140" t="s">
        <v>289</v>
      </c>
      <c r="LVZ85" s="140" t="s">
        <v>289</v>
      </c>
      <c r="LWA85" s="140" t="s">
        <v>289</v>
      </c>
      <c r="LWB85" s="140" t="s">
        <v>289</v>
      </c>
      <c r="LWC85" s="140" t="s">
        <v>289</v>
      </c>
      <c r="LWD85" s="140" t="s">
        <v>289</v>
      </c>
      <c r="LWE85" s="140" t="s">
        <v>289</v>
      </c>
      <c r="LWF85" s="140" t="s">
        <v>289</v>
      </c>
      <c r="LWG85" s="140" t="s">
        <v>289</v>
      </c>
      <c r="LWH85" s="140" t="s">
        <v>289</v>
      </c>
      <c r="LWI85" s="140" t="s">
        <v>289</v>
      </c>
      <c r="LWJ85" s="140" t="s">
        <v>289</v>
      </c>
      <c r="LWK85" s="140" t="s">
        <v>289</v>
      </c>
      <c r="LWL85" s="140" t="s">
        <v>289</v>
      </c>
      <c r="LWM85" s="140" t="s">
        <v>289</v>
      </c>
      <c r="LWN85" s="140" t="s">
        <v>289</v>
      </c>
      <c r="LWO85" s="140" t="s">
        <v>289</v>
      </c>
      <c r="LWP85" s="140" t="s">
        <v>289</v>
      </c>
      <c r="LWQ85" s="140" t="s">
        <v>289</v>
      </c>
      <c r="LWR85" s="140" t="s">
        <v>289</v>
      </c>
      <c r="LWS85" s="140" t="s">
        <v>289</v>
      </c>
      <c r="LWT85" s="140" t="s">
        <v>289</v>
      </c>
      <c r="LWU85" s="140" t="s">
        <v>289</v>
      </c>
      <c r="LWV85" s="140" t="s">
        <v>289</v>
      </c>
      <c r="LWW85" s="140" t="s">
        <v>289</v>
      </c>
      <c r="LWX85" s="140" t="s">
        <v>289</v>
      </c>
      <c r="LWY85" s="140" t="s">
        <v>289</v>
      </c>
      <c r="LWZ85" s="140" t="s">
        <v>289</v>
      </c>
      <c r="LXA85" s="140" t="s">
        <v>289</v>
      </c>
      <c r="LXB85" s="140" t="s">
        <v>289</v>
      </c>
      <c r="LXC85" s="140" t="s">
        <v>289</v>
      </c>
      <c r="LXD85" s="140" t="s">
        <v>289</v>
      </c>
      <c r="LXE85" s="140" t="s">
        <v>289</v>
      </c>
      <c r="LXF85" s="140" t="s">
        <v>289</v>
      </c>
      <c r="LXG85" s="140" t="s">
        <v>289</v>
      </c>
      <c r="LXH85" s="140" t="s">
        <v>289</v>
      </c>
      <c r="LXI85" s="140" t="s">
        <v>289</v>
      </c>
      <c r="LXJ85" s="140" t="s">
        <v>289</v>
      </c>
      <c r="LXK85" s="140" t="s">
        <v>289</v>
      </c>
      <c r="LXL85" s="140" t="s">
        <v>289</v>
      </c>
      <c r="LXM85" s="140" t="s">
        <v>289</v>
      </c>
      <c r="LXN85" s="140" t="s">
        <v>289</v>
      </c>
      <c r="LXO85" s="140" t="s">
        <v>289</v>
      </c>
      <c r="LXP85" s="140" t="s">
        <v>289</v>
      </c>
      <c r="LXQ85" s="140" t="s">
        <v>289</v>
      </c>
      <c r="LXR85" s="140" t="s">
        <v>289</v>
      </c>
      <c r="LXS85" s="140" t="s">
        <v>289</v>
      </c>
      <c r="LXT85" s="140" t="s">
        <v>289</v>
      </c>
      <c r="LXU85" s="140" t="s">
        <v>289</v>
      </c>
      <c r="LXV85" s="140" t="s">
        <v>289</v>
      </c>
      <c r="LXW85" s="140" t="s">
        <v>289</v>
      </c>
      <c r="LXX85" s="140" t="s">
        <v>289</v>
      </c>
      <c r="LXY85" s="140" t="s">
        <v>289</v>
      </c>
      <c r="LXZ85" s="140" t="s">
        <v>289</v>
      </c>
      <c r="LYA85" s="140" t="s">
        <v>289</v>
      </c>
      <c r="LYB85" s="140" t="s">
        <v>289</v>
      </c>
      <c r="LYC85" s="140" t="s">
        <v>289</v>
      </c>
      <c r="LYD85" s="140" t="s">
        <v>289</v>
      </c>
      <c r="LYE85" s="140" t="s">
        <v>289</v>
      </c>
      <c r="LYF85" s="140" t="s">
        <v>289</v>
      </c>
      <c r="LYG85" s="140" t="s">
        <v>289</v>
      </c>
      <c r="LYH85" s="140" t="s">
        <v>289</v>
      </c>
      <c r="LYI85" s="140" t="s">
        <v>289</v>
      </c>
      <c r="LYJ85" s="140" t="s">
        <v>289</v>
      </c>
      <c r="LYK85" s="140" t="s">
        <v>289</v>
      </c>
      <c r="LYL85" s="140" t="s">
        <v>289</v>
      </c>
      <c r="LYM85" s="140" t="s">
        <v>289</v>
      </c>
      <c r="LYN85" s="140" t="s">
        <v>289</v>
      </c>
      <c r="LYO85" s="140" t="s">
        <v>289</v>
      </c>
      <c r="LYP85" s="140" t="s">
        <v>289</v>
      </c>
      <c r="LYQ85" s="140" t="s">
        <v>289</v>
      </c>
      <c r="LYR85" s="140" t="s">
        <v>289</v>
      </c>
      <c r="LYS85" s="140" t="s">
        <v>289</v>
      </c>
      <c r="LYT85" s="140" t="s">
        <v>289</v>
      </c>
      <c r="LYU85" s="140" t="s">
        <v>289</v>
      </c>
      <c r="LYV85" s="140" t="s">
        <v>289</v>
      </c>
      <c r="LYW85" s="140" t="s">
        <v>289</v>
      </c>
      <c r="LYX85" s="140" t="s">
        <v>289</v>
      </c>
      <c r="LYY85" s="140" t="s">
        <v>289</v>
      </c>
      <c r="LYZ85" s="140" t="s">
        <v>289</v>
      </c>
      <c r="LZA85" s="140" t="s">
        <v>289</v>
      </c>
      <c r="LZB85" s="140" t="s">
        <v>289</v>
      </c>
      <c r="LZC85" s="140" t="s">
        <v>289</v>
      </c>
      <c r="LZD85" s="140" t="s">
        <v>289</v>
      </c>
      <c r="LZE85" s="140" t="s">
        <v>289</v>
      </c>
      <c r="LZF85" s="140" t="s">
        <v>289</v>
      </c>
      <c r="LZG85" s="140" t="s">
        <v>289</v>
      </c>
      <c r="LZH85" s="140" t="s">
        <v>289</v>
      </c>
      <c r="LZI85" s="140" t="s">
        <v>289</v>
      </c>
      <c r="LZJ85" s="140" t="s">
        <v>289</v>
      </c>
      <c r="LZK85" s="140" t="s">
        <v>289</v>
      </c>
      <c r="LZL85" s="140" t="s">
        <v>289</v>
      </c>
      <c r="LZM85" s="140" t="s">
        <v>289</v>
      </c>
      <c r="LZN85" s="140" t="s">
        <v>289</v>
      </c>
      <c r="LZO85" s="140" t="s">
        <v>289</v>
      </c>
      <c r="LZP85" s="140" t="s">
        <v>289</v>
      </c>
      <c r="LZQ85" s="140" t="s">
        <v>289</v>
      </c>
      <c r="LZR85" s="140" t="s">
        <v>289</v>
      </c>
      <c r="LZS85" s="140" t="s">
        <v>289</v>
      </c>
      <c r="LZT85" s="140" t="s">
        <v>289</v>
      </c>
      <c r="LZU85" s="140" t="s">
        <v>289</v>
      </c>
      <c r="LZV85" s="140" t="s">
        <v>289</v>
      </c>
      <c r="LZW85" s="140" t="s">
        <v>289</v>
      </c>
      <c r="LZX85" s="140" t="s">
        <v>289</v>
      </c>
      <c r="LZY85" s="140" t="s">
        <v>289</v>
      </c>
      <c r="LZZ85" s="140" t="s">
        <v>289</v>
      </c>
      <c r="MAA85" s="140" t="s">
        <v>289</v>
      </c>
      <c r="MAB85" s="140" t="s">
        <v>289</v>
      </c>
      <c r="MAC85" s="140" t="s">
        <v>289</v>
      </c>
      <c r="MAD85" s="140" t="s">
        <v>289</v>
      </c>
      <c r="MAE85" s="140" t="s">
        <v>289</v>
      </c>
      <c r="MAF85" s="140" t="s">
        <v>289</v>
      </c>
      <c r="MAG85" s="140" t="s">
        <v>289</v>
      </c>
      <c r="MAH85" s="140" t="s">
        <v>289</v>
      </c>
      <c r="MAI85" s="140" t="s">
        <v>289</v>
      </c>
      <c r="MAJ85" s="140" t="s">
        <v>289</v>
      </c>
      <c r="MAK85" s="140" t="s">
        <v>289</v>
      </c>
      <c r="MAL85" s="140" t="s">
        <v>289</v>
      </c>
      <c r="MAM85" s="140" t="s">
        <v>289</v>
      </c>
      <c r="MAN85" s="140" t="s">
        <v>289</v>
      </c>
      <c r="MAO85" s="140" t="s">
        <v>289</v>
      </c>
      <c r="MAP85" s="140" t="s">
        <v>289</v>
      </c>
      <c r="MAQ85" s="140" t="s">
        <v>289</v>
      </c>
      <c r="MAR85" s="140" t="s">
        <v>289</v>
      </c>
      <c r="MAS85" s="140" t="s">
        <v>289</v>
      </c>
      <c r="MAT85" s="140" t="s">
        <v>289</v>
      </c>
      <c r="MAU85" s="140" t="s">
        <v>289</v>
      </c>
      <c r="MAV85" s="140" t="s">
        <v>289</v>
      </c>
      <c r="MAW85" s="140" t="s">
        <v>289</v>
      </c>
      <c r="MAX85" s="140" t="s">
        <v>289</v>
      </c>
      <c r="MAY85" s="140" t="s">
        <v>289</v>
      </c>
      <c r="MAZ85" s="140" t="s">
        <v>289</v>
      </c>
      <c r="MBA85" s="140" t="s">
        <v>289</v>
      </c>
      <c r="MBB85" s="140" t="s">
        <v>289</v>
      </c>
      <c r="MBC85" s="140" t="s">
        <v>289</v>
      </c>
      <c r="MBD85" s="140" t="s">
        <v>289</v>
      </c>
      <c r="MBE85" s="140" t="s">
        <v>289</v>
      </c>
      <c r="MBF85" s="140" t="s">
        <v>289</v>
      </c>
      <c r="MBG85" s="140" t="s">
        <v>289</v>
      </c>
      <c r="MBH85" s="140" t="s">
        <v>289</v>
      </c>
      <c r="MBI85" s="140" t="s">
        <v>289</v>
      </c>
      <c r="MBJ85" s="140" t="s">
        <v>289</v>
      </c>
      <c r="MBK85" s="140" t="s">
        <v>289</v>
      </c>
      <c r="MBL85" s="140" t="s">
        <v>289</v>
      </c>
      <c r="MBM85" s="140" t="s">
        <v>289</v>
      </c>
      <c r="MBN85" s="140" t="s">
        <v>289</v>
      </c>
      <c r="MBO85" s="140" t="s">
        <v>289</v>
      </c>
      <c r="MBP85" s="140" t="s">
        <v>289</v>
      </c>
      <c r="MBQ85" s="140" t="s">
        <v>289</v>
      </c>
      <c r="MBR85" s="140" t="s">
        <v>289</v>
      </c>
      <c r="MBS85" s="140" t="s">
        <v>289</v>
      </c>
      <c r="MBT85" s="140" t="s">
        <v>289</v>
      </c>
      <c r="MBU85" s="140" t="s">
        <v>289</v>
      </c>
      <c r="MBV85" s="140" t="s">
        <v>289</v>
      </c>
      <c r="MBW85" s="140" t="s">
        <v>289</v>
      </c>
      <c r="MBX85" s="140" t="s">
        <v>289</v>
      </c>
      <c r="MBY85" s="140" t="s">
        <v>289</v>
      </c>
      <c r="MBZ85" s="140" t="s">
        <v>289</v>
      </c>
      <c r="MCA85" s="140" t="s">
        <v>289</v>
      </c>
      <c r="MCB85" s="140" t="s">
        <v>289</v>
      </c>
      <c r="MCC85" s="140" t="s">
        <v>289</v>
      </c>
      <c r="MCD85" s="140" t="s">
        <v>289</v>
      </c>
      <c r="MCE85" s="140" t="s">
        <v>289</v>
      </c>
      <c r="MCF85" s="140" t="s">
        <v>289</v>
      </c>
      <c r="MCG85" s="140" t="s">
        <v>289</v>
      </c>
      <c r="MCH85" s="140" t="s">
        <v>289</v>
      </c>
      <c r="MCI85" s="140" t="s">
        <v>289</v>
      </c>
      <c r="MCJ85" s="140" t="s">
        <v>289</v>
      </c>
      <c r="MCK85" s="140" t="s">
        <v>289</v>
      </c>
      <c r="MCL85" s="140" t="s">
        <v>289</v>
      </c>
      <c r="MCM85" s="140" t="s">
        <v>289</v>
      </c>
      <c r="MCN85" s="140" t="s">
        <v>289</v>
      </c>
      <c r="MCO85" s="140" t="s">
        <v>289</v>
      </c>
      <c r="MCP85" s="140" t="s">
        <v>289</v>
      </c>
      <c r="MCQ85" s="140" t="s">
        <v>289</v>
      </c>
      <c r="MCR85" s="140" t="s">
        <v>289</v>
      </c>
      <c r="MCS85" s="140" t="s">
        <v>289</v>
      </c>
      <c r="MCT85" s="140" t="s">
        <v>289</v>
      </c>
      <c r="MCU85" s="140" t="s">
        <v>289</v>
      </c>
      <c r="MCV85" s="140" t="s">
        <v>289</v>
      </c>
      <c r="MCW85" s="140" t="s">
        <v>289</v>
      </c>
      <c r="MCX85" s="140" t="s">
        <v>289</v>
      </c>
      <c r="MCY85" s="140" t="s">
        <v>289</v>
      </c>
      <c r="MCZ85" s="140" t="s">
        <v>289</v>
      </c>
      <c r="MDA85" s="140" t="s">
        <v>289</v>
      </c>
      <c r="MDB85" s="140" t="s">
        <v>289</v>
      </c>
      <c r="MDC85" s="140" t="s">
        <v>289</v>
      </c>
      <c r="MDD85" s="140" t="s">
        <v>289</v>
      </c>
      <c r="MDE85" s="140" t="s">
        <v>289</v>
      </c>
      <c r="MDF85" s="140" t="s">
        <v>289</v>
      </c>
      <c r="MDG85" s="140" t="s">
        <v>289</v>
      </c>
      <c r="MDH85" s="140" t="s">
        <v>289</v>
      </c>
      <c r="MDI85" s="140" t="s">
        <v>289</v>
      </c>
      <c r="MDJ85" s="140" t="s">
        <v>289</v>
      </c>
      <c r="MDK85" s="140" t="s">
        <v>289</v>
      </c>
      <c r="MDL85" s="140" t="s">
        <v>289</v>
      </c>
      <c r="MDM85" s="140" t="s">
        <v>289</v>
      </c>
      <c r="MDN85" s="140" t="s">
        <v>289</v>
      </c>
      <c r="MDO85" s="140" t="s">
        <v>289</v>
      </c>
      <c r="MDP85" s="140" t="s">
        <v>289</v>
      </c>
      <c r="MDQ85" s="140" t="s">
        <v>289</v>
      </c>
      <c r="MDR85" s="140" t="s">
        <v>289</v>
      </c>
      <c r="MDS85" s="140" t="s">
        <v>289</v>
      </c>
      <c r="MDT85" s="140" t="s">
        <v>289</v>
      </c>
      <c r="MDU85" s="140" t="s">
        <v>289</v>
      </c>
      <c r="MDV85" s="140" t="s">
        <v>289</v>
      </c>
      <c r="MDW85" s="140" t="s">
        <v>289</v>
      </c>
      <c r="MDX85" s="140" t="s">
        <v>289</v>
      </c>
      <c r="MDY85" s="140" t="s">
        <v>289</v>
      </c>
      <c r="MDZ85" s="140" t="s">
        <v>289</v>
      </c>
      <c r="MEA85" s="140" t="s">
        <v>289</v>
      </c>
      <c r="MEB85" s="140" t="s">
        <v>289</v>
      </c>
      <c r="MEC85" s="140" t="s">
        <v>289</v>
      </c>
      <c r="MED85" s="140" t="s">
        <v>289</v>
      </c>
      <c r="MEE85" s="140" t="s">
        <v>289</v>
      </c>
      <c r="MEF85" s="140" t="s">
        <v>289</v>
      </c>
      <c r="MEG85" s="140" t="s">
        <v>289</v>
      </c>
      <c r="MEH85" s="140" t="s">
        <v>289</v>
      </c>
      <c r="MEI85" s="140" t="s">
        <v>289</v>
      </c>
      <c r="MEJ85" s="140" t="s">
        <v>289</v>
      </c>
      <c r="MEK85" s="140" t="s">
        <v>289</v>
      </c>
      <c r="MEL85" s="140" t="s">
        <v>289</v>
      </c>
      <c r="MEM85" s="140" t="s">
        <v>289</v>
      </c>
      <c r="MEN85" s="140" t="s">
        <v>289</v>
      </c>
      <c r="MEO85" s="140" t="s">
        <v>289</v>
      </c>
      <c r="MEP85" s="140" t="s">
        <v>289</v>
      </c>
      <c r="MEQ85" s="140" t="s">
        <v>289</v>
      </c>
      <c r="MER85" s="140" t="s">
        <v>289</v>
      </c>
      <c r="MES85" s="140" t="s">
        <v>289</v>
      </c>
      <c r="MET85" s="140" t="s">
        <v>289</v>
      </c>
      <c r="MEU85" s="140" t="s">
        <v>289</v>
      </c>
      <c r="MEV85" s="140" t="s">
        <v>289</v>
      </c>
      <c r="MEW85" s="140" t="s">
        <v>289</v>
      </c>
      <c r="MEX85" s="140" t="s">
        <v>289</v>
      </c>
      <c r="MEY85" s="140" t="s">
        <v>289</v>
      </c>
      <c r="MEZ85" s="140" t="s">
        <v>289</v>
      </c>
      <c r="MFA85" s="140" t="s">
        <v>289</v>
      </c>
      <c r="MFB85" s="140" t="s">
        <v>289</v>
      </c>
      <c r="MFC85" s="140" t="s">
        <v>289</v>
      </c>
      <c r="MFD85" s="140" t="s">
        <v>289</v>
      </c>
      <c r="MFE85" s="140" t="s">
        <v>289</v>
      </c>
      <c r="MFF85" s="140" t="s">
        <v>289</v>
      </c>
      <c r="MFG85" s="140" t="s">
        <v>289</v>
      </c>
      <c r="MFH85" s="140" t="s">
        <v>289</v>
      </c>
      <c r="MFI85" s="140" t="s">
        <v>289</v>
      </c>
      <c r="MFJ85" s="140" t="s">
        <v>289</v>
      </c>
      <c r="MFK85" s="140" t="s">
        <v>289</v>
      </c>
      <c r="MFL85" s="140" t="s">
        <v>289</v>
      </c>
      <c r="MFM85" s="140" t="s">
        <v>289</v>
      </c>
      <c r="MFN85" s="140" t="s">
        <v>289</v>
      </c>
      <c r="MFO85" s="140" t="s">
        <v>289</v>
      </c>
      <c r="MFP85" s="140" t="s">
        <v>289</v>
      </c>
      <c r="MFQ85" s="140" t="s">
        <v>289</v>
      </c>
      <c r="MFR85" s="140" t="s">
        <v>289</v>
      </c>
      <c r="MFS85" s="140" t="s">
        <v>289</v>
      </c>
      <c r="MFT85" s="140" t="s">
        <v>289</v>
      </c>
      <c r="MFU85" s="140" t="s">
        <v>289</v>
      </c>
      <c r="MFV85" s="140" t="s">
        <v>289</v>
      </c>
      <c r="MFW85" s="140" t="s">
        <v>289</v>
      </c>
      <c r="MFX85" s="140" t="s">
        <v>289</v>
      </c>
      <c r="MFY85" s="140" t="s">
        <v>289</v>
      </c>
      <c r="MFZ85" s="140" t="s">
        <v>289</v>
      </c>
      <c r="MGA85" s="140" t="s">
        <v>289</v>
      </c>
      <c r="MGB85" s="140" t="s">
        <v>289</v>
      </c>
      <c r="MGC85" s="140" t="s">
        <v>289</v>
      </c>
      <c r="MGD85" s="140" t="s">
        <v>289</v>
      </c>
      <c r="MGE85" s="140" t="s">
        <v>289</v>
      </c>
      <c r="MGF85" s="140" t="s">
        <v>289</v>
      </c>
      <c r="MGG85" s="140" t="s">
        <v>289</v>
      </c>
      <c r="MGH85" s="140" t="s">
        <v>289</v>
      </c>
      <c r="MGI85" s="140" t="s">
        <v>289</v>
      </c>
      <c r="MGJ85" s="140" t="s">
        <v>289</v>
      </c>
      <c r="MGK85" s="140" t="s">
        <v>289</v>
      </c>
      <c r="MGL85" s="140" t="s">
        <v>289</v>
      </c>
      <c r="MGM85" s="140" t="s">
        <v>289</v>
      </c>
      <c r="MGN85" s="140" t="s">
        <v>289</v>
      </c>
      <c r="MGO85" s="140" t="s">
        <v>289</v>
      </c>
      <c r="MGP85" s="140" t="s">
        <v>289</v>
      </c>
      <c r="MGQ85" s="140" t="s">
        <v>289</v>
      </c>
      <c r="MGR85" s="140" t="s">
        <v>289</v>
      </c>
      <c r="MGS85" s="140" t="s">
        <v>289</v>
      </c>
      <c r="MGT85" s="140" t="s">
        <v>289</v>
      </c>
      <c r="MGU85" s="140" t="s">
        <v>289</v>
      </c>
      <c r="MGV85" s="140" t="s">
        <v>289</v>
      </c>
      <c r="MGW85" s="140" t="s">
        <v>289</v>
      </c>
      <c r="MGX85" s="140" t="s">
        <v>289</v>
      </c>
      <c r="MGY85" s="140" t="s">
        <v>289</v>
      </c>
      <c r="MGZ85" s="140" t="s">
        <v>289</v>
      </c>
      <c r="MHA85" s="140" t="s">
        <v>289</v>
      </c>
      <c r="MHB85" s="140" t="s">
        <v>289</v>
      </c>
      <c r="MHC85" s="140" t="s">
        <v>289</v>
      </c>
      <c r="MHD85" s="140" t="s">
        <v>289</v>
      </c>
      <c r="MHE85" s="140" t="s">
        <v>289</v>
      </c>
      <c r="MHF85" s="140" t="s">
        <v>289</v>
      </c>
      <c r="MHG85" s="140" t="s">
        <v>289</v>
      </c>
      <c r="MHH85" s="140" t="s">
        <v>289</v>
      </c>
      <c r="MHI85" s="140" t="s">
        <v>289</v>
      </c>
      <c r="MHJ85" s="140" t="s">
        <v>289</v>
      </c>
      <c r="MHK85" s="140" t="s">
        <v>289</v>
      </c>
      <c r="MHL85" s="140" t="s">
        <v>289</v>
      </c>
      <c r="MHM85" s="140" t="s">
        <v>289</v>
      </c>
      <c r="MHN85" s="140" t="s">
        <v>289</v>
      </c>
      <c r="MHO85" s="140" t="s">
        <v>289</v>
      </c>
      <c r="MHP85" s="140" t="s">
        <v>289</v>
      </c>
      <c r="MHQ85" s="140" t="s">
        <v>289</v>
      </c>
      <c r="MHR85" s="140" t="s">
        <v>289</v>
      </c>
      <c r="MHS85" s="140" t="s">
        <v>289</v>
      </c>
      <c r="MHT85" s="140" t="s">
        <v>289</v>
      </c>
      <c r="MHU85" s="140" t="s">
        <v>289</v>
      </c>
      <c r="MHV85" s="140" t="s">
        <v>289</v>
      </c>
      <c r="MHW85" s="140" t="s">
        <v>289</v>
      </c>
      <c r="MHX85" s="140" t="s">
        <v>289</v>
      </c>
      <c r="MHY85" s="140" t="s">
        <v>289</v>
      </c>
      <c r="MHZ85" s="140" t="s">
        <v>289</v>
      </c>
      <c r="MIA85" s="140" t="s">
        <v>289</v>
      </c>
      <c r="MIB85" s="140" t="s">
        <v>289</v>
      </c>
      <c r="MIC85" s="140" t="s">
        <v>289</v>
      </c>
      <c r="MID85" s="140" t="s">
        <v>289</v>
      </c>
      <c r="MIE85" s="140" t="s">
        <v>289</v>
      </c>
      <c r="MIF85" s="140" t="s">
        <v>289</v>
      </c>
      <c r="MIG85" s="140" t="s">
        <v>289</v>
      </c>
      <c r="MIH85" s="140" t="s">
        <v>289</v>
      </c>
      <c r="MII85" s="140" t="s">
        <v>289</v>
      </c>
      <c r="MIJ85" s="140" t="s">
        <v>289</v>
      </c>
      <c r="MIK85" s="140" t="s">
        <v>289</v>
      </c>
      <c r="MIL85" s="140" t="s">
        <v>289</v>
      </c>
      <c r="MIM85" s="140" t="s">
        <v>289</v>
      </c>
      <c r="MIN85" s="140" t="s">
        <v>289</v>
      </c>
      <c r="MIO85" s="140" t="s">
        <v>289</v>
      </c>
      <c r="MIP85" s="140" t="s">
        <v>289</v>
      </c>
      <c r="MIQ85" s="140" t="s">
        <v>289</v>
      </c>
      <c r="MIR85" s="140" t="s">
        <v>289</v>
      </c>
      <c r="MIS85" s="140" t="s">
        <v>289</v>
      </c>
      <c r="MIT85" s="140" t="s">
        <v>289</v>
      </c>
      <c r="MIU85" s="140" t="s">
        <v>289</v>
      </c>
      <c r="MIV85" s="140" t="s">
        <v>289</v>
      </c>
      <c r="MIW85" s="140" t="s">
        <v>289</v>
      </c>
      <c r="MIX85" s="140" t="s">
        <v>289</v>
      </c>
      <c r="MIY85" s="140" t="s">
        <v>289</v>
      </c>
      <c r="MIZ85" s="140" t="s">
        <v>289</v>
      </c>
      <c r="MJA85" s="140" t="s">
        <v>289</v>
      </c>
      <c r="MJB85" s="140" t="s">
        <v>289</v>
      </c>
      <c r="MJC85" s="140" t="s">
        <v>289</v>
      </c>
      <c r="MJD85" s="140" t="s">
        <v>289</v>
      </c>
      <c r="MJE85" s="140" t="s">
        <v>289</v>
      </c>
      <c r="MJF85" s="140" t="s">
        <v>289</v>
      </c>
      <c r="MJG85" s="140" t="s">
        <v>289</v>
      </c>
      <c r="MJH85" s="140" t="s">
        <v>289</v>
      </c>
      <c r="MJI85" s="140" t="s">
        <v>289</v>
      </c>
      <c r="MJJ85" s="140" t="s">
        <v>289</v>
      </c>
      <c r="MJK85" s="140" t="s">
        <v>289</v>
      </c>
      <c r="MJL85" s="140" t="s">
        <v>289</v>
      </c>
      <c r="MJM85" s="140" t="s">
        <v>289</v>
      </c>
      <c r="MJN85" s="140" t="s">
        <v>289</v>
      </c>
      <c r="MJO85" s="140" t="s">
        <v>289</v>
      </c>
      <c r="MJP85" s="140" t="s">
        <v>289</v>
      </c>
      <c r="MJQ85" s="140" t="s">
        <v>289</v>
      </c>
      <c r="MJR85" s="140" t="s">
        <v>289</v>
      </c>
      <c r="MJS85" s="140" t="s">
        <v>289</v>
      </c>
      <c r="MJT85" s="140" t="s">
        <v>289</v>
      </c>
      <c r="MJU85" s="140" t="s">
        <v>289</v>
      </c>
      <c r="MJV85" s="140" t="s">
        <v>289</v>
      </c>
      <c r="MJW85" s="140" t="s">
        <v>289</v>
      </c>
      <c r="MJX85" s="140" t="s">
        <v>289</v>
      </c>
      <c r="MJY85" s="140" t="s">
        <v>289</v>
      </c>
      <c r="MJZ85" s="140" t="s">
        <v>289</v>
      </c>
      <c r="MKA85" s="140" t="s">
        <v>289</v>
      </c>
      <c r="MKB85" s="140" t="s">
        <v>289</v>
      </c>
      <c r="MKC85" s="140" t="s">
        <v>289</v>
      </c>
      <c r="MKD85" s="140" t="s">
        <v>289</v>
      </c>
      <c r="MKE85" s="140" t="s">
        <v>289</v>
      </c>
      <c r="MKF85" s="140" t="s">
        <v>289</v>
      </c>
      <c r="MKG85" s="140" t="s">
        <v>289</v>
      </c>
      <c r="MKH85" s="140" t="s">
        <v>289</v>
      </c>
      <c r="MKI85" s="140" t="s">
        <v>289</v>
      </c>
      <c r="MKJ85" s="140" t="s">
        <v>289</v>
      </c>
      <c r="MKK85" s="140" t="s">
        <v>289</v>
      </c>
      <c r="MKL85" s="140" t="s">
        <v>289</v>
      </c>
      <c r="MKM85" s="140" t="s">
        <v>289</v>
      </c>
      <c r="MKN85" s="140" t="s">
        <v>289</v>
      </c>
      <c r="MKO85" s="140" t="s">
        <v>289</v>
      </c>
      <c r="MKP85" s="140" t="s">
        <v>289</v>
      </c>
      <c r="MKQ85" s="140" t="s">
        <v>289</v>
      </c>
      <c r="MKR85" s="140" t="s">
        <v>289</v>
      </c>
      <c r="MKS85" s="140" t="s">
        <v>289</v>
      </c>
      <c r="MKT85" s="140" t="s">
        <v>289</v>
      </c>
      <c r="MKU85" s="140" t="s">
        <v>289</v>
      </c>
      <c r="MKV85" s="140" t="s">
        <v>289</v>
      </c>
      <c r="MKW85" s="140" t="s">
        <v>289</v>
      </c>
      <c r="MKX85" s="140" t="s">
        <v>289</v>
      </c>
      <c r="MKY85" s="140" t="s">
        <v>289</v>
      </c>
      <c r="MKZ85" s="140" t="s">
        <v>289</v>
      </c>
      <c r="MLA85" s="140" t="s">
        <v>289</v>
      </c>
      <c r="MLB85" s="140" t="s">
        <v>289</v>
      </c>
      <c r="MLC85" s="140" t="s">
        <v>289</v>
      </c>
      <c r="MLD85" s="140" t="s">
        <v>289</v>
      </c>
      <c r="MLE85" s="140" t="s">
        <v>289</v>
      </c>
      <c r="MLF85" s="140" t="s">
        <v>289</v>
      </c>
      <c r="MLG85" s="140" t="s">
        <v>289</v>
      </c>
      <c r="MLH85" s="140" t="s">
        <v>289</v>
      </c>
      <c r="MLI85" s="140" t="s">
        <v>289</v>
      </c>
      <c r="MLJ85" s="140" t="s">
        <v>289</v>
      </c>
      <c r="MLK85" s="140" t="s">
        <v>289</v>
      </c>
      <c r="MLL85" s="140" t="s">
        <v>289</v>
      </c>
      <c r="MLM85" s="140" t="s">
        <v>289</v>
      </c>
      <c r="MLN85" s="140" t="s">
        <v>289</v>
      </c>
      <c r="MLO85" s="140" t="s">
        <v>289</v>
      </c>
      <c r="MLP85" s="140" t="s">
        <v>289</v>
      </c>
      <c r="MLQ85" s="140" t="s">
        <v>289</v>
      </c>
      <c r="MLR85" s="140" t="s">
        <v>289</v>
      </c>
      <c r="MLS85" s="140" t="s">
        <v>289</v>
      </c>
      <c r="MLT85" s="140" t="s">
        <v>289</v>
      </c>
      <c r="MLU85" s="140" t="s">
        <v>289</v>
      </c>
      <c r="MLV85" s="140" t="s">
        <v>289</v>
      </c>
      <c r="MLW85" s="140" t="s">
        <v>289</v>
      </c>
      <c r="MLX85" s="140" t="s">
        <v>289</v>
      </c>
      <c r="MLY85" s="140" t="s">
        <v>289</v>
      </c>
      <c r="MLZ85" s="140" t="s">
        <v>289</v>
      </c>
      <c r="MMA85" s="140" t="s">
        <v>289</v>
      </c>
      <c r="MMB85" s="140" t="s">
        <v>289</v>
      </c>
      <c r="MMC85" s="140" t="s">
        <v>289</v>
      </c>
      <c r="MMD85" s="140" t="s">
        <v>289</v>
      </c>
      <c r="MME85" s="140" t="s">
        <v>289</v>
      </c>
      <c r="MMF85" s="140" t="s">
        <v>289</v>
      </c>
      <c r="MMG85" s="140" t="s">
        <v>289</v>
      </c>
      <c r="MMH85" s="140" t="s">
        <v>289</v>
      </c>
      <c r="MMI85" s="140" t="s">
        <v>289</v>
      </c>
      <c r="MMJ85" s="140" t="s">
        <v>289</v>
      </c>
      <c r="MMK85" s="140" t="s">
        <v>289</v>
      </c>
      <c r="MML85" s="140" t="s">
        <v>289</v>
      </c>
      <c r="MMM85" s="140" t="s">
        <v>289</v>
      </c>
      <c r="MMN85" s="140" t="s">
        <v>289</v>
      </c>
      <c r="MMO85" s="140" t="s">
        <v>289</v>
      </c>
      <c r="MMP85" s="140" t="s">
        <v>289</v>
      </c>
      <c r="MMQ85" s="140" t="s">
        <v>289</v>
      </c>
      <c r="MMR85" s="140" t="s">
        <v>289</v>
      </c>
      <c r="MMS85" s="140" t="s">
        <v>289</v>
      </c>
      <c r="MMT85" s="140" t="s">
        <v>289</v>
      </c>
      <c r="MMU85" s="140" t="s">
        <v>289</v>
      </c>
      <c r="MMV85" s="140" t="s">
        <v>289</v>
      </c>
      <c r="MMW85" s="140" t="s">
        <v>289</v>
      </c>
      <c r="MMX85" s="140" t="s">
        <v>289</v>
      </c>
      <c r="MMY85" s="140" t="s">
        <v>289</v>
      </c>
      <c r="MMZ85" s="140" t="s">
        <v>289</v>
      </c>
      <c r="MNA85" s="140" t="s">
        <v>289</v>
      </c>
      <c r="MNB85" s="140" t="s">
        <v>289</v>
      </c>
      <c r="MNC85" s="140" t="s">
        <v>289</v>
      </c>
      <c r="MND85" s="140" t="s">
        <v>289</v>
      </c>
      <c r="MNE85" s="140" t="s">
        <v>289</v>
      </c>
      <c r="MNF85" s="140" t="s">
        <v>289</v>
      </c>
      <c r="MNG85" s="140" t="s">
        <v>289</v>
      </c>
      <c r="MNH85" s="140" t="s">
        <v>289</v>
      </c>
      <c r="MNI85" s="140" t="s">
        <v>289</v>
      </c>
      <c r="MNJ85" s="140" t="s">
        <v>289</v>
      </c>
      <c r="MNK85" s="140" t="s">
        <v>289</v>
      </c>
      <c r="MNL85" s="140" t="s">
        <v>289</v>
      </c>
      <c r="MNM85" s="140" t="s">
        <v>289</v>
      </c>
      <c r="MNN85" s="140" t="s">
        <v>289</v>
      </c>
      <c r="MNO85" s="140" t="s">
        <v>289</v>
      </c>
      <c r="MNP85" s="140" t="s">
        <v>289</v>
      </c>
      <c r="MNQ85" s="140" t="s">
        <v>289</v>
      </c>
      <c r="MNR85" s="140" t="s">
        <v>289</v>
      </c>
      <c r="MNS85" s="140" t="s">
        <v>289</v>
      </c>
      <c r="MNT85" s="140" t="s">
        <v>289</v>
      </c>
      <c r="MNU85" s="140" t="s">
        <v>289</v>
      </c>
      <c r="MNV85" s="140" t="s">
        <v>289</v>
      </c>
      <c r="MNW85" s="140" t="s">
        <v>289</v>
      </c>
      <c r="MNX85" s="140" t="s">
        <v>289</v>
      </c>
      <c r="MNY85" s="140" t="s">
        <v>289</v>
      </c>
      <c r="MNZ85" s="140" t="s">
        <v>289</v>
      </c>
      <c r="MOA85" s="140" t="s">
        <v>289</v>
      </c>
      <c r="MOB85" s="140" t="s">
        <v>289</v>
      </c>
      <c r="MOC85" s="140" t="s">
        <v>289</v>
      </c>
      <c r="MOD85" s="140" t="s">
        <v>289</v>
      </c>
      <c r="MOE85" s="140" t="s">
        <v>289</v>
      </c>
      <c r="MOF85" s="140" t="s">
        <v>289</v>
      </c>
      <c r="MOG85" s="140" t="s">
        <v>289</v>
      </c>
      <c r="MOH85" s="140" t="s">
        <v>289</v>
      </c>
      <c r="MOI85" s="140" t="s">
        <v>289</v>
      </c>
      <c r="MOJ85" s="140" t="s">
        <v>289</v>
      </c>
      <c r="MOK85" s="140" t="s">
        <v>289</v>
      </c>
      <c r="MOL85" s="140" t="s">
        <v>289</v>
      </c>
      <c r="MOM85" s="140" t="s">
        <v>289</v>
      </c>
      <c r="MON85" s="140" t="s">
        <v>289</v>
      </c>
      <c r="MOO85" s="140" t="s">
        <v>289</v>
      </c>
      <c r="MOP85" s="140" t="s">
        <v>289</v>
      </c>
      <c r="MOQ85" s="140" t="s">
        <v>289</v>
      </c>
      <c r="MOR85" s="140" t="s">
        <v>289</v>
      </c>
      <c r="MOS85" s="140" t="s">
        <v>289</v>
      </c>
      <c r="MOT85" s="140" t="s">
        <v>289</v>
      </c>
      <c r="MOU85" s="140" t="s">
        <v>289</v>
      </c>
      <c r="MOV85" s="140" t="s">
        <v>289</v>
      </c>
      <c r="MOW85" s="140" t="s">
        <v>289</v>
      </c>
      <c r="MOX85" s="140" t="s">
        <v>289</v>
      </c>
      <c r="MOY85" s="140" t="s">
        <v>289</v>
      </c>
      <c r="MOZ85" s="140" t="s">
        <v>289</v>
      </c>
      <c r="MPA85" s="140" t="s">
        <v>289</v>
      </c>
      <c r="MPB85" s="140" t="s">
        <v>289</v>
      </c>
      <c r="MPC85" s="140" t="s">
        <v>289</v>
      </c>
      <c r="MPD85" s="140" t="s">
        <v>289</v>
      </c>
      <c r="MPE85" s="140" t="s">
        <v>289</v>
      </c>
      <c r="MPF85" s="140" t="s">
        <v>289</v>
      </c>
      <c r="MPG85" s="140" t="s">
        <v>289</v>
      </c>
      <c r="MPH85" s="140" t="s">
        <v>289</v>
      </c>
      <c r="MPI85" s="140" t="s">
        <v>289</v>
      </c>
      <c r="MPJ85" s="140" t="s">
        <v>289</v>
      </c>
      <c r="MPK85" s="140" t="s">
        <v>289</v>
      </c>
      <c r="MPL85" s="140" t="s">
        <v>289</v>
      </c>
      <c r="MPM85" s="140" t="s">
        <v>289</v>
      </c>
      <c r="MPN85" s="140" t="s">
        <v>289</v>
      </c>
      <c r="MPO85" s="140" t="s">
        <v>289</v>
      </c>
      <c r="MPP85" s="140" t="s">
        <v>289</v>
      </c>
      <c r="MPQ85" s="140" t="s">
        <v>289</v>
      </c>
      <c r="MPR85" s="140" t="s">
        <v>289</v>
      </c>
      <c r="MPS85" s="140" t="s">
        <v>289</v>
      </c>
      <c r="MPT85" s="140" t="s">
        <v>289</v>
      </c>
      <c r="MPU85" s="140" t="s">
        <v>289</v>
      </c>
      <c r="MPV85" s="140" t="s">
        <v>289</v>
      </c>
      <c r="MPW85" s="140" t="s">
        <v>289</v>
      </c>
      <c r="MPX85" s="140" t="s">
        <v>289</v>
      </c>
      <c r="MPY85" s="140" t="s">
        <v>289</v>
      </c>
      <c r="MPZ85" s="140" t="s">
        <v>289</v>
      </c>
      <c r="MQA85" s="140" t="s">
        <v>289</v>
      </c>
      <c r="MQB85" s="140" t="s">
        <v>289</v>
      </c>
      <c r="MQC85" s="140" t="s">
        <v>289</v>
      </c>
      <c r="MQD85" s="140" t="s">
        <v>289</v>
      </c>
      <c r="MQE85" s="140" t="s">
        <v>289</v>
      </c>
      <c r="MQF85" s="140" t="s">
        <v>289</v>
      </c>
      <c r="MQG85" s="140" t="s">
        <v>289</v>
      </c>
      <c r="MQH85" s="140" t="s">
        <v>289</v>
      </c>
      <c r="MQI85" s="140" t="s">
        <v>289</v>
      </c>
      <c r="MQJ85" s="140" t="s">
        <v>289</v>
      </c>
      <c r="MQK85" s="140" t="s">
        <v>289</v>
      </c>
      <c r="MQL85" s="140" t="s">
        <v>289</v>
      </c>
      <c r="MQM85" s="140" t="s">
        <v>289</v>
      </c>
      <c r="MQN85" s="140" t="s">
        <v>289</v>
      </c>
      <c r="MQO85" s="140" t="s">
        <v>289</v>
      </c>
      <c r="MQP85" s="140" t="s">
        <v>289</v>
      </c>
      <c r="MQQ85" s="140" t="s">
        <v>289</v>
      </c>
      <c r="MQR85" s="140" t="s">
        <v>289</v>
      </c>
      <c r="MQS85" s="140" t="s">
        <v>289</v>
      </c>
      <c r="MQT85" s="140" t="s">
        <v>289</v>
      </c>
      <c r="MQU85" s="140" t="s">
        <v>289</v>
      </c>
      <c r="MQV85" s="140" t="s">
        <v>289</v>
      </c>
      <c r="MQW85" s="140" t="s">
        <v>289</v>
      </c>
      <c r="MQX85" s="140" t="s">
        <v>289</v>
      </c>
      <c r="MQY85" s="140" t="s">
        <v>289</v>
      </c>
      <c r="MQZ85" s="140" t="s">
        <v>289</v>
      </c>
      <c r="MRA85" s="140" t="s">
        <v>289</v>
      </c>
      <c r="MRB85" s="140" t="s">
        <v>289</v>
      </c>
      <c r="MRC85" s="140" t="s">
        <v>289</v>
      </c>
      <c r="MRD85" s="140" t="s">
        <v>289</v>
      </c>
      <c r="MRE85" s="140" t="s">
        <v>289</v>
      </c>
      <c r="MRF85" s="140" t="s">
        <v>289</v>
      </c>
      <c r="MRG85" s="140" t="s">
        <v>289</v>
      </c>
      <c r="MRH85" s="140" t="s">
        <v>289</v>
      </c>
      <c r="MRI85" s="140" t="s">
        <v>289</v>
      </c>
      <c r="MRJ85" s="140" t="s">
        <v>289</v>
      </c>
      <c r="MRK85" s="140" t="s">
        <v>289</v>
      </c>
      <c r="MRL85" s="140" t="s">
        <v>289</v>
      </c>
      <c r="MRM85" s="140" t="s">
        <v>289</v>
      </c>
      <c r="MRN85" s="140" t="s">
        <v>289</v>
      </c>
      <c r="MRO85" s="140" t="s">
        <v>289</v>
      </c>
      <c r="MRP85" s="140" t="s">
        <v>289</v>
      </c>
      <c r="MRQ85" s="140" t="s">
        <v>289</v>
      </c>
      <c r="MRR85" s="140" t="s">
        <v>289</v>
      </c>
      <c r="MRS85" s="140" t="s">
        <v>289</v>
      </c>
      <c r="MRT85" s="140" t="s">
        <v>289</v>
      </c>
      <c r="MRU85" s="140" t="s">
        <v>289</v>
      </c>
      <c r="MRV85" s="140" t="s">
        <v>289</v>
      </c>
      <c r="MRW85" s="140" t="s">
        <v>289</v>
      </c>
      <c r="MRX85" s="140" t="s">
        <v>289</v>
      </c>
      <c r="MRY85" s="140" t="s">
        <v>289</v>
      </c>
      <c r="MRZ85" s="140" t="s">
        <v>289</v>
      </c>
      <c r="MSA85" s="140" t="s">
        <v>289</v>
      </c>
      <c r="MSB85" s="140" t="s">
        <v>289</v>
      </c>
      <c r="MSC85" s="140" t="s">
        <v>289</v>
      </c>
      <c r="MSD85" s="140" t="s">
        <v>289</v>
      </c>
      <c r="MSE85" s="140" t="s">
        <v>289</v>
      </c>
      <c r="MSF85" s="140" t="s">
        <v>289</v>
      </c>
      <c r="MSG85" s="140" t="s">
        <v>289</v>
      </c>
      <c r="MSH85" s="140" t="s">
        <v>289</v>
      </c>
      <c r="MSI85" s="140" t="s">
        <v>289</v>
      </c>
      <c r="MSJ85" s="140" t="s">
        <v>289</v>
      </c>
      <c r="MSK85" s="140" t="s">
        <v>289</v>
      </c>
      <c r="MSL85" s="140" t="s">
        <v>289</v>
      </c>
      <c r="MSM85" s="140" t="s">
        <v>289</v>
      </c>
      <c r="MSN85" s="140" t="s">
        <v>289</v>
      </c>
      <c r="MSO85" s="140" t="s">
        <v>289</v>
      </c>
      <c r="MSP85" s="140" t="s">
        <v>289</v>
      </c>
      <c r="MSQ85" s="140" t="s">
        <v>289</v>
      </c>
      <c r="MSR85" s="140" t="s">
        <v>289</v>
      </c>
      <c r="MSS85" s="140" t="s">
        <v>289</v>
      </c>
      <c r="MST85" s="140" t="s">
        <v>289</v>
      </c>
      <c r="MSU85" s="140" t="s">
        <v>289</v>
      </c>
      <c r="MSV85" s="140" t="s">
        <v>289</v>
      </c>
      <c r="MSW85" s="140" t="s">
        <v>289</v>
      </c>
      <c r="MSX85" s="140" t="s">
        <v>289</v>
      </c>
      <c r="MSY85" s="140" t="s">
        <v>289</v>
      </c>
      <c r="MSZ85" s="140" t="s">
        <v>289</v>
      </c>
      <c r="MTA85" s="140" t="s">
        <v>289</v>
      </c>
      <c r="MTB85" s="140" t="s">
        <v>289</v>
      </c>
      <c r="MTC85" s="140" t="s">
        <v>289</v>
      </c>
      <c r="MTD85" s="140" t="s">
        <v>289</v>
      </c>
      <c r="MTE85" s="140" t="s">
        <v>289</v>
      </c>
      <c r="MTF85" s="140" t="s">
        <v>289</v>
      </c>
      <c r="MTG85" s="140" t="s">
        <v>289</v>
      </c>
      <c r="MTH85" s="140" t="s">
        <v>289</v>
      </c>
      <c r="MTI85" s="140" t="s">
        <v>289</v>
      </c>
      <c r="MTJ85" s="140" t="s">
        <v>289</v>
      </c>
      <c r="MTK85" s="140" t="s">
        <v>289</v>
      </c>
      <c r="MTL85" s="140" t="s">
        <v>289</v>
      </c>
      <c r="MTM85" s="140" t="s">
        <v>289</v>
      </c>
      <c r="MTN85" s="140" t="s">
        <v>289</v>
      </c>
      <c r="MTO85" s="140" t="s">
        <v>289</v>
      </c>
      <c r="MTP85" s="140" t="s">
        <v>289</v>
      </c>
      <c r="MTQ85" s="140" t="s">
        <v>289</v>
      </c>
      <c r="MTR85" s="140" t="s">
        <v>289</v>
      </c>
      <c r="MTS85" s="140" t="s">
        <v>289</v>
      </c>
      <c r="MTT85" s="140" t="s">
        <v>289</v>
      </c>
      <c r="MTU85" s="140" t="s">
        <v>289</v>
      </c>
      <c r="MTV85" s="140" t="s">
        <v>289</v>
      </c>
      <c r="MTW85" s="140" t="s">
        <v>289</v>
      </c>
      <c r="MTX85" s="140" t="s">
        <v>289</v>
      </c>
      <c r="MTY85" s="140" t="s">
        <v>289</v>
      </c>
      <c r="MTZ85" s="140" t="s">
        <v>289</v>
      </c>
      <c r="MUA85" s="140" t="s">
        <v>289</v>
      </c>
      <c r="MUB85" s="140" t="s">
        <v>289</v>
      </c>
      <c r="MUC85" s="140" t="s">
        <v>289</v>
      </c>
      <c r="MUD85" s="140" t="s">
        <v>289</v>
      </c>
      <c r="MUE85" s="140" t="s">
        <v>289</v>
      </c>
      <c r="MUF85" s="140" t="s">
        <v>289</v>
      </c>
      <c r="MUG85" s="140" t="s">
        <v>289</v>
      </c>
      <c r="MUH85" s="140" t="s">
        <v>289</v>
      </c>
      <c r="MUI85" s="140" t="s">
        <v>289</v>
      </c>
      <c r="MUJ85" s="140" t="s">
        <v>289</v>
      </c>
      <c r="MUK85" s="140" t="s">
        <v>289</v>
      </c>
      <c r="MUL85" s="140" t="s">
        <v>289</v>
      </c>
      <c r="MUM85" s="140" t="s">
        <v>289</v>
      </c>
      <c r="MUN85" s="140" t="s">
        <v>289</v>
      </c>
      <c r="MUO85" s="140" t="s">
        <v>289</v>
      </c>
      <c r="MUP85" s="140" t="s">
        <v>289</v>
      </c>
      <c r="MUQ85" s="140" t="s">
        <v>289</v>
      </c>
      <c r="MUR85" s="140" t="s">
        <v>289</v>
      </c>
      <c r="MUS85" s="140" t="s">
        <v>289</v>
      </c>
      <c r="MUT85" s="140" t="s">
        <v>289</v>
      </c>
      <c r="MUU85" s="140" t="s">
        <v>289</v>
      </c>
      <c r="MUV85" s="140" t="s">
        <v>289</v>
      </c>
      <c r="MUW85" s="140" t="s">
        <v>289</v>
      </c>
      <c r="MUX85" s="140" t="s">
        <v>289</v>
      </c>
      <c r="MUY85" s="140" t="s">
        <v>289</v>
      </c>
      <c r="MUZ85" s="140" t="s">
        <v>289</v>
      </c>
      <c r="MVA85" s="140" t="s">
        <v>289</v>
      </c>
      <c r="MVB85" s="140" t="s">
        <v>289</v>
      </c>
      <c r="MVC85" s="140" t="s">
        <v>289</v>
      </c>
      <c r="MVD85" s="140" t="s">
        <v>289</v>
      </c>
      <c r="MVE85" s="140" t="s">
        <v>289</v>
      </c>
      <c r="MVF85" s="140" t="s">
        <v>289</v>
      </c>
      <c r="MVG85" s="140" t="s">
        <v>289</v>
      </c>
      <c r="MVH85" s="140" t="s">
        <v>289</v>
      </c>
      <c r="MVI85" s="140" t="s">
        <v>289</v>
      </c>
      <c r="MVJ85" s="140" t="s">
        <v>289</v>
      </c>
      <c r="MVK85" s="140" t="s">
        <v>289</v>
      </c>
      <c r="MVL85" s="140" t="s">
        <v>289</v>
      </c>
      <c r="MVM85" s="140" t="s">
        <v>289</v>
      </c>
      <c r="MVN85" s="140" t="s">
        <v>289</v>
      </c>
      <c r="MVO85" s="140" t="s">
        <v>289</v>
      </c>
      <c r="MVP85" s="140" t="s">
        <v>289</v>
      </c>
      <c r="MVQ85" s="140" t="s">
        <v>289</v>
      </c>
      <c r="MVR85" s="140" t="s">
        <v>289</v>
      </c>
      <c r="MVS85" s="140" t="s">
        <v>289</v>
      </c>
      <c r="MVT85" s="140" t="s">
        <v>289</v>
      </c>
      <c r="MVU85" s="140" t="s">
        <v>289</v>
      </c>
      <c r="MVV85" s="140" t="s">
        <v>289</v>
      </c>
      <c r="MVW85" s="140" t="s">
        <v>289</v>
      </c>
      <c r="MVX85" s="140" t="s">
        <v>289</v>
      </c>
      <c r="MVY85" s="140" t="s">
        <v>289</v>
      </c>
      <c r="MVZ85" s="140" t="s">
        <v>289</v>
      </c>
      <c r="MWA85" s="140" t="s">
        <v>289</v>
      </c>
      <c r="MWB85" s="140" t="s">
        <v>289</v>
      </c>
      <c r="MWC85" s="140" t="s">
        <v>289</v>
      </c>
      <c r="MWD85" s="140" t="s">
        <v>289</v>
      </c>
      <c r="MWE85" s="140" t="s">
        <v>289</v>
      </c>
      <c r="MWF85" s="140" t="s">
        <v>289</v>
      </c>
      <c r="MWG85" s="140" t="s">
        <v>289</v>
      </c>
      <c r="MWH85" s="140" t="s">
        <v>289</v>
      </c>
      <c r="MWI85" s="140" t="s">
        <v>289</v>
      </c>
      <c r="MWJ85" s="140" t="s">
        <v>289</v>
      </c>
      <c r="MWK85" s="140" t="s">
        <v>289</v>
      </c>
      <c r="MWL85" s="140" t="s">
        <v>289</v>
      </c>
      <c r="MWM85" s="140" t="s">
        <v>289</v>
      </c>
      <c r="MWN85" s="140" t="s">
        <v>289</v>
      </c>
      <c r="MWO85" s="140" t="s">
        <v>289</v>
      </c>
      <c r="MWP85" s="140" t="s">
        <v>289</v>
      </c>
      <c r="MWQ85" s="140" t="s">
        <v>289</v>
      </c>
      <c r="MWR85" s="140" t="s">
        <v>289</v>
      </c>
      <c r="MWS85" s="140" t="s">
        <v>289</v>
      </c>
      <c r="MWT85" s="140" t="s">
        <v>289</v>
      </c>
      <c r="MWU85" s="140" t="s">
        <v>289</v>
      </c>
      <c r="MWV85" s="140" t="s">
        <v>289</v>
      </c>
      <c r="MWW85" s="140" t="s">
        <v>289</v>
      </c>
      <c r="MWX85" s="140" t="s">
        <v>289</v>
      </c>
      <c r="MWY85" s="140" t="s">
        <v>289</v>
      </c>
      <c r="MWZ85" s="140" t="s">
        <v>289</v>
      </c>
      <c r="MXA85" s="140" t="s">
        <v>289</v>
      </c>
      <c r="MXB85" s="140" t="s">
        <v>289</v>
      </c>
      <c r="MXC85" s="140" t="s">
        <v>289</v>
      </c>
      <c r="MXD85" s="140" t="s">
        <v>289</v>
      </c>
      <c r="MXE85" s="140" t="s">
        <v>289</v>
      </c>
      <c r="MXF85" s="140" t="s">
        <v>289</v>
      </c>
      <c r="MXG85" s="140" t="s">
        <v>289</v>
      </c>
      <c r="MXH85" s="140" t="s">
        <v>289</v>
      </c>
      <c r="MXI85" s="140" t="s">
        <v>289</v>
      </c>
      <c r="MXJ85" s="140" t="s">
        <v>289</v>
      </c>
      <c r="MXK85" s="140" t="s">
        <v>289</v>
      </c>
      <c r="MXL85" s="140" t="s">
        <v>289</v>
      </c>
      <c r="MXM85" s="140" t="s">
        <v>289</v>
      </c>
      <c r="MXN85" s="140" t="s">
        <v>289</v>
      </c>
      <c r="MXO85" s="140" t="s">
        <v>289</v>
      </c>
      <c r="MXP85" s="140" t="s">
        <v>289</v>
      </c>
      <c r="MXQ85" s="140" t="s">
        <v>289</v>
      </c>
      <c r="MXR85" s="140" t="s">
        <v>289</v>
      </c>
      <c r="MXS85" s="140" t="s">
        <v>289</v>
      </c>
      <c r="MXT85" s="140" t="s">
        <v>289</v>
      </c>
      <c r="MXU85" s="140" t="s">
        <v>289</v>
      </c>
      <c r="MXV85" s="140" t="s">
        <v>289</v>
      </c>
      <c r="MXW85" s="140" t="s">
        <v>289</v>
      </c>
      <c r="MXX85" s="140" t="s">
        <v>289</v>
      </c>
      <c r="MXY85" s="140" t="s">
        <v>289</v>
      </c>
      <c r="MXZ85" s="140" t="s">
        <v>289</v>
      </c>
      <c r="MYA85" s="140" t="s">
        <v>289</v>
      </c>
      <c r="MYB85" s="140" t="s">
        <v>289</v>
      </c>
      <c r="MYC85" s="140" t="s">
        <v>289</v>
      </c>
      <c r="MYD85" s="140" t="s">
        <v>289</v>
      </c>
      <c r="MYE85" s="140" t="s">
        <v>289</v>
      </c>
      <c r="MYF85" s="140" t="s">
        <v>289</v>
      </c>
      <c r="MYG85" s="140" t="s">
        <v>289</v>
      </c>
      <c r="MYH85" s="140" t="s">
        <v>289</v>
      </c>
      <c r="MYI85" s="140" t="s">
        <v>289</v>
      </c>
      <c r="MYJ85" s="140" t="s">
        <v>289</v>
      </c>
      <c r="MYK85" s="140" t="s">
        <v>289</v>
      </c>
      <c r="MYL85" s="140" t="s">
        <v>289</v>
      </c>
      <c r="MYM85" s="140" t="s">
        <v>289</v>
      </c>
      <c r="MYN85" s="140" t="s">
        <v>289</v>
      </c>
      <c r="MYO85" s="140" t="s">
        <v>289</v>
      </c>
      <c r="MYP85" s="140" t="s">
        <v>289</v>
      </c>
      <c r="MYQ85" s="140" t="s">
        <v>289</v>
      </c>
      <c r="MYR85" s="140" t="s">
        <v>289</v>
      </c>
      <c r="MYS85" s="140" t="s">
        <v>289</v>
      </c>
      <c r="MYT85" s="140" t="s">
        <v>289</v>
      </c>
      <c r="MYU85" s="140" t="s">
        <v>289</v>
      </c>
      <c r="MYV85" s="140" t="s">
        <v>289</v>
      </c>
      <c r="MYW85" s="140" t="s">
        <v>289</v>
      </c>
      <c r="MYX85" s="140" t="s">
        <v>289</v>
      </c>
      <c r="MYY85" s="140" t="s">
        <v>289</v>
      </c>
      <c r="MYZ85" s="140" t="s">
        <v>289</v>
      </c>
      <c r="MZA85" s="140" t="s">
        <v>289</v>
      </c>
      <c r="MZB85" s="140" t="s">
        <v>289</v>
      </c>
      <c r="MZC85" s="140" t="s">
        <v>289</v>
      </c>
      <c r="MZD85" s="140" t="s">
        <v>289</v>
      </c>
      <c r="MZE85" s="140" t="s">
        <v>289</v>
      </c>
      <c r="MZF85" s="140" t="s">
        <v>289</v>
      </c>
      <c r="MZG85" s="140" t="s">
        <v>289</v>
      </c>
      <c r="MZH85" s="140" t="s">
        <v>289</v>
      </c>
      <c r="MZI85" s="140" t="s">
        <v>289</v>
      </c>
      <c r="MZJ85" s="140" t="s">
        <v>289</v>
      </c>
      <c r="MZK85" s="140" t="s">
        <v>289</v>
      </c>
      <c r="MZL85" s="140" t="s">
        <v>289</v>
      </c>
      <c r="MZM85" s="140" t="s">
        <v>289</v>
      </c>
      <c r="MZN85" s="140" t="s">
        <v>289</v>
      </c>
      <c r="MZO85" s="140" t="s">
        <v>289</v>
      </c>
      <c r="MZP85" s="140" t="s">
        <v>289</v>
      </c>
      <c r="MZQ85" s="140" t="s">
        <v>289</v>
      </c>
      <c r="MZR85" s="140" t="s">
        <v>289</v>
      </c>
      <c r="MZS85" s="140" t="s">
        <v>289</v>
      </c>
      <c r="MZT85" s="140" t="s">
        <v>289</v>
      </c>
      <c r="MZU85" s="140" t="s">
        <v>289</v>
      </c>
      <c r="MZV85" s="140" t="s">
        <v>289</v>
      </c>
      <c r="MZW85" s="140" t="s">
        <v>289</v>
      </c>
      <c r="MZX85" s="140" t="s">
        <v>289</v>
      </c>
      <c r="MZY85" s="140" t="s">
        <v>289</v>
      </c>
      <c r="MZZ85" s="140" t="s">
        <v>289</v>
      </c>
      <c r="NAA85" s="140" t="s">
        <v>289</v>
      </c>
      <c r="NAB85" s="140" t="s">
        <v>289</v>
      </c>
      <c r="NAC85" s="140" t="s">
        <v>289</v>
      </c>
      <c r="NAD85" s="140" t="s">
        <v>289</v>
      </c>
      <c r="NAE85" s="140" t="s">
        <v>289</v>
      </c>
      <c r="NAF85" s="140" t="s">
        <v>289</v>
      </c>
      <c r="NAG85" s="140" t="s">
        <v>289</v>
      </c>
      <c r="NAH85" s="140" t="s">
        <v>289</v>
      </c>
      <c r="NAI85" s="140" t="s">
        <v>289</v>
      </c>
      <c r="NAJ85" s="140" t="s">
        <v>289</v>
      </c>
      <c r="NAK85" s="140" t="s">
        <v>289</v>
      </c>
      <c r="NAL85" s="140" t="s">
        <v>289</v>
      </c>
      <c r="NAM85" s="140" t="s">
        <v>289</v>
      </c>
      <c r="NAN85" s="140" t="s">
        <v>289</v>
      </c>
      <c r="NAO85" s="140" t="s">
        <v>289</v>
      </c>
      <c r="NAP85" s="140" t="s">
        <v>289</v>
      </c>
      <c r="NAQ85" s="140" t="s">
        <v>289</v>
      </c>
      <c r="NAR85" s="140" t="s">
        <v>289</v>
      </c>
      <c r="NAS85" s="140" t="s">
        <v>289</v>
      </c>
      <c r="NAT85" s="140" t="s">
        <v>289</v>
      </c>
      <c r="NAU85" s="140" t="s">
        <v>289</v>
      </c>
      <c r="NAV85" s="140" t="s">
        <v>289</v>
      </c>
      <c r="NAW85" s="140" t="s">
        <v>289</v>
      </c>
      <c r="NAX85" s="140" t="s">
        <v>289</v>
      </c>
      <c r="NAY85" s="140" t="s">
        <v>289</v>
      </c>
      <c r="NAZ85" s="140" t="s">
        <v>289</v>
      </c>
      <c r="NBA85" s="140" t="s">
        <v>289</v>
      </c>
      <c r="NBB85" s="140" t="s">
        <v>289</v>
      </c>
      <c r="NBC85" s="140" t="s">
        <v>289</v>
      </c>
      <c r="NBD85" s="140" t="s">
        <v>289</v>
      </c>
      <c r="NBE85" s="140" t="s">
        <v>289</v>
      </c>
      <c r="NBF85" s="140" t="s">
        <v>289</v>
      </c>
      <c r="NBG85" s="140" t="s">
        <v>289</v>
      </c>
      <c r="NBH85" s="140" t="s">
        <v>289</v>
      </c>
      <c r="NBI85" s="140" t="s">
        <v>289</v>
      </c>
      <c r="NBJ85" s="140" t="s">
        <v>289</v>
      </c>
      <c r="NBK85" s="140" t="s">
        <v>289</v>
      </c>
      <c r="NBL85" s="140" t="s">
        <v>289</v>
      </c>
      <c r="NBM85" s="140" t="s">
        <v>289</v>
      </c>
      <c r="NBN85" s="140" t="s">
        <v>289</v>
      </c>
      <c r="NBO85" s="140" t="s">
        <v>289</v>
      </c>
      <c r="NBP85" s="140" t="s">
        <v>289</v>
      </c>
      <c r="NBQ85" s="140" t="s">
        <v>289</v>
      </c>
      <c r="NBR85" s="140" t="s">
        <v>289</v>
      </c>
      <c r="NBS85" s="140" t="s">
        <v>289</v>
      </c>
      <c r="NBT85" s="140" t="s">
        <v>289</v>
      </c>
      <c r="NBU85" s="140" t="s">
        <v>289</v>
      </c>
      <c r="NBV85" s="140" t="s">
        <v>289</v>
      </c>
      <c r="NBW85" s="140" t="s">
        <v>289</v>
      </c>
      <c r="NBX85" s="140" t="s">
        <v>289</v>
      </c>
      <c r="NBY85" s="140" t="s">
        <v>289</v>
      </c>
      <c r="NBZ85" s="140" t="s">
        <v>289</v>
      </c>
      <c r="NCA85" s="140" t="s">
        <v>289</v>
      </c>
      <c r="NCB85" s="140" t="s">
        <v>289</v>
      </c>
      <c r="NCC85" s="140" t="s">
        <v>289</v>
      </c>
      <c r="NCD85" s="140" t="s">
        <v>289</v>
      </c>
      <c r="NCE85" s="140" t="s">
        <v>289</v>
      </c>
      <c r="NCF85" s="140" t="s">
        <v>289</v>
      </c>
      <c r="NCG85" s="140" t="s">
        <v>289</v>
      </c>
      <c r="NCH85" s="140" t="s">
        <v>289</v>
      </c>
      <c r="NCI85" s="140" t="s">
        <v>289</v>
      </c>
      <c r="NCJ85" s="140" t="s">
        <v>289</v>
      </c>
      <c r="NCK85" s="140" t="s">
        <v>289</v>
      </c>
      <c r="NCL85" s="140" t="s">
        <v>289</v>
      </c>
      <c r="NCM85" s="140" t="s">
        <v>289</v>
      </c>
      <c r="NCN85" s="140" t="s">
        <v>289</v>
      </c>
      <c r="NCO85" s="140" t="s">
        <v>289</v>
      </c>
      <c r="NCP85" s="140" t="s">
        <v>289</v>
      </c>
      <c r="NCQ85" s="140" t="s">
        <v>289</v>
      </c>
      <c r="NCR85" s="140" t="s">
        <v>289</v>
      </c>
      <c r="NCS85" s="140" t="s">
        <v>289</v>
      </c>
      <c r="NCT85" s="140" t="s">
        <v>289</v>
      </c>
      <c r="NCU85" s="140" t="s">
        <v>289</v>
      </c>
      <c r="NCV85" s="140" t="s">
        <v>289</v>
      </c>
      <c r="NCW85" s="140" t="s">
        <v>289</v>
      </c>
      <c r="NCX85" s="140" t="s">
        <v>289</v>
      </c>
      <c r="NCY85" s="140" t="s">
        <v>289</v>
      </c>
      <c r="NCZ85" s="140" t="s">
        <v>289</v>
      </c>
      <c r="NDA85" s="140" t="s">
        <v>289</v>
      </c>
      <c r="NDB85" s="140" t="s">
        <v>289</v>
      </c>
      <c r="NDC85" s="140" t="s">
        <v>289</v>
      </c>
      <c r="NDD85" s="140" t="s">
        <v>289</v>
      </c>
      <c r="NDE85" s="140" t="s">
        <v>289</v>
      </c>
      <c r="NDF85" s="140" t="s">
        <v>289</v>
      </c>
      <c r="NDG85" s="140" t="s">
        <v>289</v>
      </c>
      <c r="NDH85" s="140" t="s">
        <v>289</v>
      </c>
      <c r="NDI85" s="140" t="s">
        <v>289</v>
      </c>
      <c r="NDJ85" s="140" t="s">
        <v>289</v>
      </c>
      <c r="NDK85" s="140" t="s">
        <v>289</v>
      </c>
      <c r="NDL85" s="140" t="s">
        <v>289</v>
      </c>
      <c r="NDM85" s="140" t="s">
        <v>289</v>
      </c>
      <c r="NDN85" s="140" t="s">
        <v>289</v>
      </c>
      <c r="NDO85" s="140" t="s">
        <v>289</v>
      </c>
      <c r="NDP85" s="140" t="s">
        <v>289</v>
      </c>
      <c r="NDQ85" s="140" t="s">
        <v>289</v>
      </c>
      <c r="NDR85" s="140" t="s">
        <v>289</v>
      </c>
      <c r="NDS85" s="140" t="s">
        <v>289</v>
      </c>
      <c r="NDT85" s="140" t="s">
        <v>289</v>
      </c>
      <c r="NDU85" s="140" t="s">
        <v>289</v>
      </c>
      <c r="NDV85" s="140" t="s">
        <v>289</v>
      </c>
      <c r="NDW85" s="140" t="s">
        <v>289</v>
      </c>
      <c r="NDX85" s="140" t="s">
        <v>289</v>
      </c>
      <c r="NDY85" s="140" t="s">
        <v>289</v>
      </c>
      <c r="NDZ85" s="140" t="s">
        <v>289</v>
      </c>
      <c r="NEA85" s="140" t="s">
        <v>289</v>
      </c>
      <c r="NEB85" s="140" t="s">
        <v>289</v>
      </c>
      <c r="NEC85" s="140" t="s">
        <v>289</v>
      </c>
      <c r="NED85" s="140" t="s">
        <v>289</v>
      </c>
      <c r="NEE85" s="140" t="s">
        <v>289</v>
      </c>
      <c r="NEF85" s="140" t="s">
        <v>289</v>
      </c>
      <c r="NEG85" s="140" t="s">
        <v>289</v>
      </c>
      <c r="NEH85" s="140" t="s">
        <v>289</v>
      </c>
      <c r="NEI85" s="140" t="s">
        <v>289</v>
      </c>
      <c r="NEJ85" s="140" t="s">
        <v>289</v>
      </c>
      <c r="NEK85" s="140" t="s">
        <v>289</v>
      </c>
      <c r="NEL85" s="140" t="s">
        <v>289</v>
      </c>
      <c r="NEM85" s="140" t="s">
        <v>289</v>
      </c>
      <c r="NEN85" s="140" t="s">
        <v>289</v>
      </c>
      <c r="NEO85" s="140" t="s">
        <v>289</v>
      </c>
      <c r="NEP85" s="140" t="s">
        <v>289</v>
      </c>
      <c r="NEQ85" s="140" t="s">
        <v>289</v>
      </c>
      <c r="NER85" s="140" t="s">
        <v>289</v>
      </c>
      <c r="NES85" s="140" t="s">
        <v>289</v>
      </c>
      <c r="NET85" s="140" t="s">
        <v>289</v>
      </c>
      <c r="NEU85" s="140" t="s">
        <v>289</v>
      </c>
      <c r="NEV85" s="140" t="s">
        <v>289</v>
      </c>
      <c r="NEW85" s="140" t="s">
        <v>289</v>
      </c>
      <c r="NEX85" s="140" t="s">
        <v>289</v>
      </c>
      <c r="NEY85" s="140" t="s">
        <v>289</v>
      </c>
      <c r="NEZ85" s="140" t="s">
        <v>289</v>
      </c>
      <c r="NFA85" s="140" t="s">
        <v>289</v>
      </c>
      <c r="NFB85" s="140" t="s">
        <v>289</v>
      </c>
      <c r="NFC85" s="140" t="s">
        <v>289</v>
      </c>
      <c r="NFD85" s="140" t="s">
        <v>289</v>
      </c>
      <c r="NFE85" s="140" t="s">
        <v>289</v>
      </c>
      <c r="NFF85" s="140" t="s">
        <v>289</v>
      </c>
      <c r="NFG85" s="140" t="s">
        <v>289</v>
      </c>
      <c r="NFH85" s="140" t="s">
        <v>289</v>
      </c>
      <c r="NFI85" s="140" t="s">
        <v>289</v>
      </c>
      <c r="NFJ85" s="140" t="s">
        <v>289</v>
      </c>
      <c r="NFK85" s="140" t="s">
        <v>289</v>
      </c>
      <c r="NFL85" s="140" t="s">
        <v>289</v>
      </c>
      <c r="NFM85" s="140" t="s">
        <v>289</v>
      </c>
      <c r="NFN85" s="140" t="s">
        <v>289</v>
      </c>
      <c r="NFO85" s="140" t="s">
        <v>289</v>
      </c>
      <c r="NFP85" s="140" t="s">
        <v>289</v>
      </c>
      <c r="NFQ85" s="140" t="s">
        <v>289</v>
      </c>
      <c r="NFR85" s="140" t="s">
        <v>289</v>
      </c>
      <c r="NFS85" s="140" t="s">
        <v>289</v>
      </c>
      <c r="NFT85" s="140" t="s">
        <v>289</v>
      </c>
      <c r="NFU85" s="140" t="s">
        <v>289</v>
      </c>
      <c r="NFV85" s="140" t="s">
        <v>289</v>
      </c>
      <c r="NFW85" s="140" t="s">
        <v>289</v>
      </c>
      <c r="NFX85" s="140" t="s">
        <v>289</v>
      </c>
      <c r="NFY85" s="140" t="s">
        <v>289</v>
      </c>
      <c r="NFZ85" s="140" t="s">
        <v>289</v>
      </c>
      <c r="NGA85" s="140" t="s">
        <v>289</v>
      </c>
      <c r="NGB85" s="140" t="s">
        <v>289</v>
      </c>
      <c r="NGC85" s="140" t="s">
        <v>289</v>
      </c>
      <c r="NGD85" s="140" t="s">
        <v>289</v>
      </c>
      <c r="NGE85" s="140" t="s">
        <v>289</v>
      </c>
      <c r="NGF85" s="140" t="s">
        <v>289</v>
      </c>
      <c r="NGG85" s="140" t="s">
        <v>289</v>
      </c>
      <c r="NGH85" s="140" t="s">
        <v>289</v>
      </c>
      <c r="NGI85" s="140" t="s">
        <v>289</v>
      </c>
      <c r="NGJ85" s="140" t="s">
        <v>289</v>
      </c>
      <c r="NGK85" s="140" t="s">
        <v>289</v>
      </c>
      <c r="NGL85" s="140" t="s">
        <v>289</v>
      </c>
      <c r="NGM85" s="140" t="s">
        <v>289</v>
      </c>
      <c r="NGN85" s="140" t="s">
        <v>289</v>
      </c>
      <c r="NGO85" s="140" t="s">
        <v>289</v>
      </c>
      <c r="NGP85" s="140" t="s">
        <v>289</v>
      </c>
      <c r="NGQ85" s="140" t="s">
        <v>289</v>
      </c>
      <c r="NGR85" s="140" t="s">
        <v>289</v>
      </c>
      <c r="NGS85" s="140" t="s">
        <v>289</v>
      </c>
      <c r="NGT85" s="140" t="s">
        <v>289</v>
      </c>
      <c r="NGU85" s="140" t="s">
        <v>289</v>
      </c>
      <c r="NGV85" s="140" t="s">
        <v>289</v>
      </c>
      <c r="NGW85" s="140" t="s">
        <v>289</v>
      </c>
      <c r="NGX85" s="140" t="s">
        <v>289</v>
      </c>
      <c r="NGY85" s="140" t="s">
        <v>289</v>
      </c>
      <c r="NGZ85" s="140" t="s">
        <v>289</v>
      </c>
      <c r="NHA85" s="140" t="s">
        <v>289</v>
      </c>
      <c r="NHB85" s="140" t="s">
        <v>289</v>
      </c>
      <c r="NHC85" s="140" t="s">
        <v>289</v>
      </c>
      <c r="NHD85" s="140" t="s">
        <v>289</v>
      </c>
      <c r="NHE85" s="140" t="s">
        <v>289</v>
      </c>
      <c r="NHF85" s="140" t="s">
        <v>289</v>
      </c>
      <c r="NHG85" s="140" t="s">
        <v>289</v>
      </c>
      <c r="NHH85" s="140" t="s">
        <v>289</v>
      </c>
      <c r="NHI85" s="140" t="s">
        <v>289</v>
      </c>
      <c r="NHJ85" s="140" t="s">
        <v>289</v>
      </c>
      <c r="NHK85" s="140" t="s">
        <v>289</v>
      </c>
      <c r="NHL85" s="140" t="s">
        <v>289</v>
      </c>
      <c r="NHM85" s="140" t="s">
        <v>289</v>
      </c>
      <c r="NHN85" s="140" t="s">
        <v>289</v>
      </c>
      <c r="NHO85" s="140" t="s">
        <v>289</v>
      </c>
      <c r="NHP85" s="140" t="s">
        <v>289</v>
      </c>
      <c r="NHQ85" s="140" t="s">
        <v>289</v>
      </c>
      <c r="NHR85" s="140" t="s">
        <v>289</v>
      </c>
      <c r="NHS85" s="140" t="s">
        <v>289</v>
      </c>
      <c r="NHT85" s="140" t="s">
        <v>289</v>
      </c>
      <c r="NHU85" s="140" t="s">
        <v>289</v>
      </c>
      <c r="NHV85" s="140" t="s">
        <v>289</v>
      </c>
      <c r="NHW85" s="140" t="s">
        <v>289</v>
      </c>
      <c r="NHX85" s="140" t="s">
        <v>289</v>
      </c>
      <c r="NHY85" s="140" t="s">
        <v>289</v>
      </c>
      <c r="NHZ85" s="140" t="s">
        <v>289</v>
      </c>
      <c r="NIA85" s="140" t="s">
        <v>289</v>
      </c>
      <c r="NIB85" s="140" t="s">
        <v>289</v>
      </c>
      <c r="NIC85" s="140" t="s">
        <v>289</v>
      </c>
      <c r="NID85" s="140" t="s">
        <v>289</v>
      </c>
      <c r="NIE85" s="140" t="s">
        <v>289</v>
      </c>
      <c r="NIF85" s="140" t="s">
        <v>289</v>
      </c>
      <c r="NIG85" s="140" t="s">
        <v>289</v>
      </c>
      <c r="NIH85" s="140" t="s">
        <v>289</v>
      </c>
      <c r="NII85" s="140" t="s">
        <v>289</v>
      </c>
      <c r="NIJ85" s="140" t="s">
        <v>289</v>
      </c>
      <c r="NIK85" s="140" t="s">
        <v>289</v>
      </c>
      <c r="NIL85" s="140" t="s">
        <v>289</v>
      </c>
      <c r="NIM85" s="140" t="s">
        <v>289</v>
      </c>
      <c r="NIN85" s="140" t="s">
        <v>289</v>
      </c>
      <c r="NIO85" s="140" t="s">
        <v>289</v>
      </c>
      <c r="NIP85" s="140" t="s">
        <v>289</v>
      </c>
      <c r="NIQ85" s="140" t="s">
        <v>289</v>
      </c>
      <c r="NIR85" s="140" t="s">
        <v>289</v>
      </c>
      <c r="NIS85" s="140" t="s">
        <v>289</v>
      </c>
      <c r="NIT85" s="140" t="s">
        <v>289</v>
      </c>
      <c r="NIU85" s="140" t="s">
        <v>289</v>
      </c>
      <c r="NIV85" s="140" t="s">
        <v>289</v>
      </c>
      <c r="NIW85" s="140" t="s">
        <v>289</v>
      </c>
      <c r="NIX85" s="140" t="s">
        <v>289</v>
      </c>
      <c r="NIY85" s="140" t="s">
        <v>289</v>
      </c>
      <c r="NIZ85" s="140" t="s">
        <v>289</v>
      </c>
      <c r="NJA85" s="140" t="s">
        <v>289</v>
      </c>
      <c r="NJB85" s="140" t="s">
        <v>289</v>
      </c>
      <c r="NJC85" s="140" t="s">
        <v>289</v>
      </c>
      <c r="NJD85" s="140" t="s">
        <v>289</v>
      </c>
      <c r="NJE85" s="140" t="s">
        <v>289</v>
      </c>
      <c r="NJF85" s="140" t="s">
        <v>289</v>
      </c>
      <c r="NJG85" s="140" t="s">
        <v>289</v>
      </c>
      <c r="NJH85" s="140" t="s">
        <v>289</v>
      </c>
      <c r="NJI85" s="140" t="s">
        <v>289</v>
      </c>
      <c r="NJJ85" s="140" t="s">
        <v>289</v>
      </c>
      <c r="NJK85" s="140" t="s">
        <v>289</v>
      </c>
      <c r="NJL85" s="140" t="s">
        <v>289</v>
      </c>
      <c r="NJM85" s="140" t="s">
        <v>289</v>
      </c>
      <c r="NJN85" s="140" t="s">
        <v>289</v>
      </c>
      <c r="NJO85" s="140" t="s">
        <v>289</v>
      </c>
      <c r="NJP85" s="140" t="s">
        <v>289</v>
      </c>
      <c r="NJQ85" s="140" t="s">
        <v>289</v>
      </c>
      <c r="NJR85" s="140" t="s">
        <v>289</v>
      </c>
      <c r="NJS85" s="140" t="s">
        <v>289</v>
      </c>
      <c r="NJT85" s="140" t="s">
        <v>289</v>
      </c>
      <c r="NJU85" s="140" t="s">
        <v>289</v>
      </c>
      <c r="NJV85" s="140" t="s">
        <v>289</v>
      </c>
      <c r="NJW85" s="140" t="s">
        <v>289</v>
      </c>
      <c r="NJX85" s="140" t="s">
        <v>289</v>
      </c>
      <c r="NJY85" s="140" t="s">
        <v>289</v>
      </c>
      <c r="NJZ85" s="140" t="s">
        <v>289</v>
      </c>
      <c r="NKA85" s="140" t="s">
        <v>289</v>
      </c>
      <c r="NKB85" s="140" t="s">
        <v>289</v>
      </c>
      <c r="NKC85" s="140" t="s">
        <v>289</v>
      </c>
      <c r="NKD85" s="140" t="s">
        <v>289</v>
      </c>
      <c r="NKE85" s="140" t="s">
        <v>289</v>
      </c>
      <c r="NKF85" s="140" t="s">
        <v>289</v>
      </c>
      <c r="NKG85" s="140" t="s">
        <v>289</v>
      </c>
      <c r="NKH85" s="140" t="s">
        <v>289</v>
      </c>
      <c r="NKI85" s="140" t="s">
        <v>289</v>
      </c>
      <c r="NKJ85" s="140" t="s">
        <v>289</v>
      </c>
      <c r="NKK85" s="140" t="s">
        <v>289</v>
      </c>
      <c r="NKL85" s="140" t="s">
        <v>289</v>
      </c>
      <c r="NKM85" s="140" t="s">
        <v>289</v>
      </c>
      <c r="NKN85" s="140" t="s">
        <v>289</v>
      </c>
      <c r="NKO85" s="140" t="s">
        <v>289</v>
      </c>
      <c r="NKP85" s="140" t="s">
        <v>289</v>
      </c>
      <c r="NKQ85" s="140" t="s">
        <v>289</v>
      </c>
      <c r="NKR85" s="140" t="s">
        <v>289</v>
      </c>
      <c r="NKS85" s="140" t="s">
        <v>289</v>
      </c>
      <c r="NKT85" s="140" t="s">
        <v>289</v>
      </c>
      <c r="NKU85" s="140" t="s">
        <v>289</v>
      </c>
      <c r="NKV85" s="140" t="s">
        <v>289</v>
      </c>
      <c r="NKW85" s="140" t="s">
        <v>289</v>
      </c>
      <c r="NKX85" s="140" t="s">
        <v>289</v>
      </c>
      <c r="NKY85" s="140" t="s">
        <v>289</v>
      </c>
      <c r="NKZ85" s="140" t="s">
        <v>289</v>
      </c>
      <c r="NLA85" s="140" t="s">
        <v>289</v>
      </c>
      <c r="NLB85" s="140" t="s">
        <v>289</v>
      </c>
      <c r="NLC85" s="140" t="s">
        <v>289</v>
      </c>
      <c r="NLD85" s="140" t="s">
        <v>289</v>
      </c>
      <c r="NLE85" s="140" t="s">
        <v>289</v>
      </c>
      <c r="NLF85" s="140" t="s">
        <v>289</v>
      </c>
      <c r="NLG85" s="140" t="s">
        <v>289</v>
      </c>
      <c r="NLH85" s="140" t="s">
        <v>289</v>
      </c>
      <c r="NLI85" s="140" t="s">
        <v>289</v>
      </c>
      <c r="NLJ85" s="140" t="s">
        <v>289</v>
      </c>
      <c r="NLK85" s="140" t="s">
        <v>289</v>
      </c>
      <c r="NLL85" s="140" t="s">
        <v>289</v>
      </c>
      <c r="NLM85" s="140" t="s">
        <v>289</v>
      </c>
      <c r="NLN85" s="140" t="s">
        <v>289</v>
      </c>
      <c r="NLO85" s="140" t="s">
        <v>289</v>
      </c>
      <c r="NLP85" s="140" t="s">
        <v>289</v>
      </c>
      <c r="NLQ85" s="140" t="s">
        <v>289</v>
      </c>
      <c r="NLR85" s="140" t="s">
        <v>289</v>
      </c>
      <c r="NLS85" s="140" t="s">
        <v>289</v>
      </c>
      <c r="NLT85" s="140" t="s">
        <v>289</v>
      </c>
      <c r="NLU85" s="140" t="s">
        <v>289</v>
      </c>
      <c r="NLV85" s="140" t="s">
        <v>289</v>
      </c>
      <c r="NLW85" s="140" t="s">
        <v>289</v>
      </c>
      <c r="NLX85" s="140" t="s">
        <v>289</v>
      </c>
      <c r="NLY85" s="140" t="s">
        <v>289</v>
      </c>
      <c r="NLZ85" s="140" t="s">
        <v>289</v>
      </c>
      <c r="NMA85" s="140" t="s">
        <v>289</v>
      </c>
      <c r="NMB85" s="140" t="s">
        <v>289</v>
      </c>
      <c r="NMC85" s="140" t="s">
        <v>289</v>
      </c>
      <c r="NMD85" s="140" t="s">
        <v>289</v>
      </c>
      <c r="NME85" s="140" t="s">
        <v>289</v>
      </c>
      <c r="NMF85" s="140" t="s">
        <v>289</v>
      </c>
      <c r="NMG85" s="140" t="s">
        <v>289</v>
      </c>
      <c r="NMH85" s="140" t="s">
        <v>289</v>
      </c>
      <c r="NMI85" s="140" t="s">
        <v>289</v>
      </c>
      <c r="NMJ85" s="140" t="s">
        <v>289</v>
      </c>
      <c r="NMK85" s="140" t="s">
        <v>289</v>
      </c>
      <c r="NML85" s="140" t="s">
        <v>289</v>
      </c>
      <c r="NMM85" s="140" t="s">
        <v>289</v>
      </c>
      <c r="NMN85" s="140" t="s">
        <v>289</v>
      </c>
      <c r="NMO85" s="140" t="s">
        <v>289</v>
      </c>
      <c r="NMP85" s="140" t="s">
        <v>289</v>
      </c>
      <c r="NMQ85" s="140" t="s">
        <v>289</v>
      </c>
      <c r="NMR85" s="140" t="s">
        <v>289</v>
      </c>
      <c r="NMS85" s="140" t="s">
        <v>289</v>
      </c>
      <c r="NMT85" s="140" t="s">
        <v>289</v>
      </c>
      <c r="NMU85" s="140" t="s">
        <v>289</v>
      </c>
      <c r="NMV85" s="140" t="s">
        <v>289</v>
      </c>
      <c r="NMW85" s="140" t="s">
        <v>289</v>
      </c>
      <c r="NMX85" s="140" t="s">
        <v>289</v>
      </c>
      <c r="NMY85" s="140" t="s">
        <v>289</v>
      </c>
      <c r="NMZ85" s="140" t="s">
        <v>289</v>
      </c>
      <c r="NNA85" s="140" t="s">
        <v>289</v>
      </c>
      <c r="NNB85" s="140" t="s">
        <v>289</v>
      </c>
      <c r="NNC85" s="140" t="s">
        <v>289</v>
      </c>
      <c r="NND85" s="140" t="s">
        <v>289</v>
      </c>
      <c r="NNE85" s="140" t="s">
        <v>289</v>
      </c>
      <c r="NNF85" s="140" t="s">
        <v>289</v>
      </c>
      <c r="NNG85" s="140" t="s">
        <v>289</v>
      </c>
      <c r="NNH85" s="140" t="s">
        <v>289</v>
      </c>
      <c r="NNI85" s="140" t="s">
        <v>289</v>
      </c>
      <c r="NNJ85" s="140" t="s">
        <v>289</v>
      </c>
      <c r="NNK85" s="140" t="s">
        <v>289</v>
      </c>
      <c r="NNL85" s="140" t="s">
        <v>289</v>
      </c>
      <c r="NNM85" s="140" t="s">
        <v>289</v>
      </c>
      <c r="NNN85" s="140" t="s">
        <v>289</v>
      </c>
      <c r="NNO85" s="140" t="s">
        <v>289</v>
      </c>
      <c r="NNP85" s="140" t="s">
        <v>289</v>
      </c>
      <c r="NNQ85" s="140" t="s">
        <v>289</v>
      </c>
      <c r="NNR85" s="140" t="s">
        <v>289</v>
      </c>
      <c r="NNS85" s="140" t="s">
        <v>289</v>
      </c>
      <c r="NNT85" s="140" t="s">
        <v>289</v>
      </c>
      <c r="NNU85" s="140" t="s">
        <v>289</v>
      </c>
      <c r="NNV85" s="140" t="s">
        <v>289</v>
      </c>
      <c r="NNW85" s="140" t="s">
        <v>289</v>
      </c>
      <c r="NNX85" s="140" t="s">
        <v>289</v>
      </c>
      <c r="NNY85" s="140" t="s">
        <v>289</v>
      </c>
      <c r="NNZ85" s="140" t="s">
        <v>289</v>
      </c>
      <c r="NOA85" s="140" t="s">
        <v>289</v>
      </c>
      <c r="NOB85" s="140" t="s">
        <v>289</v>
      </c>
      <c r="NOC85" s="140" t="s">
        <v>289</v>
      </c>
      <c r="NOD85" s="140" t="s">
        <v>289</v>
      </c>
      <c r="NOE85" s="140" t="s">
        <v>289</v>
      </c>
      <c r="NOF85" s="140" t="s">
        <v>289</v>
      </c>
      <c r="NOG85" s="140" t="s">
        <v>289</v>
      </c>
      <c r="NOH85" s="140" t="s">
        <v>289</v>
      </c>
      <c r="NOI85" s="140" t="s">
        <v>289</v>
      </c>
      <c r="NOJ85" s="140" t="s">
        <v>289</v>
      </c>
      <c r="NOK85" s="140" t="s">
        <v>289</v>
      </c>
      <c r="NOL85" s="140" t="s">
        <v>289</v>
      </c>
      <c r="NOM85" s="140" t="s">
        <v>289</v>
      </c>
      <c r="NON85" s="140" t="s">
        <v>289</v>
      </c>
      <c r="NOO85" s="140" t="s">
        <v>289</v>
      </c>
      <c r="NOP85" s="140" t="s">
        <v>289</v>
      </c>
      <c r="NOQ85" s="140" t="s">
        <v>289</v>
      </c>
      <c r="NOR85" s="140" t="s">
        <v>289</v>
      </c>
      <c r="NOS85" s="140" t="s">
        <v>289</v>
      </c>
      <c r="NOT85" s="140" t="s">
        <v>289</v>
      </c>
      <c r="NOU85" s="140" t="s">
        <v>289</v>
      </c>
      <c r="NOV85" s="140" t="s">
        <v>289</v>
      </c>
      <c r="NOW85" s="140" t="s">
        <v>289</v>
      </c>
      <c r="NOX85" s="140" t="s">
        <v>289</v>
      </c>
      <c r="NOY85" s="140" t="s">
        <v>289</v>
      </c>
      <c r="NOZ85" s="140" t="s">
        <v>289</v>
      </c>
      <c r="NPA85" s="140" t="s">
        <v>289</v>
      </c>
      <c r="NPB85" s="140" t="s">
        <v>289</v>
      </c>
      <c r="NPC85" s="140" t="s">
        <v>289</v>
      </c>
      <c r="NPD85" s="140" t="s">
        <v>289</v>
      </c>
      <c r="NPE85" s="140" t="s">
        <v>289</v>
      </c>
      <c r="NPF85" s="140" t="s">
        <v>289</v>
      </c>
      <c r="NPG85" s="140" t="s">
        <v>289</v>
      </c>
      <c r="NPH85" s="140" t="s">
        <v>289</v>
      </c>
      <c r="NPI85" s="140" t="s">
        <v>289</v>
      </c>
      <c r="NPJ85" s="140" t="s">
        <v>289</v>
      </c>
      <c r="NPK85" s="140" t="s">
        <v>289</v>
      </c>
      <c r="NPL85" s="140" t="s">
        <v>289</v>
      </c>
      <c r="NPM85" s="140" t="s">
        <v>289</v>
      </c>
      <c r="NPN85" s="140" t="s">
        <v>289</v>
      </c>
      <c r="NPO85" s="140" t="s">
        <v>289</v>
      </c>
      <c r="NPP85" s="140" t="s">
        <v>289</v>
      </c>
      <c r="NPQ85" s="140" t="s">
        <v>289</v>
      </c>
      <c r="NPR85" s="140" t="s">
        <v>289</v>
      </c>
      <c r="NPS85" s="140" t="s">
        <v>289</v>
      </c>
      <c r="NPT85" s="140" t="s">
        <v>289</v>
      </c>
      <c r="NPU85" s="140" t="s">
        <v>289</v>
      </c>
      <c r="NPV85" s="140" t="s">
        <v>289</v>
      </c>
      <c r="NPW85" s="140" t="s">
        <v>289</v>
      </c>
      <c r="NPX85" s="140" t="s">
        <v>289</v>
      </c>
      <c r="NPY85" s="140" t="s">
        <v>289</v>
      </c>
      <c r="NPZ85" s="140" t="s">
        <v>289</v>
      </c>
      <c r="NQA85" s="140" t="s">
        <v>289</v>
      </c>
      <c r="NQB85" s="140" t="s">
        <v>289</v>
      </c>
      <c r="NQC85" s="140" t="s">
        <v>289</v>
      </c>
      <c r="NQD85" s="140" t="s">
        <v>289</v>
      </c>
      <c r="NQE85" s="140" t="s">
        <v>289</v>
      </c>
      <c r="NQF85" s="140" t="s">
        <v>289</v>
      </c>
      <c r="NQG85" s="140" t="s">
        <v>289</v>
      </c>
      <c r="NQH85" s="140" t="s">
        <v>289</v>
      </c>
      <c r="NQI85" s="140" t="s">
        <v>289</v>
      </c>
      <c r="NQJ85" s="140" t="s">
        <v>289</v>
      </c>
      <c r="NQK85" s="140" t="s">
        <v>289</v>
      </c>
      <c r="NQL85" s="140" t="s">
        <v>289</v>
      </c>
      <c r="NQM85" s="140" t="s">
        <v>289</v>
      </c>
      <c r="NQN85" s="140" t="s">
        <v>289</v>
      </c>
      <c r="NQO85" s="140" t="s">
        <v>289</v>
      </c>
      <c r="NQP85" s="140" t="s">
        <v>289</v>
      </c>
      <c r="NQQ85" s="140" t="s">
        <v>289</v>
      </c>
      <c r="NQR85" s="140" t="s">
        <v>289</v>
      </c>
      <c r="NQS85" s="140" t="s">
        <v>289</v>
      </c>
      <c r="NQT85" s="140" t="s">
        <v>289</v>
      </c>
      <c r="NQU85" s="140" t="s">
        <v>289</v>
      </c>
      <c r="NQV85" s="140" t="s">
        <v>289</v>
      </c>
      <c r="NQW85" s="140" t="s">
        <v>289</v>
      </c>
      <c r="NQX85" s="140" t="s">
        <v>289</v>
      </c>
      <c r="NQY85" s="140" t="s">
        <v>289</v>
      </c>
      <c r="NQZ85" s="140" t="s">
        <v>289</v>
      </c>
      <c r="NRA85" s="140" t="s">
        <v>289</v>
      </c>
      <c r="NRB85" s="140" t="s">
        <v>289</v>
      </c>
      <c r="NRC85" s="140" t="s">
        <v>289</v>
      </c>
      <c r="NRD85" s="140" t="s">
        <v>289</v>
      </c>
      <c r="NRE85" s="140" t="s">
        <v>289</v>
      </c>
      <c r="NRF85" s="140" t="s">
        <v>289</v>
      </c>
      <c r="NRG85" s="140" t="s">
        <v>289</v>
      </c>
      <c r="NRH85" s="140" t="s">
        <v>289</v>
      </c>
      <c r="NRI85" s="140" t="s">
        <v>289</v>
      </c>
      <c r="NRJ85" s="140" t="s">
        <v>289</v>
      </c>
      <c r="NRK85" s="140" t="s">
        <v>289</v>
      </c>
      <c r="NRL85" s="140" t="s">
        <v>289</v>
      </c>
      <c r="NRM85" s="140" t="s">
        <v>289</v>
      </c>
      <c r="NRN85" s="140" t="s">
        <v>289</v>
      </c>
      <c r="NRO85" s="140" t="s">
        <v>289</v>
      </c>
      <c r="NRP85" s="140" t="s">
        <v>289</v>
      </c>
      <c r="NRQ85" s="140" t="s">
        <v>289</v>
      </c>
      <c r="NRR85" s="140" t="s">
        <v>289</v>
      </c>
      <c r="NRS85" s="140" t="s">
        <v>289</v>
      </c>
      <c r="NRT85" s="140" t="s">
        <v>289</v>
      </c>
      <c r="NRU85" s="140" t="s">
        <v>289</v>
      </c>
      <c r="NRV85" s="140" t="s">
        <v>289</v>
      </c>
      <c r="NRW85" s="140" t="s">
        <v>289</v>
      </c>
      <c r="NRX85" s="140" t="s">
        <v>289</v>
      </c>
      <c r="NRY85" s="140" t="s">
        <v>289</v>
      </c>
      <c r="NRZ85" s="140" t="s">
        <v>289</v>
      </c>
      <c r="NSA85" s="140" t="s">
        <v>289</v>
      </c>
      <c r="NSB85" s="140" t="s">
        <v>289</v>
      </c>
      <c r="NSC85" s="140" t="s">
        <v>289</v>
      </c>
      <c r="NSD85" s="140" t="s">
        <v>289</v>
      </c>
      <c r="NSE85" s="140" t="s">
        <v>289</v>
      </c>
      <c r="NSF85" s="140" t="s">
        <v>289</v>
      </c>
      <c r="NSG85" s="140" t="s">
        <v>289</v>
      </c>
      <c r="NSH85" s="140" t="s">
        <v>289</v>
      </c>
      <c r="NSI85" s="140" t="s">
        <v>289</v>
      </c>
      <c r="NSJ85" s="140" t="s">
        <v>289</v>
      </c>
      <c r="NSK85" s="140" t="s">
        <v>289</v>
      </c>
      <c r="NSL85" s="140" t="s">
        <v>289</v>
      </c>
      <c r="NSM85" s="140" t="s">
        <v>289</v>
      </c>
      <c r="NSN85" s="140" t="s">
        <v>289</v>
      </c>
      <c r="NSO85" s="140" t="s">
        <v>289</v>
      </c>
      <c r="NSP85" s="140" t="s">
        <v>289</v>
      </c>
      <c r="NSQ85" s="140" t="s">
        <v>289</v>
      </c>
      <c r="NSR85" s="140" t="s">
        <v>289</v>
      </c>
      <c r="NSS85" s="140" t="s">
        <v>289</v>
      </c>
      <c r="NST85" s="140" t="s">
        <v>289</v>
      </c>
      <c r="NSU85" s="140" t="s">
        <v>289</v>
      </c>
      <c r="NSV85" s="140" t="s">
        <v>289</v>
      </c>
      <c r="NSW85" s="140" t="s">
        <v>289</v>
      </c>
      <c r="NSX85" s="140" t="s">
        <v>289</v>
      </c>
      <c r="NSY85" s="140" t="s">
        <v>289</v>
      </c>
      <c r="NSZ85" s="140" t="s">
        <v>289</v>
      </c>
      <c r="NTA85" s="140" t="s">
        <v>289</v>
      </c>
      <c r="NTB85" s="140" t="s">
        <v>289</v>
      </c>
      <c r="NTC85" s="140" t="s">
        <v>289</v>
      </c>
      <c r="NTD85" s="140" t="s">
        <v>289</v>
      </c>
      <c r="NTE85" s="140" t="s">
        <v>289</v>
      </c>
      <c r="NTF85" s="140" t="s">
        <v>289</v>
      </c>
      <c r="NTG85" s="140" t="s">
        <v>289</v>
      </c>
      <c r="NTH85" s="140" t="s">
        <v>289</v>
      </c>
      <c r="NTI85" s="140" t="s">
        <v>289</v>
      </c>
      <c r="NTJ85" s="140" t="s">
        <v>289</v>
      </c>
      <c r="NTK85" s="140" t="s">
        <v>289</v>
      </c>
      <c r="NTL85" s="140" t="s">
        <v>289</v>
      </c>
      <c r="NTM85" s="140" t="s">
        <v>289</v>
      </c>
      <c r="NTN85" s="140" t="s">
        <v>289</v>
      </c>
      <c r="NTO85" s="140" t="s">
        <v>289</v>
      </c>
      <c r="NTP85" s="140" t="s">
        <v>289</v>
      </c>
      <c r="NTQ85" s="140" t="s">
        <v>289</v>
      </c>
      <c r="NTR85" s="140" t="s">
        <v>289</v>
      </c>
      <c r="NTS85" s="140" t="s">
        <v>289</v>
      </c>
      <c r="NTT85" s="140" t="s">
        <v>289</v>
      </c>
      <c r="NTU85" s="140" t="s">
        <v>289</v>
      </c>
      <c r="NTV85" s="140" t="s">
        <v>289</v>
      </c>
      <c r="NTW85" s="140" t="s">
        <v>289</v>
      </c>
      <c r="NTX85" s="140" t="s">
        <v>289</v>
      </c>
      <c r="NTY85" s="140" t="s">
        <v>289</v>
      </c>
      <c r="NTZ85" s="140" t="s">
        <v>289</v>
      </c>
      <c r="NUA85" s="140" t="s">
        <v>289</v>
      </c>
      <c r="NUB85" s="140" t="s">
        <v>289</v>
      </c>
      <c r="NUC85" s="140" t="s">
        <v>289</v>
      </c>
      <c r="NUD85" s="140" t="s">
        <v>289</v>
      </c>
      <c r="NUE85" s="140" t="s">
        <v>289</v>
      </c>
      <c r="NUF85" s="140" t="s">
        <v>289</v>
      </c>
      <c r="NUG85" s="140" t="s">
        <v>289</v>
      </c>
      <c r="NUH85" s="140" t="s">
        <v>289</v>
      </c>
      <c r="NUI85" s="140" t="s">
        <v>289</v>
      </c>
      <c r="NUJ85" s="140" t="s">
        <v>289</v>
      </c>
      <c r="NUK85" s="140" t="s">
        <v>289</v>
      </c>
      <c r="NUL85" s="140" t="s">
        <v>289</v>
      </c>
      <c r="NUM85" s="140" t="s">
        <v>289</v>
      </c>
      <c r="NUN85" s="140" t="s">
        <v>289</v>
      </c>
      <c r="NUO85" s="140" t="s">
        <v>289</v>
      </c>
      <c r="NUP85" s="140" t="s">
        <v>289</v>
      </c>
      <c r="NUQ85" s="140" t="s">
        <v>289</v>
      </c>
      <c r="NUR85" s="140" t="s">
        <v>289</v>
      </c>
      <c r="NUS85" s="140" t="s">
        <v>289</v>
      </c>
      <c r="NUT85" s="140" t="s">
        <v>289</v>
      </c>
      <c r="NUU85" s="140" t="s">
        <v>289</v>
      </c>
      <c r="NUV85" s="140" t="s">
        <v>289</v>
      </c>
      <c r="NUW85" s="140" t="s">
        <v>289</v>
      </c>
      <c r="NUX85" s="140" t="s">
        <v>289</v>
      </c>
      <c r="NUY85" s="140" t="s">
        <v>289</v>
      </c>
      <c r="NUZ85" s="140" t="s">
        <v>289</v>
      </c>
      <c r="NVA85" s="140" t="s">
        <v>289</v>
      </c>
      <c r="NVB85" s="140" t="s">
        <v>289</v>
      </c>
      <c r="NVC85" s="140" t="s">
        <v>289</v>
      </c>
      <c r="NVD85" s="140" t="s">
        <v>289</v>
      </c>
      <c r="NVE85" s="140" t="s">
        <v>289</v>
      </c>
      <c r="NVF85" s="140" t="s">
        <v>289</v>
      </c>
      <c r="NVG85" s="140" t="s">
        <v>289</v>
      </c>
      <c r="NVH85" s="140" t="s">
        <v>289</v>
      </c>
      <c r="NVI85" s="140" t="s">
        <v>289</v>
      </c>
      <c r="NVJ85" s="140" t="s">
        <v>289</v>
      </c>
      <c r="NVK85" s="140" t="s">
        <v>289</v>
      </c>
      <c r="NVL85" s="140" t="s">
        <v>289</v>
      </c>
      <c r="NVM85" s="140" t="s">
        <v>289</v>
      </c>
      <c r="NVN85" s="140" t="s">
        <v>289</v>
      </c>
      <c r="NVO85" s="140" t="s">
        <v>289</v>
      </c>
      <c r="NVP85" s="140" t="s">
        <v>289</v>
      </c>
      <c r="NVQ85" s="140" t="s">
        <v>289</v>
      </c>
      <c r="NVR85" s="140" t="s">
        <v>289</v>
      </c>
      <c r="NVS85" s="140" t="s">
        <v>289</v>
      </c>
      <c r="NVT85" s="140" t="s">
        <v>289</v>
      </c>
      <c r="NVU85" s="140" t="s">
        <v>289</v>
      </c>
      <c r="NVV85" s="140" t="s">
        <v>289</v>
      </c>
      <c r="NVW85" s="140" t="s">
        <v>289</v>
      </c>
      <c r="NVX85" s="140" t="s">
        <v>289</v>
      </c>
      <c r="NVY85" s="140" t="s">
        <v>289</v>
      </c>
      <c r="NVZ85" s="140" t="s">
        <v>289</v>
      </c>
      <c r="NWA85" s="140" t="s">
        <v>289</v>
      </c>
      <c r="NWB85" s="140" t="s">
        <v>289</v>
      </c>
      <c r="NWC85" s="140" t="s">
        <v>289</v>
      </c>
      <c r="NWD85" s="140" t="s">
        <v>289</v>
      </c>
      <c r="NWE85" s="140" t="s">
        <v>289</v>
      </c>
      <c r="NWF85" s="140" t="s">
        <v>289</v>
      </c>
      <c r="NWG85" s="140" t="s">
        <v>289</v>
      </c>
      <c r="NWH85" s="140" t="s">
        <v>289</v>
      </c>
      <c r="NWI85" s="140" t="s">
        <v>289</v>
      </c>
      <c r="NWJ85" s="140" t="s">
        <v>289</v>
      </c>
      <c r="NWK85" s="140" t="s">
        <v>289</v>
      </c>
      <c r="NWL85" s="140" t="s">
        <v>289</v>
      </c>
      <c r="NWM85" s="140" t="s">
        <v>289</v>
      </c>
      <c r="NWN85" s="140" t="s">
        <v>289</v>
      </c>
      <c r="NWO85" s="140" t="s">
        <v>289</v>
      </c>
      <c r="NWP85" s="140" t="s">
        <v>289</v>
      </c>
      <c r="NWQ85" s="140" t="s">
        <v>289</v>
      </c>
      <c r="NWR85" s="140" t="s">
        <v>289</v>
      </c>
      <c r="NWS85" s="140" t="s">
        <v>289</v>
      </c>
      <c r="NWT85" s="140" t="s">
        <v>289</v>
      </c>
      <c r="NWU85" s="140" t="s">
        <v>289</v>
      </c>
      <c r="NWV85" s="140" t="s">
        <v>289</v>
      </c>
      <c r="NWW85" s="140" t="s">
        <v>289</v>
      </c>
      <c r="NWX85" s="140" t="s">
        <v>289</v>
      </c>
      <c r="NWY85" s="140" t="s">
        <v>289</v>
      </c>
      <c r="NWZ85" s="140" t="s">
        <v>289</v>
      </c>
      <c r="NXA85" s="140" t="s">
        <v>289</v>
      </c>
      <c r="NXB85" s="140" t="s">
        <v>289</v>
      </c>
      <c r="NXC85" s="140" t="s">
        <v>289</v>
      </c>
      <c r="NXD85" s="140" t="s">
        <v>289</v>
      </c>
      <c r="NXE85" s="140" t="s">
        <v>289</v>
      </c>
      <c r="NXF85" s="140" t="s">
        <v>289</v>
      </c>
      <c r="NXG85" s="140" t="s">
        <v>289</v>
      </c>
      <c r="NXH85" s="140" t="s">
        <v>289</v>
      </c>
      <c r="NXI85" s="140" t="s">
        <v>289</v>
      </c>
      <c r="NXJ85" s="140" t="s">
        <v>289</v>
      </c>
      <c r="NXK85" s="140" t="s">
        <v>289</v>
      </c>
      <c r="NXL85" s="140" t="s">
        <v>289</v>
      </c>
      <c r="NXM85" s="140" t="s">
        <v>289</v>
      </c>
      <c r="NXN85" s="140" t="s">
        <v>289</v>
      </c>
      <c r="NXO85" s="140" t="s">
        <v>289</v>
      </c>
      <c r="NXP85" s="140" t="s">
        <v>289</v>
      </c>
      <c r="NXQ85" s="140" t="s">
        <v>289</v>
      </c>
      <c r="NXR85" s="140" t="s">
        <v>289</v>
      </c>
      <c r="NXS85" s="140" t="s">
        <v>289</v>
      </c>
      <c r="NXT85" s="140" t="s">
        <v>289</v>
      </c>
      <c r="NXU85" s="140" t="s">
        <v>289</v>
      </c>
      <c r="NXV85" s="140" t="s">
        <v>289</v>
      </c>
      <c r="NXW85" s="140" t="s">
        <v>289</v>
      </c>
      <c r="NXX85" s="140" t="s">
        <v>289</v>
      </c>
      <c r="NXY85" s="140" t="s">
        <v>289</v>
      </c>
      <c r="NXZ85" s="140" t="s">
        <v>289</v>
      </c>
      <c r="NYA85" s="140" t="s">
        <v>289</v>
      </c>
      <c r="NYB85" s="140" t="s">
        <v>289</v>
      </c>
      <c r="NYC85" s="140" t="s">
        <v>289</v>
      </c>
      <c r="NYD85" s="140" t="s">
        <v>289</v>
      </c>
      <c r="NYE85" s="140" t="s">
        <v>289</v>
      </c>
      <c r="NYF85" s="140" t="s">
        <v>289</v>
      </c>
      <c r="NYG85" s="140" t="s">
        <v>289</v>
      </c>
      <c r="NYH85" s="140" t="s">
        <v>289</v>
      </c>
      <c r="NYI85" s="140" t="s">
        <v>289</v>
      </c>
      <c r="NYJ85" s="140" t="s">
        <v>289</v>
      </c>
      <c r="NYK85" s="140" t="s">
        <v>289</v>
      </c>
      <c r="NYL85" s="140" t="s">
        <v>289</v>
      </c>
      <c r="NYM85" s="140" t="s">
        <v>289</v>
      </c>
      <c r="NYN85" s="140" t="s">
        <v>289</v>
      </c>
      <c r="NYO85" s="140" t="s">
        <v>289</v>
      </c>
      <c r="NYP85" s="140" t="s">
        <v>289</v>
      </c>
      <c r="NYQ85" s="140" t="s">
        <v>289</v>
      </c>
      <c r="NYR85" s="140" t="s">
        <v>289</v>
      </c>
      <c r="NYS85" s="140" t="s">
        <v>289</v>
      </c>
      <c r="NYT85" s="140" t="s">
        <v>289</v>
      </c>
      <c r="NYU85" s="140" t="s">
        <v>289</v>
      </c>
      <c r="NYV85" s="140" t="s">
        <v>289</v>
      </c>
      <c r="NYW85" s="140" t="s">
        <v>289</v>
      </c>
      <c r="NYX85" s="140" t="s">
        <v>289</v>
      </c>
      <c r="NYY85" s="140" t="s">
        <v>289</v>
      </c>
      <c r="NYZ85" s="140" t="s">
        <v>289</v>
      </c>
      <c r="NZA85" s="140" t="s">
        <v>289</v>
      </c>
      <c r="NZB85" s="140" t="s">
        <v>289</v>
      </c>
      <c r="NZC85" s="140" t="s">
        <v>289</v>
      </c>
      <c r="NZD85" s="140" t="s">
        <v>289</v>
      </c>
      <c r="NZE85" s="140" t="s">
        <v>289</v>
      </c>
      <c r="NZF85" s="140" t="s">
        <v>289</v>
      </c>
      <c r="NZG85" s="140" t="s">
        <v>289</v>
      </c>
      <c r="NZH85" s="140" t="s">
        <v>289</v>
      </c>
      <c r="NZI85" s="140" t="s">
        <v>289</v>
      </c>
      <c r="NZJ85" s="140" t="s">
        <v>289</v>
      </c>
      <c r="NZK85" s="140" t="s">
        <v>289</v>
      </c>
      <c r="NZL85" s="140" t="s">
        <v>289</v>
      </c>
      <c r="NZM85" s="140" t="s">
        <v>289</v>
      </c>
      <c r="NZN85" s="140" t="s">
        <v>289</v>
      </c>
      <c r="NZO85" s="140" t="s">
        <v>289</v>
      </c>
      <c r="NZP85" s="140" t="s">
        <v>289</v>
      </c>
      <c r="NZQ85" s="140" t="s">
        <v>289</v>
      </c>
      <c r="NZR85" s="140" t="s">
        <v>289</v>
      </c>
      <c r="NZS85" s="140" t="s">
        <v>289</v>
      </c>
      <c r="NZT85" s="140" t="s">
        <v>289</v>
      </c>
      <c r="NZU85" s="140" t="s">
        <v>289</v>
      </c>
      <c r="NZV85" s="140" t="s">
        <v>289</v>
      </c>
      <c r="NZW85" s="140" t="s">
        <v>289</v>
      </c>
      <c r="NZX85" s="140" t="s">
        <v>289</v>
      </c>
      <c r="NZY85" s="140" t="s">
        <v>289</v>
      </c>
      <c r="NZZ85" s="140" t="s">
        <v>289</v>
      </c>
      <c r="OAA85" s="140" t="s">
        <v>289</v>
      </c>
      <c r="OAB85" s="140" t="s">
        <v>289</v>
      </c>
      <c r="OAC85" s="140" t="s">
        <v>289</v>
      </c>
      <c r="OAD85" s="140" t="s">
        <v>289</v>
      </c>
      <c r="OAE85" s="140" t="s">
        <v>289</v>
      </c>
      <c r="OAF85" s="140" t="s">
        <v>289</v>
      </c>
      <c r="OAG85" s="140" t="s">
        <v>289</v>
      </c>
      <c r="OAH85" s="140" t="s">
        <v>289</v>
      </c>
      <c r="OAI85" s="140" t="s">
        <v>289</v>
      </c>
      <c r="OAJ85" s="140" t="s">
        <v>289</v>
      </c>
      <c r="OAK85" s="140" t="s">
        <v>289</v>
      </c>
      <c r="OAL85" s="140" t="s">
        <v>289</v>
      </c>
      <c r="OAM85" s="140" t="s">
        <v>289</v>
      </c>
      <c r="OAN85" s="140" t="s">
        <v>289</v>
      </c>
      <c r="OAO85" s="140" t="s">
        <v>289</v>
      </c>
      <c r="OAP85" s="140" t="s">
        <v>289</v>
      </c>
      <c r="OAQ85" s="140" t="s">
        <v>289</v>
      </c>
      <c r="OAR85" s="140" t="s">
        <v>289</v>
      </c>
      <c r="OAS85" s="140" t="s">
        <v>289</v>
      </c>
      <c r="OAT85" s="140" t="s">
        <v>289</v>
      </c>
      <c r="OAU85" s="140" t="s">
        <v>289</v>
      </c>
      <c r="OAV85" s="140" t="s">
        <v>289</v>
      </c>
      <c r="OAW85" s="140" t="s">
        <v>289</v>
      </c>
      <c r="OAX85" s="140" t="s">
        <v>289</v>
      </c>
      <c r="OAY85" s="140" t="s">
        <v>289</v>
      </c>
      <c r="OAZ85" s="140" t="s">
        <v>289</v>
      </c>
      <c r="OBA85" s="140" t="s">
        <v>289</v>
      </c>
      <c r="OBB85" s="140" t="s">
        <v>289</v>
      </c>
      <c r="OBC85" s="140" t="s">
        <v>289</v>
      </c>
      <c r="OBD85" s="140" t="s">
        <v>289</v>
      </c>
      <c r="OBE85" s="140" t="s">
        <v>289</v>
      </c>
      <c r="OBF85" s="140" t="s">
        <v>289</v>
      </c>
      <c r="OBG85" s="140" t="s">
        <v>289</v>
      </c>
      <c r="OBH85" s="140" t="s">
        <v>289</v>
      </c>
      <c r="OBI85" s="140" t="s">
        <v>289</v>
      </c>
      <c r="OBJ85" s="140" t="s">
        <v>289</v>
      </c>
      <c r="OBK85" s="140" t="s">
        <v>289</v>
      </c>
      <c r="OBL85" s="140" t="s">
        <v>289</v>
      </c>
      <c r="OBM85" s="140" t="s">
        <v>289</v>
      </c>
      <c r="OBN85" s="140" t="s">
        <v>289</v>
      </c>
      <c r="OBO85" s="140" t="s">
        <v>289</v>
      </c>
      <c r="OBP85" s="140" t="s">
        <v>289</v>
      </c>
      <c r="OBQ85" s="140" t="s">
        <v>289</v>
      </c>
      <c r="OBR85" s="140" t="s">
        <v>289</v>
      </c>
      <c r="OBS85" s="140" t="s">
        <v>289</v>
      </c>
      <c r="OBT85" s="140" t="s">
        <v>289</v>
      </c>
      <c r="OBU85" s="140" t="s">
        <v>289</v>
      </c>
      <c r="OBV85" s="140" t="s">
        <v>289</v>
      </c>
      <c r="OBW85" s="140" t="s">
        <v>289</v>
      </c>
      <c r="OBX85" s="140" t="s">
        <v>289</v>
      </c>
      <c r="OBY85" s="140" t="s">
        <v>289</v>
      </c>
      <c r="OBZ85" s="140" t="s">
        <v>289</v>
      </c>
      <c r="OCA85" s="140" t="s">
        <v>289</v>
      </c>
      <c r="OCB85" s="140" t="s">
        <v>289</v>
      </c>
      <c r="OCC85" s="140" t="s">
        <v>289</v>
      </c>
      <c r="OCD85" s="140" t="s">
        <v>289</v>
      </c>
      <c r="OCE85" s="140" t="s">
        <v>289</v>
      </c>
      <c r="OCF85" s="140" t="s">
        <v>289</v>
      </c>
      <c r="OCG85" s="140" t="s">
        <v>289</v>
      </c>
      <c r="OCH85" s="140" t="s">
        <v>289</v>
      </c>
      <c r="OCI85" s="140" t="s">
        <v>289</v>
      </c>
      <c r="OCJ85" s="140" t="s">
        <v>289</v>
      </c>
      <c r="OCK85" s="140" t="s">
        <v>289</v>
      </c>
      <c r="OCL85" s="140" t="s">
        <v>289</v>
      </c>
      <c r="OCM85" s="140" t="s">
        <v>289</v>
      </c>
      <c r="OCN85" s="140" t="s">
        <v>289</v>
      </c>
      <c r="OCO85" s="140" t="s">
        <v>289</v>
      </c>
      <c r="OCP85" s="140" t="s">
        <v>289</v>
      </c>
      <c r="OCQ85" s="140" t="s">
        <v>289</v>
      </c>
      <c r="OCR85" s="140" t="s">
        <v>289</v>
      </c>
      <c r="OCS85" s="140" t="s">
        <v>289</v>
      </c>
      <c r="OCT85" s="140" t="s">
        <v>289</v>
      </c>
      <c r="OCU85" s="140" t="s">
        <v>289</v>
      </c>
      <c r="OCV85" s="140" t="s">
        <v>289</v>
      </c>
      <c r="OCW85" s="140" t="s">
        <v>289</v>
      </c>
      <c r="OCX85" s="140" t="s">
        <v>289</v>
      </c>
      <c r="OCY85" s="140" t="s">
        <v>289</v>
      </c>
      <c r="OCZ85" s="140" t="s">
        <v>289</v>
      </c>
      <c r="ODA85" s="140" t="s">
        <v>289</v>
      </c>
      <c r="ODB85" s="140" t="s">
        <v>289</v>
      </c>
      <c r="ODC85" s="140" t="s">
        <v>289</v>
      </c>
      <c r="ODD85" s="140" t="s">
        <v>289</v>
      </c>
      <c r="ODE85" s="140" t="s">
        <v>289</v>
      </c>
      <c r="ODF85" s="140" t="s">
        <v>289</v>
      </c>
      <c r="ODG85" s="140" t="s">
        <v>289</v>
      </c>
      <c r="ODH85" s="140" t="s">
        <v>289</v>
      </c>
      <c r="ODI85" s="140" t="s">
        <v>289</v>
      </c>
      <c r="ODJ85" s="140" t="s">
        <v>289</v>
      </c>
      <c r="ODK85" s="140" t="s">
        <v>289</v>
      </c>
      <c r="ODL85" s="140" t="s">
        <v>289</v>
      </c>
      <c r="ODM85" s="140" t="s">
        <v>289</v>
      </c>
      <c r="ODN85" s="140" t="s">
        <v>289</v>
      </c>
      <c r="ODO85" s="140" t="s">
        <v>289</v>
      </c>
      <c r="ODP85" s="140" t="s">
        <v>289</v>
      </c>
      <c r="ODQ85" s="140" t="s">
        <v>289</v>
      </c>
      <c r="ODR85" s="140" t="s">
        <v>289</v>
      </c>
      <c r="ODS85" s="140" t="s">
        <v>289</v>
      </c>
      <c r="ODT85" s="140" t="s">
        <v>289</v>
      </c>
      <c r="ODU85" s="140" t="s">
        <v>289</v>
      </c>
      <c r="ODV85" s="140" t="s">
        <v>289</v>
      </c>
      <c r="ODW85" s="140" t="s">
        <v>289</v>
      </c>
      <c r="ODX85" s="140" t="s">
        <v>289</v>
      </c>
      <c r="ODY85" s="140" t="s">
        <v>289</v>
      </c>
      <c r="ODZ85" s="140" t="s">
        <v>289</v>
      </c>
      <c r="OEA85" s="140" t="s">
        <v>289</v>
      </c>
      <c r="OEB85" s="140" t="s">
        <v>289</v>
      </c>
      <c r="OEC85" s="140" t="s">
        <v>289</v>
      </c>
      <c r="OED85" s="140" t="s">
        <v>289</v>
      </c>
      <c r="OEE85" s="140" t="s">
        <v>289</v>
      </c>
      <c r="OEF85" s="140" t="s">
        <v>289</v>
      </c>
      <c r="OEG85" s="140" t="s">
        <v>289</v>
      </c>
      <c r="OEH85" s="140" t="s">
        <v>289</v>
      </c>
      <c r="OEI85" s="140" t="s">
        <v>289</v>
      </c>
      <c r="OEJ85" s="140" t="s">
        <v>289</v>
      </c>
      <c r="OEK85" s="140" t="s">
        <v>289</v>
      </c>
      <c r="OEL85" s="140" t="s">
        <v>289</v>
      </c>
      <c r="OEM85" s="140" t="s">
        <v>289</v>
      </c>
      <c r="OEN85" s="140" t="s">
        <v>289</v>
      </c>
      <c r="OEO85" s="140" t="s">
        <v>289</v>
      </c>
      <c r="OEP85" s="140" t="s">
        <v>289</v>
      </c>
      <c r="OEQ85" s="140" t="s">
        <v>289</v>
      </c>
      <c r="OER85" s="140" t="s">
        <v>289</v>
      </c>
      <c r="OES85" s="140" t="s">
        <v>289</v>
      </c>
      <c r="OET85" s="140" t="s">
        <v>289</v>
      </c>
      <c r="OEU85" s="140" t="s">
        <v>289</v>
      </c>
      <c r="OEV85" s="140" t="s">
        <v>289</v>
      </c>
      <c r="OEW85" s="140" t="s">
        <v>289</v>
      </c>
      <c r="OEX85" s="140" t="s">
        <v>289</v>
      </c>
      <c r="OEY85" s="140" t="s">
        <v>289</v>
      </c>
      <c r="OEZ85" s="140" t="s">
        <v>289</v>
      </c>
      <c r="OFA85" s="140" t="s">
        <v>289</v>
      </c>
      <c r="OFB85" s="140" t="s">
        <v>289</v>
      </c>
      <c r="OFC85" s="140" t="s">
        <v>289</v>
      </c>
      <c r="OFD85" s="140" t="s">
        <v>289</v>
      </c>
      <c r="OFE85" s="140" t="s">
        <v>289</v>
      </c>
      <c r="OFF85" s="140" t="s">
        <v>289</v>
      </c>
      <c r="OFG85" s="140" t="s">
        <v>289</v>
      </c>
      <c r="OFH85" s="140" t="s">
        <v>289</v>
      </c>
      <c r="OFI85" s="140" t="s">
        <v>289</v>
      </c>
      <c r="OFJ85" s="140" t="s">
        <v>289</v>
      </c>
      <c r="OFK85" s="140" t="s">
        <v>289</v>
      </c>
      <c r="OFL85" s="140" t="s">
        <v>289</v>
      </c>
      <c r="OFM85" s="140" t="s">
        <v>289</v>
      </c>
      <c r="OFN85" s="140" t="s">
        <v>289</v>
      </c>
      <c r="OFO85" s="140" t="s">
        <v>289</v>
      </c>
      <c r="OFP85" s="140" t="s">
        <v>289</v>
      </c>
      <c r="OFQ85" s="140" t="s">
        <v>289</v>
      </c>
      <c r="OFR85" s="140" t="s">
        <v>289</v>
      </c>
      <c r="OFS85" s="140" t="s">
        <v>289</v>
      </c>
      <c r="OFT85" s="140" t="s">
        <v>289</v>
      </c>
      <c r="OFU85" s="140" t="s">
        <v>289</v>
      </c>
      <c r="OFV85" s="140" t="s">
        <v>289</v>
      </c>
      <c r="OFW85" s="140" t="s">
        <v>289</v>
      </c>
      <c r="OFX85" s="140" t="s">
        <v>289</v>
      </c>
      <c r="OFY85" s="140" t="s">
        <v>289</v>
      </c>
      <c r="OFZ85" s="140" t="s">
        <v>289</v>
      </c>
      <c r="OGA85" s="140" t="s">
        <v>289</v>
      </c>
      <c r="OGB85" s="140" t="s">
        <v>289</v>
      </c>
      <c r="OGC85" s="140" t="s">
        <v>289</v>
      </c>
      <c r="OGD85" s="140" t="s">
        <v>289</v>
      </c>
      <c r="OGE85" s="140" t="s">
        <v>289</v>
      </c>
      <c r="OGF85" s="140" t="s">
        <v>289</v>
      </c>
      <c r="OGG85" s="140" t="s">
        <v>289</v>
      </c>
      <c r="OGH85" s="140" t="s">
        <v>289</v>
      </c>
      <c r="OGI85" s="140" t="s">
        <v>289</v>
      </c>
      <c r="OGJ85" s="140" t="s">
        <v>289</v>
      </c>
      <c r="OGK85" s="140" t="s">
        <v>289</v>
      </c>
      <c r="OGL85" s="140" t="s">
        <v>289</v>
      </c>
      <c r="OGM85" s="140" t="s">
        <v>289</v>
      </c>
      <c r="OGN85" s="140" t="s">
        <v>289</v>
      </c>
      <c r="OGO85" s="140" t="s">
        <v>289</v>
      </c>
      <c r="OGP85" s="140" t="s">
        <v>289</v>
      </c>
      <c r="OGQ85" s="140" t="s">
        <v>289</v>
      </c>
      <c r="OGR85" s="140" t="s">
        <v>289</v>
      </c>
      <c r="OGS85" s="140" t="s">
        <v>289</v>
      </c>
      <c r="OGT85" s="140" t="s">
        <v>289</v>
      </c>
      <c r="OGU85" s="140" t="s">
        <v>289</v>
      </c>
      <c r="OGV85" s="140" t="s">
        <v>289</v>
      </c>
      <c r="OGW85" s="140" t="s">
        <v>289</v>
      </c>
      <c r="OGX85" s="140" t="s">
        <v>289</v>
      </c>
      <c r="OGY85" s="140" t="s">
        <v>289</v>
      </c>
      <c r="OGZ85" s="140" t="s">
        <v>289</v>
      </c>
      <c r="OHA85" s="140" t="s">
        <v>289</v>
      </c>
      <c r="OHB85" s="140" t="s">
        <v>289</v>
      </c>
      <c r="OHC85" s="140" t="s">
        <v>289</v>
      </c>
      <c r="OHD85" s="140" t="s">
        <v>289</v>
      </c>
      <c r="OHE85" s="140" t="s">
        <v>289</v>
      </c>
      <c r="OHF85" s="140" t="s">
        <v>289</v>
      </c>
      <c r="OHG85" s="140" t="s">
        <v>289</v>
      </c>
      <c r="OHH85" s="140" t="s">
        <v>289</v>
      </c>
      <c r="OHI85" s="140" t="s">
        <v>289</v>
      </c>
      <c r="OHJ85" s="140" t="s">
        <v>289</v>
      </c>
      <c r="OHK85" s="140" t="s">
        <v>289</v>
      </c>
      <c r="OHL85" s="140" t="s">
        <v>289</v>
      </c>
      <c r="OHM85" s="140" t="s">
        <v>289</v>
      </c>
      <c r="OHN85" s="140" t="s">
        <v>289</v>
      </c>
      <c r="OHO85" s="140" t="s">
        <v>289</v>
      </c>
      <c r="OHP85" s="140" t="s">
        <v>289</v>
      </c>
      <c r="OHQ85" s="140" t="s">
        <v>289</v>
      </c>
      <c r="OHR85" s="140" t="s">
        <v>289</v>
      </c>
      <c r="OHS85" s="140" t="s">
        <v>289</v>
      </c>
      <c r="OHT85" s="140" t="s">
        <v>289</v>
      </c>
      <c r="OHU85" s="140" t="s">
        <v>289</v>
      </c>
      <c r="OHV85" s="140" t="s">
        <v>289</v>
      </c>
      <c r="OHW85" s="140" t="s">
        <v>289</v>
      </c>
      <c r="OHX85" s="140" t="s">
        <v>289</v>
      </c>
      <c r="OHY85" s="140" t="s">
        <v>289</v>
      </c>
      <c r="OHZ85" s="140" t="s">
        <v>289</v>
      </c>
      <c r="OIA85" s="140" t="s">
        <v>289</v>
      </c>
      <c r="OIB85" s="140" t="s">
        <v>289</v>
      </c>
      <c r="OIC85" s="140" t="s">
        <v>289</v>
      </c>
      <c r="OID85" s="140" t="s">
        <v>289</v>
      </c>
      <c r="OIE85" s="140" t="s">
        <v>289</v>
      </c>
      <c r="OIF85" s="140" t="s">
        <v>289</v>
      </c>
      <c r="OIG85" s="140" t="s">
        <v>289</v>
      </c>
      <c r="OIH85" s="140" t="s">
        <v>289</v>
      </c>
      <c r="OII85" s="140" t="s">
        <v>289</v>
      </c>
      <c r="OIJ85" s="140" t="s">
        <v>289</v>
      </c>
      <c r="OIK85" s="140" t="s">
        <v>289</v>
      </c>
      <c r="OIL85" s="140" t="s">
        <v>289</v>
      </c>
      <c r="OIM85" s="140" t="s">
        <v>289</v>
      </c>
      <c r="OIN85" s="140" t="s">
        <v>289</v>
      </c>
      <c r="OIO85" s="140" t="s">
        <v>289</v>
      </c>
      <c r="OIP85" s="140" t="s">
        <v>289</v>
      </c>
      <c r="OIQ85" s="140" t="s">
        <v>289</v>
      </c>
      <c r="OIR85" s="140" t="s">
        <v>289</v>
      </c>
      <c r="OIS85" s="140" t="s">
        <v>289</v>
      </c>
      <c r="OIT85" s="140" t="s">
        <v>289</v>
      </c>
      <c r="OIU85" s="140" t="s">
        <v>289</v>
      </c>
      <c r="OIV85" s="140" t="s">
        <v>289</v>
      </c>
      <c r="OIW85" s="140" t="s">
        <v>289</v>
      </c>
      <c r="OIX85" s="140" t="s">
        <v>289</v>
      </c>
      <c r="OIY85" s="140" t="s">
        <v>289</v>
      </c>
      <c r="OIZ85" s="140" t="s">
        <v>289</v>
      </c>
      <c r="OJA85" s="140" t="s">
        <v>289</v>
      </c>
      <c r="OJB85" s="140" t="s">
        <v>289</v>
      </c>
      <c r="OJC85" s="140" t="s">
        <v>289</v>
      </c>
      <c r="OJD85" s="140" t="s">
        <v>289</v>
      </c>
      <c r="OJE85" s="140" t="s">
        <v>289</v>
      </c>
      <c r="OJF85" s="140" t="s">
        <v>289</v>
      </c>
      <c r="OJG85" s="140" t="s">
        <v>289</v>
      </c>
      <c r="OJH85" s="140" t="s">
        <v>289</v>
      </c>
      <c r="OJI85" s="140" t="s">
        <v>289</v>
      </c>
      <c r="OJJ85" s="140" t="s">
        <v>289</v>
      </c>
      <c r="OJK85" s="140" t="s">
        <v>289</v>
      </c>
      <c r="OJL85" s="140" t="s">
        <v>289</v>
      </c>
      <c r="OJM85" s="140" t="s">
        <v>289</v>
      </c>
      <c r="OJN85" s="140" t="s">
        <v>289</v>
      </c>
      <c r="OJO85" s="140" t="s">
        <v>289</v>
      </c>
      <c r="OJP85" s="140" t="s">
        <v>289</v>
      </c>
      <c r="OJQ85" s="140" t="s">
        <v>289</v>
      </c>
      <c r="OJR85" s="140" t="s">
        <v>289</v>
      </c>
      <c r="OJS85" s="140" t="s">
        <v>289</v>
      </c>
      <c r="OJT85" s="140" t="s">
        <v>289</v>
      </c>
      <c r="OJU85" s="140" t="s">
        <v>289</v>
      </c>
      <c r="OJV85" s="140" t="s">
        <v>289</v>
      </c>
      <c r="OJW85" s="140" t="s">
        <v>289</v>
      </c>
      <c r="OJX85" s="140" t="s">
        <v>289</v>
      </c>
      <c r="OJY85" s="140" t="s">
        <v>289</v>
      </c>
      <c r="OJZ85" s="140" t="s">
        <v>289</v>
      </c>
      <c r="OKA85" s="140" t="s">
        <v>289</v>
      </c>
      <c r="OKB85" s="140" t="s">
        <v>289</v>
      </c>
      <c r="OKC85" s="140" t="s">
        <v>289</v>
      </c>
      <c r="OKD85" s="140" t="s">
        <v>289</v>
      </c>
      <c r="OKE85" s="140" t="s">
        <v>289</v>
      </c>
      <c r="OKF85" s="140" t="s">
        <v>289</v>
      </c>
      <c r="OKG85" s="140" t="s">
        <v>289</v>
      </c>
      <c r="OKH85" s="140" t="s">
        <v>289</v>
      </c>
      <c r="OKI85" s="140" t="s">
        <v>289</v>
      </c>
      <c r="OKJ85" s="140" t="s">
        <v>289</v>
      </c>
      <c r="OKK85" s="140" t="s">
        <v>289</v>
      </c>
      <c r="OKL85" s="140" t="s">
        <v>289</v>
      </c>
      <c r="OKM85" s="140" t="s">
        <v>289</v>
      </c>
      <c r="OKN85" s="140" t="s">
        <v>289</v>
      </c>
      <c r="OKO85" s="140" t="s">
        <v>289</v>
      </c>
      <c r="OKP85" s="140" t="s">
        <v>289</v>
      </c>
      <c r="OKQ85" s="140" t="s">
        <v>289</v>
      </c>
      <c r="OKR85" s="140" t="s">
        <v>289</v>
      </c>
      <c r="OKS85" s="140" t="s">
        <v>289</v>
      </c>
      <c r="OKT85" s="140" t="s">
        <v>289</v>
      </c>
      <c r="OKU85" s="140" t="s">
        <v>289</v>
      </c>
      <c r="OKV85" s="140" t="s">
        <v>289</v>
      </c>
      <c r="OKW85" s="140" t="s">
        <v>289</v>
      </c>
      <c r="OKX85" s="140" t="s">
        <v>289</v>
      </c>
      <c r="OKY85" s="140" t="s">
        <v>289</v>
      </c>
      <c r="OKZ85" s="140" t="s">
        <v>289</v>
      </c>
      <c r="OLA85" s="140" t="s">
        <v>289</v>
      </c>
      <c r="OLB85" s="140" t="s">
        <v>289</v>
      </c>
      <c r="OLC85" s="140" t="s">
        <v>289</v>
      </c>
      <c r="OLD85" s="140" t="s">
        <v>289</v>
      </c>
      <c r="OLE85" s="140" t="s">
        <v>289</v>
      </c>
      <c r="OLF85" s="140" t="s">
        <v>289</v>
      </c>
      <c r="OLG85" s="140" t="s">
        <v>289</v>
      </c>
      <c r="OLH85" s="140" t="s">
        <v>289</v>
      </c>
      <c r="OLI85" s="140" t="s">
        <v>289</v>
      </c>
      <c r="OLJ85" s="140" t="s">
        <v>289</v>
      </c>
      <c r="OLK85" s="140" t="s">
        <v>289</v>
      </c>
      <c r="OLL85" s="140" t="s">
        <v>289</v>
      </c>
      <c r="OLM85" s="140" t="s">
        <v>289</v>
      </c>
      <c r="OLN85" s="140" t="s">
        <v>289</v>
      </c>
      <c r="OLO85" s="140" t="s">
        <v>289</v>
      </c>
      <c r="OLP85" s="140" t="s">
        <v>289</v>
      </c>
      <c r="OLQ85" s="140" t="s">
        <v>289</v>
      </c>
      <c r="OLR85" s="140" t="s">
        <v>289</v>
      </c>
      <c r="OLS85" s="140" t="s">
        <v>289</v>
      </c>
      <c r="OLT85" s="140" t="s">
        <v>289</v>
      </c>
      <c r="OLU85" s="140" t="s">
        <v>289</v>
      </c>
      <c r="OLV85" s="140" t="s">
        <v>289</v>
      </c>
      <c r="OLW85" s="140" t="s">
        <v>289</v>
      </c>
      <c r="OLX85" s="140" t="s">
        <v>289</v>
      </c>
      <c r="OLY85" s="140" t="s">
        <v>289</v>
      </c>
      <c r="OLZ85" s="140" t="s">
        <v>289</v>
      </c>
      <c r="OMA85" s="140" t="s">
        <v>289</v>
      </c>
      <c r="OMB85" s="140" t="s">
        <v>289</v>
      </c>
      <c r="OMC85" s="140" t="s">
        <v>289</v>
      </c>
      <c r="OMD85" s="140" t="s">
        <v>289</v>
      </c>
      <c r="OME85" s="140" t="s">
        <v>289</v>
      </c>
      <c r="OMF85" s="140" t="s">
        <v>289</v>
      </c>
      <c r="OMG85" s="140" t="s">
        <v>289</v>
      </c>
      <c r="OMH85" s="140" t="s">
        <v>289</v>
      </c>
      <c r="OMI85" s="140" t="s">
        <v>289</v>
      </c>
      <c r="OMJ85" s="140" t="s">
        <v>289</v>
      </c>
      <c r="OMK85" s="140" t="s">
        <v>289</v>
      </c>
      <c r="OML85" s="140" t="s">
        <v>289</v>
      </c>
      <c r="OMM85" s="140" t="s">
        <v>289</v>
      </c>
      <c r="OMN85" s="140" t="s">
        <v>289</v>
      </c>
      <c r="OMO85" s="140" t="s">
        <v>289</v>
      </c>
      <c r="OMP85" s="140" t="s">
        <v>289</v>
      </c>
      <c r="OMQ85" s="140" t="s">
        <v>289</v>
      </c>
      <c r="OMR85" s="140" t="s">
        <v>289</v>
      </c>
      <c r="OMS85" s="140" t="s">
        <v>289</v>
      </c>
      <c r="OMT85" s="140" t="s">
        <v>289</v>
      </c>
      <c r="OMU85" s="140" t="s">
        <v>289</v>
      </c>
      <c r="OMV85" s="140" t="s">
        <v>289</v>
      </c>
      <c r="OMW85" s="140" t="s">
        <v>289</v>
      </c>
      <c r="OMX85" s="140" t="s">
        <v>289</v>
      </c>
      <c r="OMY85" s="140" t="s">
        <v>289</v>
      </c>
      <c r="OMZ85" s="140" t="s">
        <v>289</v>
      </c>
      <c r="ONA85" s="140" t="s">
        <v>289</v>
      </c>
      <c r="ONB85" s="140" t="s">
        <v>289</v>
      </c>
      <c r="ONC85" s="140" t="s">
        <v>289</v>
      </c>
      <c r="OND85" s="140" t="s">
        <v>289</v>
      </c>
      <c r="ONE85" s="140" t="s">
        <v>289</v>
      </c>
      <c r="ONF85" s="140" t="s">
        <v>289</v>
      </c>
      <c r="ONG85" s="140" t="s">
        <v>289</v>
      </c>
      <c r="ONH85" s="140" t="s">
        <v>289</v>
      </c>
      <c r="ONI85" s="140" t="s">
        <v>289</v>
      </c>
      <c r="ONJ85" s="140" t="s">
        <v>289</v>
      </c>
      <c r="ONK85" s="140" t="s">
        <v>289</v>
      </c>
      <c r="ONL85" s="140" t="s">
        <v>289</v>
      </c>
      <c r="ONM85" s="140" t="s">
        <v>289</v>
      </c>
      <c r="ONN85" s="140" t="s">
        <v>289</v>
      </c>
      <c r="ONO85" s="140" t="s">
        <v>289</v>
      </c>
      <c r="ONP85" s="140" t="s">
        <v>289</v>
      </c>
      <c r="ONQ85" s="140" t="s">
        <v>289</v>
      </c>
      <c r="ONR85" s="140" t="s">
        <v>289</v>
      </c>
      <c r="ONS85" s="140" t="s">
        <v>289</v>
      </c>
      <c r="ONT85" s="140" t="s">
        <v>289</v>
      </c>
      <c r="ONU85" s="140" t="s">
        <v>289</v>
      </c>
      <c r="ONV85" s="140" t="s">
        <v>289</v>
      </c>
      <c r="ONW85" s="140" t="s">
        <v>289</v>
      </c>
      <c r="ONX85" s="140" t="s">
        <v>289</v>
      </c>
      <c r="ONY85" s="140" t="s">
        <v>289</v>
      </c>
      <c r="ONZ85" s="140" t="s">
        <v>289</v>
      </c>
      <c r="OOA85" s="140" t="s">
        <v>289</v>
      </c>
      <c r="OOB85" s="140" t="s">
        <v>289</v>
      </c>
      <c r="OOC85" s="140" t="s">
        <v>289</v>
      </c>
      <c r="OOD85" s="140" t="s">
        <v>289</v>
      </c>
      <c r="OOE85" s="140" t="s">
        <v>289</v>
      </c>
      <c r="OOF85" s="140" t="s">
        <v>289</v>
      </c>
      <c r="OOG85" s="140" t="s">
        <v>289</v>
      </c>
      <c r="OOH85" s="140" t="s">
        <v>289</v>
      </c>
      <c r="OOI85" s="140" t="s">
        <v>289</v>
      </c>
      <c r="OOJ85" s="140" t="s">
        <v>289</v>
      </c>
      <c r="OOK85" s="140" t="s">
        <v>289</v>
      </c>
      <c r="OOL85" s="140" t="s">
        <v>289</v>
      </c>
      <c r="OOM85" s="140" t="s">
        <v>289</v>
      </c>
      <c r="OON85" s="140" t="s">
        <v>289</v>
      </c>
      <c r="OOO85" s="140" t="s">
        <v>289</v>
      </c>
      <c r="OOP85" s="140" t="s">
        <v>289</v>
      </c>
      <c r="OOQ85" s="140" t="s">
        <v>289</v>
      </c>
      <c r="OOR85" s="140" t="s">
        <v>289</v>
      </c>
      <c r="OOS85" s="140" t="s">
        <v>289</v>
      </c>
      <c r="OOT85" s="140" t="s">
        <v>289</v>
      </c>
      <c r="OOU85" s="140" t="s">
        <v>289</v>
      </c>
      <c r="OOV85" s="140" t="s">
        <v>289</v>
      </c>
      <c r="OOW85" s="140" t="s">
        <v>289</v>
      </c>
      <c r="OOX85" s="140" t="s">
        <v>289</v>
      </c>
      <c r="OOY85" s="140" t="s">
        <v>289</v>
      </c>
      <c r="OOZ85" s="140" t="s">
        <v>289</v>
      </c>
      <c r="OPA85" s="140" t="s">
        <v>289</v>
      </c>
      <c r="OPB85" s="140" t="s">
        <v>289</v>
      </c>
      <c r="OPC85" s="140" t="s">
        <v>289</v>
      </c>
      <c r="OPD85" s="140" t="s">
        <v>289</v>
      </c>
      <c r="OPE85" s="140" t="s">
        <v>289</v>
      </c>
      <c r="OPF85" s="140" t="s">
        <v>289</v>
      </c>
      <c r="OPG85" s="140" t="s">
        <v>289</v>
      </c>
      <c r="OPH85" s="140" t="s">
        <v>289</v>
      </c>
      <c r="OPI85" s="140" t="s">
        <v>289</v>
      </c>
      <c r="OPJ85" s="140" t="s">
        <v>289</v>
      </c>
      <c r="OPK85" s="140" t="s">
        <v>289</v>
      </c>
      <c r="OPL85" s="140" t="s">
        <v>289</v>
      </c>
      <c r="OPM85" s="140" t="s">
        <v>289</v>
      </c>
      <c r="OPN85" s="140" t="s">
        <v>289</v>
      </c>
      <c r="OPO85" s="140" t="s">
        <v>289</v>
      </c>
      <c r="OPP85" s="140" t="s">
        <v>289</v>
      </c>
      <c r="OPQ85" s="140" t="s">
        <v>289</v>
      </c>
      <c r="OPR85" s="140" t="s">
        <v>289</v>
      </c>
      <c r="OPS85" s="140" t="s">
        <v>289</v>
      </c>
      <c r="OPT85" s="140" t="s">
        <v>289</v>
      </c>
      <c r="OPU85" s="140" t="s">
        <v>289</v>
      </c>
      <c r="OPV85" s="140" t="s">
        <v>289</v>
      </c>
      <c r="OPW85" s="140" t="s">
        <v>289</v>
      </c>
      <c r="OPX85" s="140" t="s">
        <v>289</v>
      </c>
      <c r="OPY85" s="140" t="s">
        <v>289</v>
      </c>
      <c r="OPZ85" s="140" t="s">
        <v>289</v>
      </c>
      <c r="OQA85" s="140" t="s">
        <v>289</v>
      </c>
      <c r="OQB85" s="140" t="s">
        <v>289</v>
      </c>
      <c r="OQC85" s="140" t="s">
        <v>289</v>
      </c>
      <c r="OQD85" s="140" t="s">
        <v>289</v>
      </c>
      <c r="OQE85" s="140" t="s">
        <v>289</v>
      </c>
      <c r="OQF85" s="140" t="s">
        <v>289</v>
      </c>
      <c r="OQG85" s="140" t="s">
        <v>289</v>
      </c>
      <c r="OQH85" s="140" t="s">
        <v>289</v>
      </c>
      <c r="OQI85" s="140" t="s">
        <v>289</v>
      </c>
      <c r="OQJ85" s="140" t="s">
        <v>289</v>
      </c>
      <c r="OQK85" s="140" t="s">
        <v>289</v>
      </c>
      <c r="OQL85" s="140" t="s">
        <v>289</v>
      </c>
      <c r="OQM85" s="140" t="s">
        <v>289</v>
      </c>
      <c r="OQN85" s="140" t="s">
        <v>289</v>
      </c>
      <c r="OQO85" s="140" t="s">
        <v>289</v>
      </c>
      <c r="OQP85" s="140" t="s">
        <v>289</v>
      </c>
      <c r="OQQ85" s="140" t="s">
        <v>289</v>
      </c>
      <c r="OQR85" s="140" t="s">
        <v>289</v>
      </c>
      <c r="OQS85" s="140" t="s">
        <v>289</v>
      </c>
      <c r="OQT85" s="140" t="s">
        <v>289</v>
      </c>
      <c r="OQU85" s="140" t="s">
        <v>289</v>
      </c>
      <c r="OQV85" s="140" t="s">
        <v>289</v>
      </c>
      <c r="OQW85" s="140" t="s">
        <v>289</v>
      </c>
      <c r="OQX85" s="140" t="s">
        <v>289</v>
      </c>
      <c r="OQY85" s="140" t="s">
        <v>289</v>
      </c>
      <c r="OQZ85" s="140" t="s">
        <v>289</v>
      </c>
      <c r="ORA85" s="140" t="s">
        <v>289</v>
      </c>
      <c r="ORB85" s="140" t="s">
        <v>289</v>
      </c>
      <c r="ORC85" s="140" t="s">
        <v>289</v>
      </c>
      <c r="ORD85" s="140" t="s">
        <v>289</v>
      </c>
      <c r="ORE85" s="140" t="s">
        <v>289</v>
      </c>
      <c r="ORF85" s="140" t="s">
        <v>289</v>
      </c>
      <c r="ORG85" s="140" t="s">
        <v>289</v>
      </c>
      <c r="ORH85" s="140" t="s">
        <v>289</v>
      </c>
      <c r="ORI85" s="140" t="s">
        <v>289</v>
      </c>
      <c r="ORJ85" s="140" t="s">
        <v>289</v>
      </c>
      <c r="ORK85" s="140" t="s">
        <v>289</v>
      </c>
      <c r="ORL85" s="140" t="s">
        <v>289</v>
      </c>
      <c r="ORM85" s="140" t="s">
        <v>289</v>
      </c>
      <c r="ORN85" s="140" t="s">
        <v>289</v>
      </c>
      <c r="ORO85" s="140" t="s">
        <v>289</v>
      </c>
      <c r="ORP85" s="140" t="s">
        <v>289</v>
      </c>
      <c r="ORQ85" s="140" t="s">
        <v>289</v>
      </c>
      <c r="ORR85" s="140" t="s">
        <v>289</v>
      </c>
      <c r="ORS85" s="140" t="s">
        <v>289</v>
      </c>
      <c r="ORT85" s="140" t="s">
        <v>289</v>
      </c>
      <c r="ORU85" s="140" t="s">
        <v>289</v>
      </c>
      <c r="ORV85" s="140" t="s">
        <v>289</v>
      </c>
      <c r="ORW85" s="140" t="s">
        <v>289</v>
      </c>
      <c r="ORX85" s="140" t="s">
        <v>289</v>
      </c>
      <c r="ORY85" s="140" t="s">
        <v>289</v>
      </c>
      <c r="ORZ85" s="140" t="s">
        <v>289</v>
      </c>
      <c r="OSA85" s="140" t="s">
        <v>289</v>
      </c>
      <c r="OSB85" s="140" t="s">
        <v>289</v>
      </c>
      <c r="OSC85" s="140" t="s">
        <v>289</v>
      </c>
      <c r="OSD85" s="140" t="s">
        <v>289</v>
      </c>
      <c r="OSE85" s="140" t="s">
        <v>289</v>
      </c>
      <c r="OSF85" s="140" t="s">
        <v>289</v>
      </c>
      <c r="OSG85" s="140" t="s">
        <v>289</v>
      </c>
      <c r="OSH85" s="140" t="s">
        <v>289</v>
      </c>
      <c r="OSI85" s="140" t="s">
        <v>289</v>
      </c>
      <c r="OSJ85" s="140" t="s">
        <v>289</v>
      </c>
      <c r="OSK85" s="140" t="s">
        <v>289</v>
      </c>
      <c r="OSL85" s="140" t="s">
        <v>289</v>
      </c>
      <c r="OSM85" s="140" t="s">
        <v>289</v>
      </c>
      <c r="OSN85" s="140" t="s">
        <v>289</v>
      </c>
      <c r="OSO85" s="140" t="s">
        <v>289</v>
      </c>
      <c r="OSP85" s="140" t="s">
        <v>289</v>
      </c>
      <c r="OSQ85" s="140" t="s">
        <v>289</v>
      </c>
      <c r="OSR85" s="140" t="s">
        <v>289</v>
      </c>
      <c r="OSS85" s="140" t="s">
        <v>289</v>
      </c>
      <c r="OST85" s="140" t="s">
        <v>289</v>
      </c>
      <c r="OSU85" s="140" t="s">
        <v>289</v>
      </c>
      <c r="OSV85" s="140" t="s">
        <v>289</v>
      </c>
      <c r="OSW85" s="140" t="s">
        <v>289</v>
      </c>
      <c r="OSX85" s="140" t="s">
        <v>289</v>
      </c>
      <c r="OSY85" s="140" t="s">
        <v>289</v>
      </c>
      <c r="OSZ85" s="140" t="s">
        <v>289</v>
      </c>
      <c r="OTA85" s="140" t="s">
        <v>289</v>
      </c>
      <c r="OTB85" s="140" t="s">
        <v>289</v>
      </c>
      <c r="OTC85" s="140" t="s">
        <v>289</v>
      </c>
      <c r="OTD85" s="140" t="s">
        <v>289</v>
      </c>
      <c r="OTE85" s="140" t="s">
        <v>289</v>
      </c>
      <c r="OTF85" s="140" t="s">
        <v>289</v>
      </c>
      <c r="OTG85" s="140" t="s">
        <v>289</v>
      </c>
      <c r="OTH85" s="140" t="s">
        <v>289</v>
      </c>
      <c r="OTI85" s="140" t="s">
        <v>289</v>
      </c>
      <c r="OTJ85" s="140" t="s">
        <v>289</v>
      </c>
      <c r="OTK85" s="140" t="s">
        <v>289</v>
      </c>
      <c r="OTL85" s="140" t="s">
        <v>289</v>
      </c>
      <c r="OTM85" s="140" t="s">
        <v>289</v>
      </c>
      <c r="OTN85" s="140" t="s">
        <v>289</v>
      </c>
      <c r="OTO85" s="140" t="s">
        <v>289</v>
      </c>
      <c r="OTP85" s="140" t="s">
        <v>289</v>
      </c>
      <c r="OTQ85" s="140" t="s">
        <v>289</v>
      </c>
      <c r="OTR85" s="140" t="s">
        <v>289</v>
      </c>
      <c r="OTS85" s="140" t="s">
        <v>289</v>
      </c>
      <c r="OTT85" s="140" t="s">
        <v>289</v>
      </c>
      <c r="OTU85" s="140" t="s">
        <v>289</v>
      </c>
      <c r="OTV85" s="140" t="s">
        <v>289</v>
      </c>
      <c r="OTW85" s="140" t="s">
        <v>289</v>
      </c>
      <c r="OTX85" s="140" t="s">
        <v>289</v>
      </c>
      <c r="OTY85" s="140" t="s">
        <v>289</v>
      </c>
      <c r="OTZ85" s="140" t="s">
        <v>289</v>
      </c>
      <c r="OUA85" s="140" t="s">
        <v>289</v>
      </c>
      <c r="OUB85" s="140" t="s">
        <v>289</v>
      </c>
      <c r="OUC85" s="140" t="s">
        <v>289</v>
      </c>
      <c r="OUD85" s="140" t="s">
        <v>289</v>
      </c>
      <c r="OUE85" s="140" t="s">
        <v>289</v>
      </c>
      <c r="OUF85" s="140" t="s">
        <v>289</v>
      </c>
      <c r="OUG85" s="140" t="s">
        <v>289</v>
      </c>
      <c r="OUH85" s="140" t="s">
        <v>289</v>
      </c>
      <c r="OUI85" s="140" t="s">
        <v>289</v>
      </c>
      <c r="OUJ85" s="140" t="s">
        <v>289</v>
      </c>
      <c r="OUK85" s="140" t="s">
        <v>289</v>
      </c>
      <c r="OUL85" s="140" t="s">
        <v>289</v>
      </c>
      <c r="OUM85" s="140" t="s">
        <v>289</v>
      </c>
      <c r="OUN85" s="140" t="s">
        <v>289</v>
      </c>
      <c r="OUO85" s="140" t="s">
        <v>289</v>
      </c>
      <c r="OUP85" s="140" t="s">
        <v>289</v>
      </c>
      <c r="OUQ85" s="140" t="s">
        <v>289</v>
      </c>
      <c r="OUR85" s="140" t="s">
        <v>289</v>
      </c>
      <c r="OUS85" s="140" t="s">
        <v>289</v>
      </c>
      <c r="OUT85" s="140" t="s">
        <v>289</v>
      </c>
      <c r="OUU85" s="140" t="s">
        <v>289</v>
      </c>
      <c r="OUV85" s="140" t="s">
        <v>289</v>
      </c>
      <c r="OUW85" s="140" t="s">
        <v>289</v>
      </c>
      <c r="OUX85" s="140" t="s">
        <v>289</v>
      </c>
      <c r="OUY85" s="140" t="s">
        <v>289</v>
      </c>
      <c r="OUZ85" s="140" t="s">
        <v>289</v>
      </c>
      <c r="OVA85" s="140" t="s">
        <v>289</v>
      </c>
      <c r="OVB85" s="140" t="s">
        <v>289</v>
      </c>
      <c r="OVC85" s="140" t="s">
        <v>289</v>
      </c>
      <c r="OVD85" s="140" t="s">
        <v>289</v>
      </c>
      <c r="OVE85" s="140" t="s">
        <v>289</v>
      </c>
      <c r="OVF85" s="140" t="s">
        <v>289</v>
      </c>
      <c r="OVG85" s="140" t="s">
        <v>289</v>
      </c>
      <c r="OVH85" s="140" t="s">
        <v>289</v>
      </c>
      <c r="OVI85" s="140" t="s">
        <v>289</v>
      </c>
      <c r="OVJ85" s="140" t="s">
        <v>289</v>
      </c>
      <c r="OVK85" s="140" t="s">
        <v>289</v>
      </c>
      <c r="OVL85" s="140" t="s">
        <v>289</v>
      </c>
      <c r="OVM85" s="140" t="s">
        <v>289</v>
      </c>
      <c r="OVN85" s="140" t="s">
        <v>289</v>
      </c>
      <c r="OVO85" s="140" t="s">
        <v>289</v>
      </c>
      <c r="OVP85" s="140" t="s">
        <v>289</v>
      </c>
      <c r="OVQ85" s="140" t="s">
        <v>289</v>
      </c>
      <c r="OVR85" s="140" t="s">
        <v>289</v>
      </c>
      <c r="OVS85" s="140" t="s">
        <v>289</v>
      </c>
      <c r="OVT85" s="140" t="s">
        <v>289</v>
      </c>
      <c r="OVU85" s="140" t="s">
        <v>289</v>
      </c>
      <c r="OVV85" s="140" t="s">
        <v>289</v>
      </c>
      <c r="OVW85" s="140" t="s">
        <v>289</v>
      </c>
      <c r="OVX85" s="140" t="s">
        <v>289</v>
      </c>
      <c r="OVY85" s="140" t="s">
        <v>289</v>
      </c>
      <c r="OVZ85" s="140" t="s">
        <v>289</v>
      </c>
      <c r="OWA85" s="140" t="s">
        <v>289</v>
      </c>
      <c r="OWB85" s="140" t="s">
        <v>289</v>
      </c>
      <c r="OWC85" s="140" t="s">
        <v>289</v>
      </c>
      <c r="OWD85" s="140" t="s">
        <v>289</v>
      </c>
      <c r="OWE85" s="140" t="s">
        <v>289</v>
      </c>
      <c r="OWF85" s="140" t="s">
        <v>289</v>
      </c>
      <c r="OWG85" s="140" t="s">
        <v>289</v>
      </c>
      <c r="OWH85" s="140" t="s">
        <v>289</v>
      </c>
      <c r="OWI85" s="140" t="s">
        <v>289</v>
      </c>
      <c r="OWJ85" s="140" t="s">
        <v>289</v>
      </c>
      <c r="OWK85" s="140" t="s">
        <v>289</v>
      </c>
      <c r="OWL85" s="140" t="s">
        <v>289</v>
      </c>
      <c r="OWM85" s="140" t="s">
        <v>289</v>
      </c>
      <c r="OWN85" s="140" t="s">
        <v>289</v>
      </c>
      <c r="OWO85" s="140" t="s">
        <v>289</v>
      </c>
      <c r="OWP85" s="140" t="s">
        <v>289</v>
      </c>
      <c r="OWQ85" s="140" t="s">
        <v>289</v>
      </c>
      <c r="OWR85" s="140" t="s">
        <v>289</v>
      </c>
      <c r="OWS85" s="140" t="s">
        <v>289</v>
      </c>
      <c r="OWT85" s="140" t="s">
        <v>289</v>
      </c>
      <c r="OWU85" s="140" t="s">
        <v>289</v>
      </c>
      <c r="OWV85" s="140" t="s">
        <v>289</v>
      </c>
      <c r="OWW85" s="140" t="s">
        <v>289</v>
      </c>
      <c r="OWX85" s="140" t="s">
        <v>289</v>
      </c>
      <c r="OWY85" s="140" t="s">
        <v>289</v>
      </c>
      <c r="OWZ85" s="140" t="s">
        <v>289</v>
      </c>
      <c r="OXA85" s="140" t="s">
        <v>289</v>
      </c>
      <c r="OXB85" s="140" t="s">
        <v>289</v>
      </c>
      <c r="OXC85" s="140" t="s">
        <v>289</v>
      </c>
      <c r="OXD85" s="140" t="s">
        <v>289</v>
      </c>
      <c r="OXE85" s="140" t="s">
        <v>289</v>
      </c>
      <c r="OXF85" s="140" t="s">
        <v>289</v>
      </c>
      <c r="OXG85" s="140" t="s">
        <v>289</v>
      </c>
      <c r="OXH85" s="140" t="s">
        <v>289</v>
      </c>
      <c r="OXI85" s="140" t="s">
        <v>289</v>
      </c>
      <c r="OXJ85" s="140" t="s">
        <v>289</v>
      </c>
      <c r="OXK85" s="140" t="s">
        <v>289</v>
      </c>
      <c r="OXL85" s="140" t="s">
        <v>289</v>
      </c>
      <c r="OXM85" s="140" t="s">
        <v>289</v>
      </c>
      <c r="OXN85" s="140" t="s">
        <v>289</v>
      </c>
      <c r="OXO85" s="140" t="s">
        <v>289</v>
      </c>
      <c r="OXP85" s="140" t="s">
        <v>289</v>
      </c>
      <c r="OXQ85" s="140" t="s">
        <v>289</v>
      </c>
      <c r="OXR85" s="140" t="s">
        <v>289</v>
      </c>
      <c r="OXS85" s="140" t="s">
        <v>289</v>
      </c>
      <c r="OXT85" s="140" t="s">
        <v>289</v>
      </c>
      <c r="OXU85" s="140" t="s">
        <v>289</v>
      </c>
      <c r="OXV85" s="140" t="s">
        <v>289</v>
      </c>
      <c r="OXW85" s="140" t="s">
        <v>289</v>
      </c>
      <c r="OXX85" s="140" t="s">
        <v>289</v>
      </c>
      <c r="OXY85" s="140" t="s">
        <v>289</v>
      </c>
      <c r="OXZ85" s="140" t="s">
        <v>289</v>
      </c>
      <c r="OYA85" s="140" t="s">
        <v>289</v>
      </c>
      <c r="OYB85" s="140" t="s">
        <v>289</v>
      </c>
      <c r="OYC85" s="140" t="s">
        <v>289</v>
      </c>
      <c r="OYD85" s="140" t="s">
        <v>289</v>
      </c>
      <c r="OYE85" s="140" t="s">
        <v>289</v>
      </c>
      <c r="OYF85" s="140" t="s">
        <v>289</v>
      </c>
      <c r="OYG85" s="140" t="s">
        <v>289</v>
      </c>
      <c r="OYH85" s="140" t="s">
        <v>289</v>
      </c>
      <c r="OYI85" s="140" t="s">
        <v>289</v>
      </c>
      <c r="OYJ85" s="140" t="s">
        <v>289</v>
      </c>
      <c r="OYK85" s="140" t="s">
        <v>289</v>
      </c>
      <c r="OYL85" s="140" t="s">
        <v>289</v>
      </c>
      <c r="OYM85" s="140" t="s">
        <v>289</v>
      </c>
      <c r="OYN85" s="140" t="s">
        <v>289</v>
      </c>
      <c r="OYO85" s="140" t="s">
        <v>289</v>
      </c>
      <c r="OYP85" s="140" t="s">
        <v>289</v>
      </c>
      <c r="OYQ85" s="140" t="s">
        <v>289</v>
      </c>
      <c r="OYR85" s="140" t="s">
        <v>289</v>
      </c>
      <c r="OYS85" s="140" t="s">
        <v>289</v>
      </c>
      <c r="OYT85" s="140" t="s">
        <v>289</v>
      </c>
      <c r="OYU85" s="140" t="s">
        <v>289</v>
      </c>
      <c r="OYV85" s="140" t="s">
        <v>289</v>
      </c>
      <c r="OYW85" s="140" t="s">
        <v>289</v>
      </c>
      <c r="OYX85" s="140" t="s">
        <v>289</v>
      </c>
      <c r="OYY85" s="140" t="s">
        <v>289</v>
      </c>
      <c r="OYZ85" s="140" t="s">
        <v>289</v>
      </c>
      <c r="OZA85" s="140" t="s">
        <v>289</v>
      </c>
      <c r="OZB85" s="140" t="s">
        <v>289</v>
      </c>
      <c r="OZC85" s="140" t="s">
        <v>289</v>
      </c>
      <c r="OZD85" s="140" t="s">
        <v>289</v>
      </c>
      <c r="OZE85" s="140" t="s">
        <v>289</v>
      </c>
      <c r="OZF85" s="140" t="s">
        <v>289</v>
      </c>
      <c r="OZG85" s="140" t="s">
        <v>289</v>
      </c>
      <c r="OZH85" s="140" t="s">
        <v>289</v>
      </c>
      <c r="OZI85" s="140" t="s">
        <v>289</v>
      </c>
      <c r="OZJ85" s="140" t="s">
        <v>289</v>
      </c>
      <c r="OZK85" s="140" t="s">
        <v>289</v>
      </c>
      <c r="OZL85" s="140" t="s">
        <v>289</v>
      </c>
      <c r="OZM85" s="140" t="s">
        <v>289</v>
      </c>
      <c r="OZN85" s="140" t="s">
        <v>289</v>
      </c>
      <c r="OZO85" s="140" t="s">
        <v>289</v>
      </c>
      <c r="OZP85" s="140" t="s">
        <v>289</v>
      </c>
      <c r="OZQ85" s="140" t="s">
        <v>289</v>
      </c>
      <c r="OZR85" s="140" t="s">
        <v>289</v>
      </c>
      <c r="OZS85" s="140" t="s">
        <v>289</v>
      </c>
      <c r="OZT85" s="140" t="s">
        <v>289</v>
      </c>
      <c r="OZU85" s="140" t="s">
        <v>289</v>
      </c>
      <c r="OZV85" s="140" t="s">
        <v>289</v>
      </c>
      <c r="OZW85" s="140" t="s">
        <v>289</v>
      </c>
      <c r="OZX85" s="140" t="s">
        <v>289</v>
      </c>
      <c r="OZY85" s="140" t="s">
        <v>289</v>
      </c>
      <c r="OZZ85" s="140" t="s">
        <v>289</v>
      </c>
      <c r="PAA85" s="140" t="s">
        <v>289</v>
      </c>
      <c r="PAB85" s="140" t="s">
        <v>289</v>
      </c>
      <c r="PAC85" s="140" t="s">
        <v>289</v>
      </c>
      <c r="PAD85" s="140" t="s">
        <v>289</v>
      </c>
      <c r="PAE85" s="140" t="s">
        <v>289</v>
      </c>
      <c r="PAF85" s="140" t="s">
        <v>289</v>
      </c>
      <c r="PAG85" s="140" t="s">
        <v>289</v>
      </c>
      <c r="PAH85" s="140" t="s">
        <v>289</v>
      </c>
      <c r="PAI85" s="140" t="s">
        <v>289</v>
      </c>
      <c r="PAJ85" s="140" t="s">
        <v>289</v>
      </c>
      <c r="PAK85" s="140" t="s">
        <v>289</v>
      </c>
      <c r="PAL85" s="140" t="s">
        <v>289</v>
      </c>
      <c r="PAM85" s="140" t="s">
        <v>289</v>
      </c>
      <c r="PAN85" s="140" t="s">
        <v>289</v>
      </c>
      <c r="PAO85" s="140" t="s">
        <v>289</v>
      </c>
      <c r="PAP85" s="140" t="s">
        <v>289</v>
      </c>
      <c r="PAQ85" s="140" t="s">
        <v>289</v>
      </c>
      <c r="PAR85" s="140" t="s">
        <v>289</v>
      </c>
      <c r="PAS85" s="140" t="s">
        <v>289</v>
      </c>
      <c r="PAT85" s="140" t="s">
        <v>289</v>
      </c>
      <c r="PAU85" s="140" t="s">
        <v>289</v>
      </c>
      <c r="PAV85" s="140" t="s">
        <v>289</v>
      </c>
      <c r="PAW85" s="140" t="s">
        <v>289</v>
      </c>
      <c r="PAX85" s="140" t="s">
        <v>289</v>
      </c>
      <c r="PAY85" s="140" t="s">
        <v>289</v>
      </c>
      <c r="PAZ85" s="140" t="s">
        <v>289</v>
      </c>
      <c r="PBA85" s="140" t="s">
        <v>289</v>
      </c>
      <c r="PBB85" s="140" t="s">
        <v>289</v>
      </c>
      <c r="PBC85" s="140" t="s">
        <v>289</v>
      </c>
      <c r="PBD85" s="140" t="s">
        <v>289</v>
      </c>
      <c r="PBE85" s="140" t="s">
        <v>289</v>
      </c>
      <c r="PBF85" s="140" t="s">
        <v>289</v>
      </c>
      <c r="PBG85" s="140" t="s">
        <v>289</v>
      </c>
      <c r="PBH85" s="140" t="s">
        <v>289</v>
      </c>
      <c r="PBI85" s="140" t="s">
        <v>289</v>
      </c>
      <c r="PBJ85" s="140" t="s">
        <v>289</v>
      </c>
      <c r="PBK85" s="140" t="s">
        <v>289</v>
      </c>
      <c r="PBL85" s="140" t="s">
        <v>289</v>
      </c>
      <c r="PBM85" s="140" t="s">
        <v>289</v>
      </c>
      <c r="PBN85" s="140" t="s">
        <v>289</v>
      </c>
      <c r="PBO85" s="140" t="s">
        <v>289</v>
      </c>
      <c r="PBP85" s="140" t="s">
        <v>289</v>
      </c>
      <c r="PBQ85" s="140" t="s">
        <v>289</v>
      </c>
      <c r="PBR85" s="140" t="s">
        <v>289</v>
      </c>
      <c r="PBS85" s="140" t="s">
        <v>289</v>
      </c>
      <c r="PBT85" s="140" t="s">
        <v>289</v>
      </c>
      <c r="PBU85" s="140" t="s">
        <v>289</v>
      </c>
      <c r="PBV85" s="140" t="s">
        <v>289</v>
      </c>
      <c r="PBW85" s="140" t="s">
        <v>289</v>
      </c>
      <c r="PBX85" s="140" t="s">
        <v>289</v>
      </c>
      <c r="PBY85" s="140" t="s">
        <v>289</v>
      </c>
      <c r="PBZ85" s="140" t="s">
        <v>289</v>
      </c>
      <c r="PCA85" s="140" t="s">
        <v>289</v>
      </c>
      <c r="PCB85" s="140" t="s">
        <v>289</v>
      </c>
      <c r="PCC85" s="140" t="s">
        <v>289</v>
      </c>
      <c r="PCD85" s="140" t="s">
        <v>289</v>
      </c>
      <c r="PCE85" s="140" t="s">
        <v>289</v>
      </c>
      <c r="PCF85" s="140" t="s">
        <v>289</v>
      </c>
      <c r="PCG85" s="140" t="s">
        <v>289</v>
      </c>
      <c r="PCH85" s="140" t="s">
        <v>289</v>
      </c>
      <c r="PCI85" s="140" t="s">
        <v>289</v>
      </c>
      <c r="PCJ85" s="140" t="s">
        <v>289</v>
      </c>
      <c r="PCK85" s="140" t="s">
        <v>289</v>
      </c>
      <c r="PCL85" s="140" t="s">
        <v>289</v>
      </c>
      <c r="PCM85" s="140" t="s">
        <v>289</v>
      </c>
      <c r="PCN85" s="140" t="s">
        <v>289</v>
      </c>
      <c r="PCO85" s="140" t="s">
        <v>289</v>
      </c>
      <c r="PCP85" s="140" t="s">
        <v>289</v>
      </c>
      <c r="PCQ85" s="140" t="s">
        <v>289</v>
      </c>
      <c r="PCR85" s="140" t="s">
        <v>289</v>
      </c>
      <c r="PCS85" s="140" t="s">
        <v>289</v>
      </c>
      <c r="PCT85" s="140" t="s">
        <v>289</v>
      </c>
      <c r="PCU85" s="140" t="s">
        <v>289</v>
      </c>
      <c r="PCV85" s="140" t="s">
        <v>289</v>
      </c>
      <c r="PCW85" s="140" t="s">
        <v>289</v>
      </c>
      <c r="PCX85" s="140" t="s">
        <v>289</v>
      </c>
      <c r="PCY85" s="140" t="s">
        <v>289</v>
      </c>
      <c r="PCZ85" s="140" t="s">
        <v>289</v>
      </c>
      <c r="PDA85" s="140" t="s">
        <v>289</v>
      </c>
      <c r="PDB85" s="140" t="s">
        <v>289</v>
      </c>
      <c r="PDC85" s="140" t="s">
        <v>289</v>
      </c>
      <c r="PDD85" s="140" t="s">
        <v>289</v>
      </c>
      <c r="PDE85" s="140" t="s">
        <v>289</v>
      </c>
      <c r="PDF85" s="140" t="s">
        <v>289</v>
      </c>
      <c r="PDG85" s="140" t="s">
        <v>289</v>
      </c>
      <c r="PDH85" s="140" t="s">
        <v>289</v>
      </c>
      <c r="PDI85" s="140" t="s">
        <v>289</v>
      </c>
      <c r="PDJ85" s="140" t="s">
        <v>289</v>
      </c>
      <c r="PDK85" s="140" t="s">
        <v>289</v>
      </c>
      <c r="PDL85" s="140" t="s">
        <v>289</v>
      </c>
      <c r="PDM85" s="140" t="s">
        <v>289</v>
      </c>
      <c r="PDN85" s="140" t="s">
        <v>289</v>
      </c>
      <c r="PDO85" s="140" t="s">
        <v>289</v>
      </c>
      <c r="PDP85" s="140" t="s">
        <v>289</v>
      </c>
      <c r="PDQ85" s="140" t="s">
        <v>289</v>
      </c>
      <c r="PDR85" s="140" t="s">
        <v>289</v>
      </c>
      <c r="PDS85" s="140" t="s">
        <v>289</v>
      </c>
      <c r="PDT85" s="140" t="s">
        <v>289</v>
      </c>
      <c r="PDU85" s="140" t="s">
        <v>289</v>
      </c>
      <c r="PDV85" s="140" t="s">
        <v>289</v>
      </c>
      <c r="PDW85" s="140" t="s">
        <v>289</v>
      </c>
      <c r="PDX85" s="140" t="s">
        <v>289</v>
      </c>
      <c r="PDY85" s="140" t="s">
        <v>289</v>
      </c>
      <c r="PDZ85" s="140" t="s">
        <v>289</v>
      </c>
      <c r="PEA85" s="140" t="s">
        <v>289</v>
      </c>
      <c r="PEB85" s="140" t="s">
        <v>289</v>
      </c>
      <c r="PEC85" s="140" t="s">
        <v>289</v>
      </c>
      <c r="PED85" s="140" t="s">
        <v>289</v>
      </c>
      <c r="PEE85" s="140" t="s">
        <v>289</v>
      </c>
      <c r="PEF85" s="140" t="s">
        <v>289</v>
      </c>
      <c r="PEG85" s="140" t="s">
        <v>289</v>
      </c>
      <c r="PEH85" s="140" t="s">
        <v>289</v>
      </c>
      <c r="PEI85" s="140" t="s">
        <v>289</v>
      </c>
      <c r="PEJ85" s="140" t="s">
        <v>289</v>
      </c>
      <c r="PEK85" s="140" t="s">
        <v>289</v>
      </c>
      <c r="PEL85" s="140" t="s">
        <v>289</v>
      </c>
      <c r="PEM85" s="140" t="s">
        <v>289</v>
      </c>
      <c r="PEN85" s="140" t="s">
        <v>289</v>
      </c>
      <c r="PEO85" s="140" t="s">
        <v>289</v>
      </c>
      <c r="PEP85" s="140" t="s">
        <v>289</v>
      </c>
      <c r="PEQ85" s="140" t="s">
        <v>289</v>
      </c>
      <c r="PER85" s="140" t="s">
        <v>289</v>
      </c>
      <c r="PES85" s="140" t="s">
        <v>289</v>
      </c>
      <c r="PET85" s="140" t="s">
        <v>289</v>
      </c>
      <c r="PEU85" s="140" t="s">
        <v>289</v>
      </c>
      <c r="PEV85" s="140" t="s">
        <v>289</v>
      </c>
      <c r="PEW85" s="140" t="s">
        <v>289</v>
      </c>
      <c r="PEX85" s="140" t="s">
        <v>289</v>
      </c>
      <c r="PEY85" s="140" t="s">
        <v>289</v>
      </c>
      <c r="PEZ85" s="140" t="s">
        <v>289</v>
      </c>
      <c r="PFA85" s="140" t="s">
        <v>289</v>
      </c>
      <c r="PFB85" s="140" t="s">
        <v>289</v>
      </c>
      <c r="PFC85" s="140" t="s">
        <v>289</v>
      </c>
      <c r="PFD85" s="140" t="s">
        <v>289</v>
      </c>
      <c r="PFE85" s="140" t="s">
        <v>289</v>
      </c>
      <c r="PFF85" s="140" t="s">
        <v>289</v>
      </c>
      <c r="PFG85" s="140" t="s">
        <v>289</v>
      </c>
      <c r="PFH85" s="140" t="s">
        <v>289</v>
      </c>
      <c r="PFI85" s="140" t="s">
        <v>289</v>
      </c>
      <c r="PFJ85" s="140" t="s">
        <v>289</v>
      </c>
      <c r="PFK85" s="140" t="s">
        <v>289</v>
      </c>
      <c r="PFL85" s="140" t="s">
        <v>289</v>
      </c>
      <c r="PFM85" s="140" t="s">
        <v>289</v>
      </c>
      <c r="PFN85" s="140" t="s">
        <v>289</v>
      </c>
      <c r="PFO85" s="140" t="s">
        <v>289</v>
      </c>
      <c r="PFP85" s="140" t="s">
        <v>289</v>
      </c>
      <c r="PFQ85" s="140" t="s">
        <v>289</v>
      </c>
      <c r="PFR85" s="140" t="s">
        <v>289</v>
      </c>
      <c r="PFS85" s="140" t="s">
        <v>289</v>
      </c>
      <c r="PFT85" s="140" t="s">
        <v>289</v>
      </c>
      <c r="PFU85" s="140" t="s">
        <v>289</v>
      </c>
      <c r="PFV85" s="140" t="s">
        <v>289</v>
      </c>
      <c r="PFW85" s="140" t="s">
        <v>289</v>
      </c>
      <c r="PFX85" s="140" t="s">
        <v>289</v>
      </c>
      <c r="PFY85" s="140" t="s">
        <v>289</v>
      </c>
      <c r="PFZ85" s="140" t="s">
        <v>289</v>
      </c>
      <c r="PGA85" s="140" t="s">
        <v>289</v>
      </c>
      <c r="PGB85" s="140" t="s">
        <v>289</v>
      </c>
      <c r="PGC85" s="140" t="s">
        <v>289</v>
      </c>
      <c r="PGD85" s="140" t="s">
        <v>289</v>
      </c>
      <c r="PGE85" s="140" t="s">
        <v>289</v>
      </c>
      <c r="PGF85" s="140" t="s">
        <v>289</v>
      </c>
      <c r="PGG85" s="140" t="s">
        <v>289</v>
      </c>
      <c r="PGH85" s="140" t="s">
        <v>289</v>
      </c>
      <c r="PGI85" s="140" t="s">
        <v>289</v>
      </c>
      <c r="PGJ85" s="140" t="s">
        <v>289</v>
      </c>
      <c r="PGK85" s="140" t="s">
        <v>289</v>
      </c>
      <c r="PGL85" s="140" t="s">
        <v>289</v>
      </c>
      <c r="PGM85" s="140" t="s">
        <v>289</v>
      </c>
      <c r="PGN85" s="140" t="s">
        <v>289</v>
      </c>
      <c r="PGO85" s="140" t="s">
        <v>289</v>
      </c>
      <c r="PGP85" s="140" t="s">
        <v>289</v>
      </c>
      <c r="PGQ85" s="140" t="s">
        <v>289</v>
      </c>
      <c r="PGR85" s="140" t="s">
        <v>289</v>
      </c>
      <c r="PGS85" s="140" t="s">
        <v>289</v>
      </c>
      <c r="PGT85" s="140" t="s">
        <v>289</v>
      </c>
      <c r="PGU85" s="140" t="s">
        <v>289</v>
      </c>
      <c r="PGV85" s="140" t="s">
        <v>289</v>
      </c>
      <c r="PGW85" s="140" t="s">
        <v>289</v>
      </c>
      <c r="PGX85" s="140" t="s">
        <v>289</v>
      </c>
      <c r="PGY85" s="140" t="s">
        <v>289</v>
      </c>
      <c r="PGZ85" s="140" t="s">
        <v>289</v>
      </c>
      <c r="PHA85" s="140" t="s">
        <v>289</v>
      </c>
      <c r="PHB85" s="140" t="s">
        <v>289</v>
      </c>
      <c r="PHC85" s="140" t="s">
        <v>289</v>
      </c>
      <c r="PHD85" s="140" t="s">
        <v>289</v>
      </c>
      <c r="PHE85" s="140" t="s">
        <v>289</v>
      </c>
      <c r="PHF85" s="140" t="s">
        <v>289</v>
      </c>
      <c r="PHG85" s="140" t="s">
        <v>289</v>
      </c>
      <c r="PHH85" s="140" t="s">
        <v>289</v>
      </c>
      <c r="PHI85" s="140" t="s">
        <v>289</v>
      </c>
      <c r="PHJ85" s="140" t="s">
        <v>289</v>
      </c>
      <c r="PHK85" s="140" t="s">
        <v>289</v>
      </c>
      <c r="PHL85" s="140" t="s">
        <v>289</v>
      </c>
      <c r="PHM85" s="140" t="s">
        <v>289</v>
      </c>
      <c r="PHN85" s="140" t="s">
        <v>289</v>
      </c>
      <c r="PHO85" s="140" t="s">
        <v>289</v>
      </c>
      <c r="PHP85" s="140" t="s">
        <v>289</v>
      </c>
      <c r="PHQ85" s="140" t="s">
        <v>289</v>
      </c>
      <c r="PHR85" s="140" t="s">
        <v>289</v>
      </c>
      <c r="PHS85" s="140" t="s">
        <v>289</v>
      </c>
      <c r="PHT85" s="140" t="s">
        <v>289</v>
      </c>
      <c r="PHU85" s="140" t="s">
        <v>289</v>
      </c>
      <c r="PHV85" s="140" t="s">
        <v>289</v>
      </c>
      <c r="PHW85" s="140" t="s">
        <v>289</v>
      </c>
      <c r="PHX85" s="140" t="s">
        <v>289</v>
      </c>
      <c r="PHY85" s="140" t="s">
        <v>289</v>
      </c>
      <c r="PHZ85" s="140" t="s">
        <v>289</v>
      </c>
      <c r="PIA85" s="140" t="s">
        <v>289</v>
      </c>
      <c r="PIB85" s="140" t="s">
        <v>289</v>
      </c>
      <c r="PIC85" s="140" t="s">
        <v>289</v>
      </c>
      <c r="PID85" s="140" t="s">
        <v>289</v>
      </c>
      <c r="PIE85" s="140" t="s">
        <v>289</v>
      </c>
      <c r="PIF85" s="140" t="s">
        <v>289</v>
      </c>
      <c r="PIG85" s="140" t="s">
        <v>289</v>
      </c>
      <c r="PIH85" s="140" t="s">
        <v>289</v>
      </c>
      <c r="PII85" s="140" t="s">
        <v>289</v>
      </c>
      <c r="PIJ85" s="140" t="s">
        <v>289</v>
      </c>
      <c r="PIK85" s="140" t="s">
        <v>289</v>
      </c>
      <c r="PIL85" s="140" t="s">
        <v>289</v>
      </c>
      <c r="PIM85" s="140" t="s">
        <v>289</v>
      </c>
      <c r="PIN85" s="140" t="s">
        <v>289</v>
      </c>
      <c r="PIO85" s="140" t="s">
        <v>289</v>
      </c>
      <c r="PIP85" s="140" t="s">
        <v>289</v>
      </c>
      <c r="PIQ85" s="140" t="s">
        <v>289</v>
      </c>
      <c r="PIR85" s="140" t="s">
        <v>289</v>
      </c>
      <c r="PIS85" s="140" t="s">
        <v>289</v>
      </c>
      <c r="PIT85" s="140" t="s">
        <v>289</v>
      </c>
      <c r="PIU85" s="140" t="s">
        <v>289</v>
      </c>
      <c r="PIV85" s="140" t="s">
        <v>289</v>
      </c>
      <c r="PIW85" s="140" t="s">
        <v>289</v>
      </c>
      <c r="PIX85" s="140" t="s">
        <v>289</v>
      </c>
      <c r="PIY85" s="140" t="s">
        <v>289</v>
      </c>
      <c r="PIZ85" s="140" t="s">
        <v>289</v>
      </c>
      <c r="PJA85" s="140" t="s">
        <v>289</v>
      </c>
      <c r="PJB85" s="140" t="s">
        <v>289</v>
      </c>
      <c r="PJC85" s="140" t="s">
        <v>289</v>
      </c>
      <c r="PJD85" s="140" t="s">
        <v>289</v>
      </c>
      <c r="PJE85" s="140" t="s">
        <v>289</v>
      </c>
      <c r="PJF85" s="140" t="s">
        <v>289</v>
      </c>
      <c r="PJG85" s="140" t="s">
        <v>289</v>
      </c>
      <c r="PJH85" s="140" t="s">
        <v>289</v>
      </c>
      <c r="PJI85" s="140" t="s">
        <v>289</v>
      </c>
      <c r="PJJ85" s="140" t="s">
        <v>289</v>
      </c>
      <c r="PJK85" s="140" t="s">
        <v>289</v>
      </c>
      <c r="PJL85" s="140" t="s">
        <v>289</v>
      </c>
      <c r="PJM85" s="140" t="s">
        <v>289</v>
      </c>
      <c r="PJN85" s="140" t="s">
        <v>289</v>
      </c>
      <c r="PJO85" s="140" t="s">
        <v>289</v>
      </c>
      <c r="PJP85" s="140" t="s">
        <v>289</v>
      </c>
      <c r="PJQ85" s="140" t="s">
        <v>289</v>
      </c>
      <c r="PJR85" s="140" t="s">
        <v>289</v>
      </c>
      <c r="PJS85" s="140" t="s">
        <v>289</v>
      </c>
      <c r="PJT85" s="140" t="s">
        <v>289</v>
      </c>
      <c r="PJU85" s="140" t="s">
        <v>289</v>
      </c>
      <c r="PJV85" s="140" t="s">
        <v>289</v>
      </c>
      <c r="PJW85" s="140" t="s">
        <v>289</v>
      </c>
      <c r="PJX85" s="140" t="s">
        <v>289</v>
      </c>
      <c r="PJY85" s="140" t="s">
        <v>289</v>
      </c>
      <c r="PJZ85" s="140" t="s">
        <v>289</v>
      </c>
      <c r="PKA85" s="140" t="s">
        <v>289</v>
      </c>
      <c r="PKB85" s="140" t="s">
        <v>289</v>
      </c>
      <c r="PKC85" s="140" t="s">
        <v>289</v>
      </c>
      <c r="PKD85" s="140" t="s">
        <v>289</v>
      </c>
      <c r="PKE85" s="140" t="s">
        <v>289</v>
      </c>
      <c r="PKF85" s="140" t="s">
        <v>289</v>
      </c>
      <c r="PKG85" s="140" t="s">
        <v>289</v>
      </c>
      <c r="PKH85" s="140" t="s">
        <v>289</v>
      </c>
      <c r="PKI85" s="140" t="s">
        <v>289</v>
      </c>
      <c r="PKJ85" s="140" t="s">
        <v>289</v>
      </c>
      <c r="PKK85" s="140" t="s">
        <v>289</v>
      </c>
      <c r="PKL85" s="140" t="s">
        <v>289</v>
      </c>
      <c r="PKM85" s="140" t="s">
        <v>289</v>
      </c>
      <c r="PKN85" s="140" t="s">
        <v>289</v>
      </c>
      <c r="PKO85" s="140" t="s">
        <v>289</v>
      </c>
      <c r="PKP85" s="140" t="s">
        <v>289</v>
      </c>
      <c r="PKQ85" s="140" t="s">
        <v>289</v>
      </c>
      <c r="PKR85" s="140" t="s">
        <v>289</v>
      </c>
      <c r="PKS85" s="140" t="s">
        <v>289</v>
      </c>
      <c r="PKT85" s="140" t="s">
        <v>289</v>
      </c>
      <c r="PKU85" s="140" t="s">
        <v>289</v>
      </c>
      <c r="PKV85" s="140" t="s">
        <v>289</v>
      </c>
      <c r="PKW85" s="140" t="s">
        <v>289</v>
      </c>
      <c r="PKX85" s="140" t="s">
        <v>289</v>
      </c>
      <c r="PKY85" s="140" t="s">
        <v>289</v>
      </c>
      <c r="PKZ85" s="140" t="s">
        <v>289</v>
      </c>
      <c r="PLA85" s="140" t="s">
        <v>289</v>
      </c>
      <c r="PLB85" s="140" t="s">
        <v>289</v>
      </c>
      <c r="PLC85" s="140" t="s">
        <v>289</v>
      </c>
      <c r="PLD85" s="140" t="s">
        <v>289</v>
      </c>
      <c r="PLE85" s="140" t="s">
        <v>289</v>
      </c>
      <c r="PLF85" s="140" t="s">
        <v>289</v>
      </c>
      <c r="PLG85" s="140" t="s">
        <v>289</v>
      </c>
      <c r="PLH85" s="140" t="s">
        <v>289</v>
      </c>
      <c r="PLI85" s="140" t="s">
        <v>289</v>
      </c>
      <c r="PLJ85" s="140" t="s">
        <v>289</v>
      </c>
      <c r="PLK85" s="140" t="s">
        <v>289</v>
      </c>
      <c r="PLL85" s="140" t="s">
        <v>289</v>
      </c>
      <c r="PLM85" s="140" t="s">
        <v>289</v>
      </c>
      <c r="PLN85" s="140" t="s">
        <v>289</v>
      </c>
      <c r="PLO85" s="140" t="s">
        <v>289</v>
      </c>
      <c r="PLP85" s="140" t="s">
        <v>289</v>
      </c>
      <c r="PLQ85" s="140" t="s">
        <v>289</v>
      </c>
      <c r="PLR85" s="140" t="s">
        <v>289</v>
      </c>
      <c r="PLS85" s="140" t="s">
        <v>289</v>
      </c>
      <c r="PLT85" s="140" t="s">
        <v>289</v>
      </c>
      <c r="PLU85" s="140" t="s">
        <v>289</v>
      </c>
      <c r="PLV85" s="140" t="s">
        <v>289</v>
      </c>
      <c r="PLW85" s="140" t="s">
        <v>289</v>
      </c>
      <c r="PLX85" s="140" t="s">
        <v>289</v>
      </c>
      <c r="PLY85" s="140" t="s">
        <v>289</v>
      </c>
      <c r="PLZ85" s="140" t="s">
        <v>289</v>
      </c>
      <c r="PMA85" s="140" t="s">
        <v>289</v>
      </c>
      <c r="PMB85" s="140" t="s">
        <v>289</v>
      </c>
      <c r="PMC85" s="140" t="s">
        <v>289</v>
      </c>
      <c r="PMD85" s="140" t="s">
        <v>289</v>
      </c>
      <c r="PME85" s="140" t="s">
        <v>289</v>
      </c>
      <c r="PMF85" s="140" t="s">
        <v>289</v>
      </c>
      <c r="PMG85" s="140" t="s">
        <v>289</v>
      </c>
      <c r="PMH85" s="140" t="s">
        <v>289</v>
      </c>
      <c r="PMI85" s="140" t="s">
        <v>289</v>
      </c>
      <c r="PMJ85" s="140" t="s">
        <v>289</v>
      </c>
      <c r="PMK85" s="140" t="s">
        <v>289</v>
      </c>
      <c r="PML85" s="140" t="s">
        <v>289</v>
      </c>
      <c r="PMM85" s="140" t="s">
        <v>289</v>
      </c>
      <c r="PMN85" s="140" t="s">
        <v>289</v>
      </c>
      <c r="PMO85" s="140" t="s">
        <v>289</v>
      </c>
      <c r="PMP85" s="140" t="s">
        <v>289</v>
      </c>
      <c r="PMQ85" s="140" t="s">
        <v>289</v>
      </c>
      <c r="PMR85" s="140" t="s">
        <v>289</v>
      </c>
      <c r="PMS85" s="140" t="s">
        <v>289</v>
      </c>
      <c r="PMT85" s="140" t="s">
        <v>289</v>
      </c>
      <c r="PMU85" s="140" t="s">
        <v>289</v>
      </c>
      <c r="PMV85" s="140" t="s">
        <v>289</v>
      </c>
      <c r="PMW85" s="140" t="s">
        <v>289</v>
      </c>
      <c r="PMX85" s="140" t="s">
        <v>289</v>
      </c>
      <c r="PMY85" s="140" t="s">
        <v>289</v>
      </c>
      <c r="PMZ85" s="140" t="s">
        <v>289</v>
      </c>
      <c r="PNA85" s="140" t="s">
        <v>289</v>
      </c>
      <c r="PNB85" s="140" t="s">
        <v>289</v>
      </c>
      <c r="PNC85" s="140" t="s">
        <v>289</v>
      </c>
      <c r="PND85" s="140" t="s">
        <v>289</v>
      </c>
      <c r="PNE85" s="140" t="s">
        <v>289</v>
      </c>
      <c r="PNF85" s="140" t="s">
        <v>289</v>
      </c>
      <c r="PNG85" s="140" t="s">
        <v>289</v>
      </c>
      <c r="PNH85" s="140" t="s">
        <v>289</v>
      </c>
      <c r="PNI85" s="140" t="s">
        <v>289</v>
      </c>
      <c r="PNJ85" s="140" t="s">
        <v>289</v>
      </c>
      <c r="PNK85" s="140" t="s">
        <v>289</v>
      </c>
      <c r="PNL85" s="140" t="s">
        <v>289</v>
      </c>
      <c r="PNM85" s="140" t="s">
        <v>289</v>
      </c>
      <c r="PNN85" s="140" t="s">
        <v>289</v>
      </c>
      <c r="PNO85" s="140" t="s">
        <v>289</v>
      </c>
      <c r="PNP85" s="140" t="s">
        <v>289</v>
      </c>
      <c r="PNQ85" s="140" t="s">
        <v>289</v>
      </c>
      <c r="PNR85" s="140" t="s">
        <v>289</v>
      </c>
      <c r="PNS85" s="140" t="s">
        <v>289</v>
      </c>
      <c r="PNT85" s="140" t="s">
        <v>289</v>
      </c>
      <c r="PNU85" s="140" t="s">
        <v>289</v>
      </c>
      <c r="PNV85" s="140" t="s">
        <v>289</v>
      </c>
      <c r="PNW85" s="140" t="s">
        <v>289</v>
      </c>
      <c r="PNX85" s="140" t="s">
        <v>289</v>
      </c>
      <c r="PNY85" s="140" t="s">
        <v>289</v>
      </c>
      <c r="PNZ85" s="140" t="s">
        <v>289</v>
      </c>
      <c r="POA85" s="140" t="s">
        <v>289</v>
      </c>
      <c r="POB85" s="140" t="s">
        <v>289</v>
      </c>
      <c r="POC85" s="140" t="s">
        <v>289</v>
      </c>
      <c r="POD85" s="140" t="s">
        <v>289</v>
      </c>
      <c r="POE85" s="140" t="s">
        <v>289</v>
      </c>
      <c r="POF85" s="140" t="s">
        <v>289</v>
      </c>
      <c r="POG85" s="140" t="s">
        <v>289</v>
      </c>
      <c r="POH85" s="140" t="s">
        <v>289</v>
      </c>
      <c r="POI85" s="140" t="s">
        <v>289</v>
      </c>
      <c r="POJ85" s="140" t="s">
        <v>289</v>
      </c>
      <c r="POK85" s="140" t="s">
        <v>289</v>
      </c>
      <c r="POL85" s="140" t="s">
        <v>289</v>
      </c>
      <c r="POM85" s="140" t="s">
        <v>289</v>
      </c>
      <c r="PON85" s="140" t="s">
        <v>289</v>
      </c>
      <c r="POO85" s="140" t="s">
        <v>289</v>
      </c>
      <c r="POP85" s="140" t="s">
        <v>289</v>
      </c>
      <c r="POQ85" s="140" t="s">
        <v>289</v>
      </c>
      <c r="POR85" s="140" t="s">
        <v>289</v>
      </c>
      <c r="POS85" s="140" t="s">
        <v>289</v>
      </c>
      <c r="POT85" s="140" t="s">
        <v>289</v>
      </c>
      <c r="POU85" s="140" t="s">
        <v>289</v>
      </c>
      <c r="POV85" s="140" t="s">
        <v>289</v>
      </c>
      <c r="POW85" s="140" t="s">
        <v>289</v>
      </c>
      <c r="POX85" s="140" t="s">
        <v>289</v>
      </c>
      <c r="POY85" s="140" t="s">
        <v>289</v>
      </c>
      <c r="POZ85" s="140" t="s">
        <v>289</v>
      </c>
      <c r="PPA85" s="140" t="s">
        <v>289</v>
      </c>
      <c r="PPB85" s="140" t="s">
        <v>289</v>
      </c>
      <c r="PPC85" s="140" t="s">
        <v>289</v>
      </c>
      <c r="PPD85" s="140" t="s">
        <v>289</v>
      </c>
      <c r="PPE85" s="140" t="s">
        <v>289</v>
      </c>
      <c r="PPF85" s="140" t="s">
        <v>289</v>
      </c>
      <c r="PPG85" s="140" t="s">
        <v>289</v>
      </c>
      <c r="PPH85" s="140" t="s">
        <v>289</v>
      </c>
      <c r="PPI85" s="140" t="s">
        <v>289</v>
      </c>
      <c r="PPJ85" s="140" t="s">
        <v>289</v>
      </c>
      <c r="PPK85" s="140" t="s">
        <v>289</v>
      </c>
      <c r="PPL85" s="140" t="s">
        <v>289</v>
      </c>
      <c r="PPM85" s="140" t="s">
        <v>289</v>
      </c>
      <c r="PPN85" s="140" t="s">
        <v>289</v>
      </c>
      <c r="PPO85" s="140" t="s">
        <v>289</v>
      </c>
      <c r="PPP85" s="140" t="s">
        <v>289</v>
      </c>
      <c r="PPQ85" s="140" t="s">
        <v>289</v>
      </c>
      <c r="PPR85" s="140" t="s">
        <v>289</v>
      </c>
      <c r="PPS85" s="140" t="s">
        <v>289</v>
      </c>
      <c r="PPT85" s="140" t="s">
        <v>289</v>
      </c>
      <c r="PPU85" s="140" t="s">
        <v>289</v>
      </c>
      <c r="PPV85" s="140" t="s">
        <v>289</v>
      </c>
      <c r="PPW85" s="140" t="s">
        <v>289</v>
      </c>
      <c r="PPX85" s="140" t="s">
        <v>289</v>
      </c>
      <c r="PPY85" s="140" t="s">
        <v>289</v>
      </c>
      <c r="PPZ85" s="140" t="s">
        <v>289</v>
      </c>
      <c r="PQA85" s="140" t="s">
        <v>289</v>
      </c>
      <c r="PQB85" s="140" t="s">
        <v>289</v>
      </c>
      <c r="PQC85" s="140" t="s">
        <v>289</v>
      </c>
      <c r="PQD85" s="140" t="s">
        <v>289</v>
      </c>
      <c r="PQE85" s="140" t="s">
        <v>289</v>
      </c>
      <c r="PQF85" s="140" t="s">
        <v>289</v>
      </c>
      <c r="PQG85" s="140" t="s">
        <v>289</v>
      </c>
      <c r="PQH85" s="140" t="s">
        <v>289</v>
      </c>
      <c r="PQI85" s="140" t="s">
        <v>289</v>
      </c>
      <c r="PQJ85" s="140" t="s">
        <v>289</v>
      </c>
      <c r="PQK85" s="140" t="s">
        <v>289</v>
      </c>
      <c r="PQL85" s="140" t="s">
        <v>289</v>
      </c>
      <c r="PQM85" s="140" t="s">
        <v>289</v>
      </c>
      <c r="PQN85" s="140" t="s">
        <v>289</v>
      </c>
      <c r="PQO85" s="140" t="s">
        <v>289</v>
      </c>
      <c r="PQP85" s="140" t="s">
        <v>289</v>
      </c>
      <c r="PQQ85" s="140" t="s">
        <v>289</v>
      </c>
      <c r="PQR85" s="140" t="s">
        <v>289</v>
      </c>
      <c r="PQS85" s="140" t="s">
        <v>289</v>
      </c>
      <c r="PQT85" s="140" t="s">
        <v>289</v>
      </c>
      <c r="PQU85" s="140" t="s">
        <v>289</v>
      </c>
      <c r="PQV85" s="140" t="s">
        <v>289</v>
      </c>
      <c r="PQW85" s="140" t="s">
        <v>289</v>
      </c>
      <c r="PQX85" s="140" t="s">
        <v>289</v>
      </c>
      <c r="PQY85" s="140" t="s">
        <v>289</v>
      </c>
      <c r="PQZ85" s="140" t="s">
        <v>289</v>
      </c>
      <c r="PRA85" s="140" t="s">
        <v>289</v>
      </c>
      <c r="PRB85" s="140" t="s">
        <v>289</v>
      </c>
      <c r="PRC85" s="140" t="s">
        <v>289</v>
      </c>
      <c r="PRD85" s="140" t="s">
        <v>289</v>
      </c>
      <c r="PRE85" s="140" t="s">
        <v>289</v>
      </c>
      <c r="PRF85" s="140" t="s">
        <v>289</v>
      </c>
      <c r="PRG85" s="140" t="s">
        <v>289</v>
      </c>
      <c r="PRH85" s="140" t="s">
        <v>289</v>
      </c>
      <c r="PRI85" s="140" t="s">
        <v>289</v>
      </c>
      <c r="PRJ85" s="140" t="s">
        <v>289</v>
      </c>
      <c r="PRK85" s="140" t="s">
        <v>289</v>
      </c>
      <c r="PRL85" s="140" t="s">
        <v>289</v>
      </c>
      <c r="PRM85" s="140" t="s">
        <v>289</v>
      </c>
      <c r="PRN85" s="140" t="s">
        <v>289</v>
      </c>
      <c r="PRO85" s="140" t="s">
        <v>289</v>
      </c>
      <c r="PRP85" s="140" t="s">
        <v>289</v>
      </c>
      <c r="PRQ85" s="140" t="s">
        <v>289</v>
      </c>
      <c r="PRR85" s="140" t="s">
        <v>289</v>
      </c>
      <c r="PRS85" s="140" t="s">
        <v>289</v>
      </c>
      <c r="PRT85" s="140" t="s">
        <v>289</v>
      </c>
      <c r="PRU85" s="140" t="s">
        <v>289</v>
      </c>
      <c r="PRV85" s="140" t="s">
        <v>289</v>
      </c>
      <c r="PRW85" s="140" t="s">
        <v>289</v>
      </c>
      <c r="PRX85" s="140" t="s">
        <v>289</v>
      </c>
      <c r="PRY85" s="140" t="s">
        <v>289</v>
      </c>
      <c r="PRZ85" s="140" t="s">
        <v>289</v>
      </c>
      <c r="PSA85" s="140" t="s">
        <v>289</v>
      </c>
      <c r="PSB85" s="140" t="s">
        <v>289</v>
      </c>
      <c r="PSC85" s="140" t="s">
        <v>289</v>
      </c>
      <c r="PSD85" s="140" t="s">
        <v>289</v>
      </c>
      <c r="PSE85" s="140" t="s">
        <v>289</v>
      </c>
      <c r="PSF85" s="140" t="s">
        <v>289</v>
      </c>
      <c r="PSG85" s="140" t="s">
        <v>289</v>
      </c>
      <c r="PSH85" s="140" t="s">
        <v>289</v>
      </c>
      <c r="PSI85" s="140" t="s">
        <v>289</v>
      </c>
      <c r="PSJ85" s="140" t="s">
        <v>289</v>
      </c>
      <c r="PSK85" s="140" t="s">
        <v>289</v>
      </c>
      <c r="PSL85" s="140" t="s">
        <v>289</v>
      </c>
      <c r="PSM85" s="140" t="s">
        <v>289</v>
      </c>
      <c r="PSN85" s="140" t="s">
        <v>289</v>
      </c>
      <c r="PSO85" s="140" t="s">
        <v>289</v>
      </c>
      <c r="PSP85" s="140" t="s">
        <v>289</v>
      </c>
      <c r="PSQ85" s="140" t="s">
        <v>289</v>
      </c>
      <c r="PSR85" s="140" t="s">
        <v>289</v>
      </c>
      <c r="PSS85" s="140" t="s">
        <v>289</v>
      </c>
      <c r="PST85" s="140" t="s">
        <v>289</v>
      </c>
      <c r="PSU85" s="140" t="s">
        <v>289</v>
      </c>
      <c r="PSV85" s="140" t="s">
        <v>289</v>
      </c>
      <c r="PSW85" s="140" t="s">
        <v>289</v>
      </c>
      <c r="PSX85" s="140" t="s">
        <v>289</v>
      </c>
      <c r="PSY85" s="140" t="s">
        <v>289</v>
      </c>
      <c r="PSZ85" s="140" t="s">
        <v>289</v>
      </c>
      <c r="PTA85" s="140" t="s">
        <v>289</v>
      </c>
      <c r="PTB85" s="140" t="s">
        <v>289</v>
      </c>
      <c r="PTC85" s="140" t="s">
        <v>289</v>
      </c>
      <c r="PTD85" s="140" t="s">
        <v>289</v>
      </c>
      <c r="PTE85" s="140" t="s">
        <v>289</v>
      </c>
      <c r="PTF85" s="140" t="s">
        <v>289</v>
      </c>
      <c r="PTG85" s="140" t="s">
        <v>289</v>
      </c>
      <c r="PTH85" s="140" t="s">
        <v>289</v>
      </c>
      <c r="PTI85" s="140" t="s">
        <v>289</v>
      </c>
      <c r="PTJ85" s="140" t="s">
        <v>289</v>
      </c>
      <c r="PTK85" s="140" t="s">
        <v>289</v>
      </c>
      <c r="PTL85" s="140" t="s">
        <v>289</v>
      </c>
      <c r="PTM85" s="140" t="s">
        <v>289</v>
      </c>
      <c r="PTN85" s="140" t="s">
        <v>289</v>
      </c>
      <c r="PTO85" s="140" t="s">
        <v>289</v>
      </c>
      <c r="PTP85" s="140" t="s">
        <v>289</v>
      </c>
      <c r="PTQ85" s="140" t="s">
        <v>289</v>
      </c>
      <c r="PTR85" s="140" t="s">
        <v>289</v>
      </c>
      <c r="PTS85" s="140" t="s">
        <v>289</v>
      </c>
      <c r="PTT85" s="140" t="s">
        <v>289</v>
      </c>
      <c r="PTU85" s="140" t="s">
        <v>289</v>
      </c>
      <c r="PTV85" s="140" t="s">
        <v>289</v>
      </c>
      <c r="PTW85" s="140" t="s">
        <v>289</v>
      </c>
      <c r="PTX85" s="140" t="s">
        <v>289</v>
      </c>
      <c r="PTY85" s="140" t="s">
        <v>289</v>
      </c>
      <c r="PTZ85" s="140" t="s">
        <v>289</v>
      </c>
      <c r="PUA85" s="140" t="s">
        <v>289</v>
      </c>
      <c r="PUB85" s="140" t="s">
        <v>289</v>
      </c>
      <c r="PUC85" s="140" t="s">
        <v>289</v>
      </c>
      <c r="PUD85" s="140" t="s">
        <v>289</v>
      </c>
      <c r="PUE85" s="140" t="s">
        <v>289</v>
      </c>
      <c r="PUF85" s="140" t="s">
        <v>289</v>
      </c>
      <c r="PUG85" s="140" t="s">
        <v>289</v>
      </c>
      <c r="PUH85" s="140" t="s">
        <v>289</v>
      </c>
      <c r="PUI85" s="140" t="s">
        <v>289</v>
      </c>
      <c r="PUJ85" s="140" t="s">
        <v>289</v>
      </c>
      <c r="PUK85" s="140" t="s">
        <v>289</v>
      </c>
      <c r="PUL85" s="140" t="s">
        <v>289</v>
      </c>
      <c r="PUM85" s="140" t="s">
        <v>289</v>
      </c>
      <c r="PUN85" s="140" t="s">
        <v>289</v>
      </c>
      <c r="PUO85" s="140" t="s">
        <v>289</v>
      </c>
      <c r="PUP85" s="140" t="s">
        <v>289</v>
      </c>
      <c r="PUQ85" s="140" t="s">
        <v>289</v>
      </c>
      <c r="PUR85" s="140" t="s">
        <v>289</v>
      </c>
      <c r="PUS85" s="140" t="s">
        <v>289</v>
      </c>
      <c r="PUT85" s="140" t="s">
        <v>289</v>
      </c>
      <c r="PUU85" s="140" t="s">
        <v>289</v>
      </c>
      <c r="PUV85" s="140" t="s">
        <v>289</v>
      </c>
      <c r="PUW85" s="140" t="s">
        <v>289</v>
      </c>
      <c r="PUX85" s="140" t="s">
        <v>289</v>
      </c>
      <c r="PUY85" s="140" t="s">
        <v>289</v>
      </c>
      <c r="PUZ85" s="140" t="s">
        <v>289</v>
      </c>
      <c r="PVA85" s="140" t="s">
        <v>289</v>
      </c>
      <c r="PVB85" s="140" t="s">
        <v>289</v>
      </c>
      <c r="PVC85" s="140" t="s">
        <v>289</v>
      </c>
      <c r="PVD85" s="140" t="s">
        <v>289</v>
      </c>
      <c r="PVE85" s="140" t="s">
        <v>289</v>
      </c>
      <c r="PVF85" s="140" t="s">
        <v>289</v>
      </c>
      <c r="PVG85" s="140" t="s">
        <v>289</v>
      </c>
      <c r="PVH85" s="140" t="s">
        <v>289</v>
      </c>
      <c r="PVI85" s="140" t="s">
        <v>289</v>
      </c>
      <c r="PVJ85" s="140" t="s">
        <v>289</v>
      </c>
      <c r="PVK85" s="140" t="s">
        <v>289</v>
      </c>
      <c r="PVL85" s="140" t="s">
        <v>289</v>
      </c>
      <c r="PVM85" s="140" t="s">
        <v>289</v>
      </c>
      <c r="PVN85" s="140" t="s">
        <v>289</v>
      </c>
      <c r="PVO85" s="140" t="s">
        <v>289</v>
      </c>
      <c r="PVP85" s="140" t="s">
        <v>289</v>
      </c>
      <c r="PVQ85" s="140" t="s">
        <v>289</v>
      </c>
      <c r="PVR85" s="140" t="s">
        <v>289</v>
      </c>
      <c r="PVS85" s="140" t="s">
        <v>289</v>
      </c>
      <c r="PVT85" s="140" t="s">
        <v>289</v>
      </c>
      <c r="PVU85" s="140" t="s">
        <v>289</v>
      </c>
      <c r="PVV85" s="140" t="s">
        <v>289</v>
      </c>
      <c r="PVW85" s="140" t="s">
        <v>289</v>
      </c>
      <c r="PVX85" s="140" t="s">
        <v>289</v>
      </c>
      <c r="PVY85" s="140" t="s">
        <v>289</v>
      </c>
      <c r="PVZ85" s="140" t="s">
        <v>289</v>
      </c>
      <c r="PWA85" s="140" t="s">
        <v>289</v>
      </c>
      <c r="PWB85" s="140" t="s">
        <v>289</v>
      </c>
      <c r="PWC85" s="140" t="s">
        <v>289</v>
      </c>
      <c r="PWD85" s="140" t="s">
        <v>289</v>
      </c>
      <c r="PWE85" s="140" t="s">
        <v>289</v>
      </c>
      <c r="PWF85" s="140" t="s">
        <v>289</v>
      </c>
      <c r="PWG85" s="140" t="s">
        <v>289</v>
      </c>
      <c r="PWH85" s="140" t="s">
        <v>289</v>
      </c>
      <c r="PWI85" s="140" t="s">
        <v>289</v>
      </c>
      <c r="PWJ85" s="140" t="s">
        <v>289</v>
      </c>
      <c r="PWK85" s="140" t="s">
        <v>289</v>
      </c>
      <c r="PWL85" s="140" t="s">
        <v>289</v>
      </c>
      <c r="PWM85" s="140" t="s">
        <v>289</v>
      </c>
      <c r="PWN85" s="140" t="s">
        <v>289</v>
      </c>
      <c r="PWO85" s="140" t="s">
        <v>289</v>
      </c>
      <c r="PWP85" s="140" t="s">
        <v>289</v>
      </c>
      <c r="PWQ85" s="140" t="s">
        <v>289</v>
      </c>
      <c r="PWR85" s="140" t="s">
        <v>289</v>
      </c>
      <c r="PWS85" s="140" t="s">
        <v>289</v>
      </c>
      <c r="PWT85" s="140" t="s">
        <v>289</v>
      </c>
      <c r="PWU85" s="140" t="s">
        <v>289</v>
      </c>
      <c r="PWV85" s="140" t="s">
        <v>289</v>
      </c>
      <c r="PWW85" s="140" t="s">
        <v>289</v>
      </c>
      <c r="PWX85" s="140" t="s">
        <v>289</v>
      </c>
      <c r="PWY85" s="140" t="s">
        <v>289</v>
      </c>
      <c r="PWZ85" s="140" t="s">
        <v>289</v>
      </c>
      <c r="PXA85" s="140" t="s">
        <v>289</v>
      </c>
      <c r="PXB85" s="140" t="s">
        <v>289</v>
      </c>
      <c r="PXC85" s="140" t="s">
        <v>289</v>
      </c>
      <c r="PXD85" s="140" t="s">
        <v>289</v>
      </c>
      <c r="PXE85" s="140" t="s">
        <v>289</v>
      </c>
      <c r="PXF85" s="140" t="s">
        <v>289</v>
      </c>
      <c r="PXG85" s="140" t="s">
        <v>289</v>
      </c>
      <c r="PXH85" s="140" t="s">
        <v>289</v>
      </c>
      <c r="PXI85" s="140" t="s">
        <v>289</v>
      </c>
      <c r="PXJ85" s="140" t="s">
        <v>289</v>
      </c>
      <c r="PXK85" s="140" t="s">
        <v>289</v>
      </c>
      <c r="PXL85" s="140" t="s">
        <v>289</v>
      </c>
      <c r="PXM85" s="140" t="s">
        <v>289</v>
      </c>
      <c r="PXN85" s="140" t="s">
        <v>289</v>
      </c>
      <c r="PXO85" s="140" t="s">
        <v>289</v>
      </c>
      <c r="PXP85" s="140" t="s">
        <v>289</v>
      </c>
      <c r="PXQ85" s="140" t="s">
        <v>289</v>
      </c>
      <c r="PXR85" s="140" t="s">
        <v>289</v>
      </c>
      <c r="PXS85" s="140" t="s">
        <v>289</v>
      </c>
      <c r="PXT85" s="140" t="s">
        <v>289</v>
      </c>
      <c r="PXU85" s="140" t="s">
        <v>289</v>
      </c>
      <c r="PXV85" s="140" t="s">
        <v>289</v>
      </c>
      <c r="PXW85" s="140" t="s">
        <v>289</v>
      </c>
      <c r="PXX85" s="140" t="s">
        <v>289</v>
      </c>
      <c r="PXY85" s="140" t="s">
        <v>289</v>
      </c>
      <c r="PXZ85" s="140" t="s">
        <v>289</v>
      </c>
      <c r="PYA85" s="140" t="s">
        <v>289</v>
      </c>
      <c r="PYB85" s="140" t="s">
        <v>289</v>
      </c>
      <c r="PYC85" s="140" t="s">
        <v>289</v>
      </c>
      <c r="PYD85" s="140" t="s">
        <v>289</v>
      </c>
      <c r="PYE85" s="140" t="s">
        <v>289</v>
      </c>
      <c r="PYF85" s="140" t="s">
        <v>289</v>
      </c>
      <c r="PYG85" s="140" t="s">
        <v>289</v>
      </c>
      <c r="PYH85" s="140" t="s">
        <v>289</v>
      </c>
      <c r="PYI85" s="140" t="s">
        <v>289</v>
      </c>
      <c r="PYJ85" s="140" t="s">
        <v>289</v>
      </c>
      <c r="PYK85" s="140" t="s">
        <v>289</v>
      </c>
      <c r="PYL85" s="140" t="s">
        <v>289</v>
      </c>
      <c r="PYM85" s="140" t="s">
        <v>289</v>
      </c>
      <c r="PYN85" s="140" t="s">
        <v>289</v>
      </c>
      <c r="PYO85" s="140" t="s">
        <v>289</v>
      </c>
      <c r="PYP85" s="140" t="s">
        <v>289</v>
      </c>
      <c r="PYQ85" s="140" t="s">
        <v>289</v>
      </c>
      <c r="PYR85" s="140" t="s">
        <v>289</v>
      </c>
      <c r="PYS85" s="140" t="s">
        <v>289</v>
      </c>
      <c r="PYT85" s="140" t="s">
        <v>289</v>
      </c>
      <c r="PYU85" s="140" t="s">
        <v>289</v>
      </c>
      <c r="PYV85" s="140" t="s">
        <v>289</v>
      </c>
      <c r="PYW85" s="140" t="s">
        <v>289</v>
      </c>
      <c r="PYX85" s="140" t="s">
        <v>289</v>
      </c>
      <c r="PYY85" s="140" t="s">
        <v>289</v>
      </c>
      <c r="PYZ85" s="140" t="s">
        <v>289</v>
      </c>
      <c r="PZA85" s="140" t="s">
        <v>289</v>
      </c>
      <c r="PZB85" s="140" t="s">
        <v>289</v>
      </c>
      <c r="PZC85" s="140" t="s">
        <v>289</v>
      </c>
      <c r="PZD85" s="140" t="s">
        <v>289</v>
      </c>
      <c r="PZE85" s="140" t="s">
        <v>289</v>
      </c>
      <c r="PZF85" s="140" t="s">
        <v>289</v>
      </c>
      <c r="PZG85" s="140" t="s">
        <v>289</v>
      </c>
      <c r="PZH85" s="140" t="s">
        <v>289</v>
      </c>
      <c r="PZI85" s="140" t="s">
        <v>289</v>
      </c>
      <c r="PZJ85" s="140" t="s">
        <v>289</v>
      </c>
      <c r="PZK85" s="140" t="s">
        <v>289</v>
      </c>
      <c r="PZL85" s="140" t="s">
        <v>289</v>
      </c>
      <c r="PZM85" s="140" t="s">
        <v>289</v>
      </c>
      <c r="PZN85" s="140" t="s">
        <v>289</v>
      </c>
      <c r="PZO85" s="140" t="s">
        <v>289</v>
      </c>
      <c r="PZP85" s="140" t="s">
        <v>289</v>
      </c>
      <c r="PZQ85" s="140" t="s">
        <v>289</v>
      </c>
      <c r="PZR85" s="140" t="s">
        <v>289</v>
      </c>
      <c r="PZS85" s="140" t="s">
        <v>289</v>
      </c>
      <c r="PZT85" s="140" t="s">
        <v>289</v>
      </c>
      <c r="PZU85" s="140" t="s">
        <v>289</v>
      </c>
      <c r="PZV85" s="140" t="s">
        <v>289</v>
      </c>
      <c r="PZW85" s="140" t="s">
        <v>289</v>
      </c>
      <c r="PZX85" s="140" t="s">
        <v>289</v>
      </c>
      <c r="PZY85" s="140" t="s">
        <v>289</v>
      </c>
      <c r="PZZ85" s="140" t="s">
        <v>289</v>
      </c>
      <c r="QAA85" s="140" t="s">
        <v>289</v>
      </c>
      <c r="QAB85" s="140" t="s">
        <v>289</v>
      </c>
      <c r="QAC85" s="140" t="s">
        <v>289</v>
      </c>
      <c r="QAD85" s="140" t="s">
        <v>289</v>
      </c>
      <c r="QAE85" s="140" t="s">
        <v>289</v>
      </c>
      <c r="QAF85" s="140" t="s">
        <v>289</v>
      </c>
      <c r="QAG85" s="140" t="s">
        <v>289</v>
      </c>
      <c r="QAH85" s="140" t="s">
        <v>289</v>
      </c>
      <c r="QAI85" s="140" t="s">
        <v>289</v>
      </c>
      <c r="QAJ85" s="140" t="s">
        <v>289</v>
      </c>
      <c r="QAK85" s="140" t="s">
        <v>289</v>
      </c>
      <c r="QAL85" s="140" t="s">
        <v>289</v>
      </c>
      <c r="QAM85" s="140" t="s">
        <v>289</v>
      </c>
      <c r="QAN85" s="140" t="s">
        <v>289</v>
      </c>
      <c r="QAO85" s="140" t="s">
        <v>289</v>
      </c>
      <c r="QAP85" s="140" t="s">
        <v>289</v>
      </c>
      <c r="QAQ85" s="140" t="s">
        <v>289</v>
      </c>
      <c r="QAR85" s="140" t="s">
        <v>289</v>
      </c>
      <c r="QAS85" s="140" t="s">
        <v>289</v>
      </c>
      <c r="QAT85" s="140" t="s">
        <v>289</v>
      </c>
      <c r="QAU85" s="140" t="s">
        <v>289</v>
      </c>
      <c r="QAV85" s="140" t="s">
        <v>289</v>
      </c>
      <c r="QAW85" s="140" t="s">
        <v>289</v>
      </c>
      <c r="QAX85" s="140" t="s">
        <v>289</v>
      </c>
      <c r="QAY85" s="140" t="s">
        <v>289</v>
      </c>
      <c r="QAZ85" s="140" t="s">
        <v>289</v>
      </c>
      <c r="QBA85" s="140" t="s">
        <v>289</v>
      </c>
      <c r="QBB85" s="140" t="s">
        <v>289</v>
      </c>
      <c r="QBC85" s="140" t="s">
        <v>289</v>
      </c>
      <c r="QBD85" s="140" t="s">
        <v>289</v>
      </c>
      <c r="QBE85" s="140" t="s">
        <v>289</v>
      </c>
      <c r="QBF85" s="140" t="s">
        <v>289</v>
      </c>
      <c r="QBG85" s="140" t="s">
        <v>289</v>
      </c>
      <c r="QBH85" s="140" t="s">
        <v>289</v>
      </c>
      <c r="QBI85" s="140" t="s">
        <v>289</v>
      </c>
      <c r="QBJ85" s="140" t="s">
        <v>289</v>
      </c>
      <c r="QBK85" s="140" t="s">
        <v>289</v>
      </c>
      <c r="QBL85" s="140" t="s">
        <v>289</v>
      </c>
      <c r="QBM85" s="140" t="s">
        <v>289</v>
      </c>
      <c r="QBN85" s="140" t="s">
        <v>289</v>
      </c>
      <c r="QBO85" s="140" t="s">
        <v>289</v>
      </c>
      <c r="QBP85" s="140" t="s">
        <v>289</v>
      </c>
      <c r="QBQ85" s="140" t="s">
        <v>289</v>
      </c>
      <c r="QBR85" s="140" t="s">
        <v>289</v>
      </c>
      <c r="QBS85" s="140" t="s">
        <v>289</v>
      </c>
      <c r="QBT85" s="140" t="s">
        <v>289</v>
      </c>
      <c r="QBU85" s="140" t="s">
        <v>289</v>
      </c>
      <c r="QBV85" s="140" t="s">
        <v>289</v>
      </c>
      <c r="QBW85" s="140" t="s">
        <v>289</v>
      </c>
      <c r="QBX85" s="140" t="s">
        <v>289</v>
      </c>
      <c r="QBY85" s="140" t="s">
        <v>289</v>
      </c>
      <c r="QBZ85" s="140" t="s">
        <v>289</v>
      </c>
      <c r="QCA85" s="140" t="s">
        <v>289</v>
      </c>
      <c r="QCB85" s="140" t="s">
        <v>289</v>
      </c>
      <c r="QCC85" s="140" t="s">
        <v>289</v>
      </c>
      <c r="QCD85" s="140" t="s">
        <v>289</v>
      </c>
      <c r="QCE85" s="140" t="s">
        <v>289</v>
      </c>
      <c r="QCF85" s="140" t="s">
        <v>289</v>
      </c>
      <c r="QCG85" s="140" t="s">
        <v>289</v>
      </c>
      <c r="QCH85" s="140" t="s">
        <v>289</v>
      </c>
      <c r="QCI85" s="140" t="s">
        <v>289</v>
      </c>
      <c r="QCJ85" s="140" t="s">
        <v>289</v>
      </c>
      <c r="QCK85" s="140" t="s">
        <v>289</v>
      </c>
      <c r="QCL85" s="140" t="s">
        <v>289</v>
      </c>
      <c r="QCM85" s="140" t="s">
        <v>289</v>
      </c>
      <c r="QCN85" s="140" t="s">
        <v>289</v>
      </c>
      <c r="QCO85" s="140" t="s">
        <v>289</v>
      </c>
      <c r="QCP85" s="140" t="s">
        <v>289</v>
      </c>
      <c r="QCQ85" s="140" t="s">
        <v>289</v>
      </c>
      <c r="QCR85" s="140" t="s">
        <v>289</v>
      </c>
      <c r="QCS85" s="140" t="s">
        <v>289</v>
      </c>
      <c r="QCT85" s="140" t="s">
        <v>289</v>
      </c>
      <c r="QCU85" s="140" t="s">
        <v>289</v>
      </c>
      <c r="QCV85" s="140" t="s">
        <v>289</v>
      </c>
      <c r="QCW85" s="140" t="s">
        <v>289</v>
      </c>
      <c r="QCX85" s="140" t="s">
        <v>289</v>
      </c>
      <c r="QCY85" s="140" t="s">
        <v>289</v>
      </c>
      <c r="QCZ85" s="140" t="s">
        <v>289</v>
      </c>
      <c r="QDA85" s="140" t="s">
        <v>289</v>
      </c>
      <c r="QDB85" s="140" t="s">
        <v>289</v>
      </c>
      <c r="QDC85" s="140" t="s">
        <v>289</v>
      </c>
      <c r="QDD85" s="140" t="s">
        <v>289</v>
      </c>
      <c r="QDE85" s="140" t="s">
        <v>289</v>
      </c>
      <c r="QDF85" s="140" t="s">
        <v>289</v>
      </c>
      <c r="QDG85" s="140" t="s">
        <v>289</v>
      </c>
      <c r="QDH85" s="140" t="s">
        <v>289</v>
      </c>
      <c r="QDI85" s="140" t="s">
        <v>289</v>
      </c>
      <c r="QDJ85" s="140" t="s">
        <v>289</v>
      </c>
      <c r="QDK85" s="140" t="s">
        <v>289</v>
      </c>
      <c r="QDL85" s="140" t="s">
        <v>289</v>
      </c>
      <c r="QDM85" s="140" t="s">
        <v>289</v>
      </c>
      <c r="QDN85" s="140" t="s">
        <v>289</v>
      </c>
      <c r="QDO85" s="140" t="s">
        <v>289</v>
      </c>
      <c r="QDP85" s="140" t="s">
        <v>289</v>
      </c>
      <c r="QDQ85" s="140" t="s">
        <v>289</v>
      </c>
      <c r="QDR85" s="140" t="s">
        <v>289</v>
      </c>
      <c r="QDS85" s="140" t="s">
        <v>289</v>
      </c>
      <c r="QDT85" s="140" t="s">
        <v>289</v>
      </c>
      <c r="QDU85" s="140" t="s">
        <v>289</v>
      </c>
      <c r="QDV85" s="140" t="s">
        <v>289</v>
      </c>
      <c r="QDW85" s="140" t="s">
        <v>289</v>
      </c>
      <c r="QDX85" s="140" t="s">
        <v>289</v>
      </c>
      <c r="QDY85" s="140" t="s">
        <v>289</v>
      </c>
      <c r="QDZ85" s="140" t="s">
        <v>289</v>
      </c>
      <c r="QEA85" s="140" t="s">
        <v>289</v>
      </c>
      <c r="QEB85" s="140" t="s">
        <v>289</v>
      </c>
      <c r="QEC85" s="140" t="s">
        <v>289</v>
      </c>
      <c r="QED85" s="140" t="s">
        <v>289</v>
      </c>
      <c r="QEE85" s="140" t="s">
        <v>289</v>
      </c>
      <c r="QEF85" s="140" t="s">
        <v>289</v>
      </c>
      <c r="QEG85" s="140" t="s">
        <v>289</v>
      </c>
      <c r="QEH85" s="140" t="s">
        <v>289</v>
      </c>
      <c r="QEI85" s="140" t="s">
        <v>289</v>
      </c>
      <c r="QEJ85" s="140" t="s">
        <v>289</v>
      </c>
      <c r="QEK85" s="140" t="s">
        <v>289</v>
      </c>
      <c r="QEL85" s="140" t="s">
        <v>289</v>
      </c>
      <c r="QEM85" s="140" t="s">
        <v>289</v>
      </c>
      <c r="QEN85" s="140" t="s">
        <v>289</v>
      </c>
      <c r="QEO85" s="140" t="s">
        <v>289</v>
      </c>
      <c r="QEP85" s="140" t="s">
        <v>289</v>
      </c>
      <c r="QEQ85" s="140" t="s">
        <v>289</v>
      </c>
      <c r="QER85" s="140" t="s">
        <v>289</v>
      </c>
      <c r="QES85" s="140" t="s">
        <v>289</v>
      </c>
      <c r="QET85" s="140" t="s">
        <v>289</v>
      </c>
      <c r="QEU85" s="140" t="s">
        <v>289</v>
      </c>
      <c r="QEV85" s="140" t="s">
        <v>289</v>
      </c>
      <c r="QEW85" s="140" t="s">
        <v>289</v>
      </c>
      <c r="QEX85" s="140" t="s">
        <v>289</v>
      </c>
      <c r="QEY85" s="140" t="s">
        <v>289</v>
      </c>
      <c r="QEZ85" s="140" t="s">
        <v>289</v>
      </c>
      <c r="QFA85" s="140" t="s">
        <v>289</v>
      </c>
      <c r="QFB85" s="140" t="s">
        <v>289</v>
      </c>
      <c r="QFC85" s="140" t="s">
        <v>289</v>
      </c>
      <c r="QFD85" s="140" t="s">
        <v>289</v>
      </c>
      <c r="QFE85" s="140" t="s">
        <v>289</v>
      </c>
      <c r="QFF85" s="140" t="s">
        <v>289</v>
      </c>
      <c r="QFG85" s="140" t="s">
        <v>289</v>
      </c>
      <c r="QFH85" s="140" t="s">
        <v>289</v>
      </c>
      <c r="QFI85" s="140" t="s">
        <v>289</v>
      </c>
      <c r="QFJ85" s="140" t="s">
        <v>289</v>
      </c>
      <c r="QFK85" s="140" t="s">
        <v>289</v>
      </c>
      <c r="QFL85" s="140" t="s">
        <v>289</v>
      </c>
      <c r="QFM85" s="140" t="s">
        <v>289</v>
      </c>
      <c r="QFN85" s="140" t="s">
        <v>289</v>
      </c>
      <c r="QFO85" s="140" t="s">
        <v>289</v>
      </c>
      <c r="QFP85" s="140" t="s">
        <v>289</v>
      </c>
      <c r="QFQ85" s="140" t="s">
        <v>289</v>
      </c>
      <c r="QFR85" s="140" t="s">
        <v>289</v>
      </c>
      <c r="QFS85" s="140" t="s">
        <v>289</v>
      </c>
      <c r="QFT85" s="140" t="s">
        <v>289</v>
      </c>
      <c r="QFU85" s="140" t="s">
        <v>289</v>
      </c>
      <c r="QFV85" s="140" t="s">
        <v>289</v>
      </c>
      <c r="QFW85" s="140" t="s">
        <v>289</v>
      </c>
      <c r="QFX85" s="140" t="s">
        <v>289</v>
      </c>
      <c r="QFY85" s="140" t="s">
        <v>289</v>
      </c>
      <c r="QFZ85" s="140" t="s">
        <v>289</v>
      </c>
      <c r="QGA85" s="140" t="s">
        <v>289</v>
      </c>
      <c r="QGB85" s="140" t="s">
        <v>289</v>
      </c>
      <c r="QGC85" s="140" t="s">
        <v>289</v>
      </c>
      <c r="QGD85" s="140" t="s">
        <v>289</v>
      </c>
      <c r="QGE85" s="140" t="s">
        <v>289</v>
      </c>
      <c r="QGF85" s="140" t="s">
        <v>289</v>
      </c>
      <c r="QGG85" s="140" t="s">
        <v>289</v>
      </c>
      <c r="QGH85" s="140" t="s">
        <v>289</v>
      </c>
      <c r="QGI85" s="140" t="s">
        <v>289</v>
      </c>
      <c r="QGJ85" s="140" t="s">
        <v>289</v>
      </c>
      <c r="QGK85" s="140" t="s">
        <v>289</v>
      </c>
      <c r="QGL85" s="140" t="s">
        <v>289</v>
      </c>
      <c r="QGM85" s="140" t="s">
        <v>289</v>
      </c>
      <c r="QGN85" s="140" t="s">
        <v>289</v>
      </c>
      <c r="QGO85" s="140" t="s">
        <v>289</v>
      </c>
      <c r="QGP85" s="140" t="s">
        <v>289</v>
      </c>
      <c r="QGQ85" s="140" t="s">
        <v>289</v>
      </c>
      <c r="QGR85" s="140" t="s">
        <v>289</v>
      </c>
      <c r="QGS85" s="140" t="s">
        <v>289</v>
      </c>
      <c r="QGT85" s="140" t="s">
        <v>289</v>
      </c>
      <c r="QGU85" s="140" t="s">
        <v>289</v>
      </c>
      <c r="QGV85" s="140" t="s">
        <v>289</v>
      </c>
      <c r="QGW85" s="140" t="s">
        <v>289</v>
      </c>
      <c r="QGX85" s="140" t="s">
        <v>289</v>
      </c>
      <c r="QGY85" s="140" t="s">
        <v>289</v>
      </c>
      <c r="QGZ85" s="140" t="s">
        <v>289</v>
      </c>
      <c r="QHA85" s="140" t="s">
        <v>289</v>
      </c>
      <c r="QHB85" s="140" t="s">
        <v>289</v>
      </c>
      <c r="QHC85" s="140" t="s">
        <v>289</v>
      </c>
      <c r="QHD85" s="140" t="s">
        <v>289</v>
      </c>
      <c r="QHE85" s="140" t="s">
        <v>289</v>
      </c>
      <c r="QHF85" s="140" t="s">
        <v>289</v>
      </c>
      <c r="QHG85" s="140" t="s">
        <v>289</v>
      </c>
      <c r="QHH85" s="140" t="s">
        <v>289</v>
      </c>
      <c r="QHI85" s="140" t="s">
        <v>289</v>
      </c>
      <c r="QHJ85" s="140" t="s">
        <v>289</v>
      </c>
      <c r="QHK85" s="140" t="s">
        <v>289</v>
      </c>
      <c r="QHL85" s="140" t="s">
        <v>289</v>
      </c>
      <c r="QHM85" s="140" t="s">
        <v>289</v>
      </c>
      <c r="QHN85" s="140" t="s">
        <v>289</v>
      </c>
      <c r="QHO85" s="140" t="s">
        <v>289</v>
      </c>
      <c r="QHP85" s="140" t="s">
        <v>289</v>
      </c>
      <c r="QHQ85" s="140" t="s">
        <v>289</v>
      </c>
      <c r="QHR85" s="140" t="s">
        <v>289</v>
      </c>
      <c r="QHS85" s="140" t="s">
        <v>289</v>
      </c>
      <c r="QHT85" s="140" t="s">
        <v>289</v>
      </c>
      <c r="QHU85" s="140" t="s">
        <v>289</v>
      </c>
      <c r="QHV85" s="140" t="s">
        <v>289</v>
      </c>
      <c r="QHW85" s="140" t="s">
        <v>289</v>
      </c>
      <c r="QHX85" s="140" t="s">
        <v>289</v>
      </c>
      <c r="QHY85" s="140" t="s">
        <v>289</v>
      </c>
      <c r="QHZ85" s="140" t="s">
        <v>289</v>
      </c>
      <c r="QIA85" s="140" t="s">
        <v>289</v>
      </c>
      <c r="QIB85" s="140" t="s">
        <v>289</v>
      </c>
      <c r="QIC85" s="140" t="s">
        <v>289</v>
      </c>
      <c r="QID85" s="140" t="s">
        <v>289</v>
      </c>
      <c r="QIE85" s="140" t="s">
        <v>289</v>
      </c>
      <c r="QIF85" s="140" t="s">
        <v>289</v>
      </c>
      <c r="QIG85" s="140" t="s">
        <v>289</v>
      </c>
      <c r="QIH85" s="140" t="s">
        <v>289</v>
      </c>
      <c r="QII85" s="140" t="s">
        <v>289</v>
      </c>
      <c r="QIJ85" s="140" t="s">
        <v>289</v>
      </c>
      <c r="QIK85" s="140" t="s">
        <v>289</v>
      </c>
      <c r="QIL85" s="140" t="s">
        <v>289</v>
      </c>
      <c r="QIM85" s="140" t="s">
        <v>289</v>
      </c>
      <c r="QIN85" s="140" t="s">
        <v>289</v>
      </c>
      <c r="QIO85" s="140" t="s">
        <v>289</v>
      </c>
      <c r="QIP85" s="140" t="s">
        <v>289</v>
      </c>
      <c r="QIQ85" s="140" t="s">
        <v>289</v>
      </c>
      <c r="QIR85" s="140" t="s">
        <v>289</v>
      </c>
      <c r="QIS85" s="140" t="s">
        <v>289</v>
      </c>
      <c r="QIT85" s="140" t="s">
        <v>289</v>
      </c>
      <c r="QIU85" s="140" t="s">
        <v>289</v>
      </c>
      <c r="QIV85" s="140" t="s">
        <v>289</v>
      </c>
      <c r="QIW85" s="140" t="s">
        <v>289</v>
      </c>
      <c r="QIX85" s="140" t="s">
        <v>289</v>
      </c>
      <c r="QIY85" s="140" t="s">
        <v>289</v>
      </c>
      <c r="QIZ85" s="140" t="s">
        <v>289</v>
      </c>
      <c r="QJA85" s="140" t="s">
        <v>289</v>
      </c>
      <c r="QJB85" s="140" t="s">
        <v>289</v>
      </c>
      <c r="QJC85" s="140" t="s">
        <v>289</v>
      </c>
      <c r="QJD85" s="140" t="s">
        <v>289</v>
      </c>
      <c r="QJE85" s="140" t="s">
        <v>289</v>
      </c>
      <c r="QJF85" s="140" t="s">
        <v>289</v>
      </c>
      <c r="QJG85" s="140" t="s">
        <v>289</v>
      </c>
      <c r="QJH85" s="140" t="s">
        <v>289</v>
      </c>
      <c r="QJI85" s="140" t="s">
        <v>289</v>
      </c>
      <c r="QJJ85" s="140" t="s">
        <v>289</v>
      </c>
      <c r="QJK85" s="140" t="s">
        <v>289</v>
      </c>
      <c r="QJL85" s="140" t="s">
        <v>289</v>
      </c>
      <c r="QJM85" s="140" t="s">
        <v>289</v>
      </c>
      <c r="QJN85" s="140" t="s">
        <v>289</v>
      </c>
      <c r="QJO85" s="140" t="s">
        <v>289</v>
      </c>
      <c r="QJP85" s="140" t="s">
        <v>289</v>
      </c>
      <c r="QJQ85" s="140" t="s">
        <v>289</v>
      </c>
      <c r="QJR85" s="140" t="s">
        <v>289</v>
      </c>
      <c r="QJS85" s="140" t="s">
        <v>289</v>
      </c>
      <c r="QJT85" s="140" t="s">
        <v>289</v>
      </c>
      <c r="QJU85" s="140" t="s">
        <v>289</v>
      </c>
      <c r="QJV85" s="140" t="s">
        <v>289</v>
      </c>
      <c r="QJW85" s="140" t="s">
        <v>289</v>
      </c>
      <c r="QJX85" s="140" t="s">
        <v>289</v>
      </c>
      <c r="QJY85" s="140" t="s">
        <v>289</v>
      </c>
      <c r="QJZ85" s="140" t="s">
        <v>289</v>
      </c>
      <c r="QKA85" s="140" t="s">
        <v>289</v>
      </c>
      <c r="QKB85" s="140" t="s">
        <v>289</v>
      </c>
      <c r="QKC85" s="140" t="s">
        <v>289</v>
      </c>
      <c r="QKD85" s="140" t="s">
        <v>289</v>
      </c>
      <c r="QKE85" s="140" t="s">
        <v>289</v>
      </c>
      <c r="QKF85" s="140" t="s">
        <v>289</v>
      </c>
      <c r="QKG85" s="140" t="s">
        <v>289</v>
      </c>
      <c r="QKH85" s="140" t="s">
        <v>289</v>
      </c>
      <c r="QKI85" s="140" t="s">
        <v>289</v>
      </c>
      <c r="QKJ85" s="140" t="s">
        <v>289</v>
      </c>
      <c r="QKK85" s="140" t="s">
        <v>289</v>
      </c>
      <c r="QKL85" s="140" t="s">
        <v>289</v>
      </c>
      <c r="QKM85" s="140" t="s">
        <v>289</v>
      </c>
      <c r="QKN85" s="140" t="s">
        <v>289</v>
      </c>
      <c r="QKO85" s="140" t="s">
        <v>289</v>
      </c>
      <c r="QKP85" s="140" t="s">
        <v>289</v>
      </c>
      <c r="QKQ85" s="140" t="s">
        <v>289</v>
      </c>
      <c r="QKR85" s="140" t="s">
        <v>289</v>
      </c>
      <c r="QKS85" s="140" t="s">
        <v>289</v>
      </c>
      <c r="QKT85" s="140" t="s">
        <v>289</v>
      </c>
      <c r="QKU85" s="140" t="s">
        <v>289</v>
      </c>
      <c r="QKV85" s="140" t="s">
        <v>289</v>
      </c>
      <c r="QKW85" s="140" t="s">
        <v>289</v>
      </c>
      <c r="QKX85" s="140" t="s">
        <v>289</v>
      </c>
      <c r="QKY85" s="140" t="s">
        <v>289</v>
      </c>
      <c r="QKZ85" s="140" t="s">
        <v>289</v>
      </c>
      <c r="QLA85" s="140" t="s">
        <v>289</v>
      </c>
      <c r="QLB85" s="140" t="s">
        <v>289</v>
      </c>
      <c r="QLC85" s="140" t="s">
        <v>289</v>
      </c>
      <c r="QLD85" s="140" t="s">
        <v>289</v>
      </c>
      <c r="QLE85" s="140" t="s">
        <v>289</v>
      </c>
      <c r="QLF85" s="140" t="s">
        <v>289</v>
      </c>
      <c r="QLG85" s="140" t="s">
        <v>289</v>
      </c>
      <c r="QLH85" s="140" t="s">
        <v>289</v>
      </c>
      <c r="QLI85" s="140" t="s">
        <v>289</v>
      </c>
      <c r="QLJ85" s="140" t="s">
        <v>289</v>
      </c>
      <c r="QLK85" s="140" t="s">
        <v>289</v>
      </c>
      <c r="QLL85" s="140" t="s">
        <v>289</v>
      </c>
      <c r="QLM85" s="140" t="s">
        <v>289</v>
      </c>
      <c r="QLN85" s="140" t="s">
        <v>289</v>
      </c>
      <c r="QLO85" s="140" t="s">
        <v>289</v>
      </c>
      <c r="QLP85" s="140" t="s">
        <v>289</v>
      </c>
      <c r="QLQ85" s="140" t="s">
        <v>289</v>
      </c>
      <c r="QLR85" s="140" t="s">
        <v>289</v>
      </c>
      <c r="QLS85" s="140" t="s">
        <v>289</v>
      </c>
      <c r="QLT85" s="140" t="s">
        <v>289</v>
      </c>
      <c r="QLU85" s="140" t="s">
        <v>289</v>
      </c>
      <c r="QLV85" s="140" t="s">
        <v>289</v>
      </c>
      <c r="QLW85" s="140" t="s">
        <v>289</v>
      </c>
      <c r="QLX85" s="140" t="s">
        <v>289</v>
      </c>
      <c r="QLY85" s="140" t="s">
        <v>289</v>
      </c>
      <c r="QLZ85" s="140" t="s">
        <v>289</v>
      </c>
      <c r="QMA85" s="140" t="s">
        <v>289</v>
      </c>
      <c r="QMB85" s="140" t="s">
        <v>289</v>
      </c>
      <c r="QMC85" s="140" t="s">
        <v>289</v>
      </c>
      <c r="QMD85" s="140" t="s">
        <v>289</v>
      </c>
      <c r="QME85" s="140" t="s">
        <v>289</v>
      </c>
      <c r="QMF85" s="140" t="s">
        <v>289</v>
      </c>
      <c r="QMG85" s="140" t="s">
        <v>289</v>
      </c>
      <c r="QMH85" s="140" t="s">
        <v>289</v>
      </c>
      <c r="QMI85" s="140" t="s">
        <v>289</v>
      </c>
      <c r="QMJ85" s="140" t="s">
        <v>289</v>
      </c>
      <c r="QMK85" s="140" t="s">
        <v>289</v>
      </c>
      <c r="QML85" s="140" t="s">
        <v>289</v>
      </c>
      <c r="QMM85" s="140" t="s">
        <v>289</v>
      </c>
      <c r="QMN85" s="140" t="s">
        <v>289</v>
      </c>
      <c r="QMO85" s="140" t="s">
        <v>289</v>
      </c>
      <c r="QMP85" s="140" t="s">
        <v>289</v>
      </c>
      <c r="QMQ85" s="140" t="s">
        <v>289</v>
      </c>
      <c r="QMR85" s="140" t="s">
        <v>289</v>
      </c>
      <c r="QMS85" s="140" t="s">
        <v>289</v>
      </c>
      <c r="QMT85" s="140" t="s">
        <v>289</v>
      </c>
      <c r="QMU85" s="140" t="s">
        <v>289</v>
      </c>
      <c r="QMV85" s="140" t="s">
        <v>289</v>
      </c>
      <c r="QMW85" s="140" t="s">
        <v>289</v>
      </c>
      <c r="QMX85" s="140" t="s">
        <v>289</v>
      </c>
      <c r="QMY85" s="140" t="s">
        <v>289</v>
      </c>
      <c r="QMZ85" s="140" t="s">
        <v>289</v>
      </c>
      <c r="QNA85" s="140" t="s">
        <v>289</v>
      </c>
      <c r="QNB85" s="140" t="s">
        <v>289</v>
      </c>
      <c r="QNC85" s="140" t="s">
        <v>289</v>
      </c>
      <c r="QND85" s="140" t="s">
        <v>289</v>
      </c>
      <c r="QNE85" s="140" t="s">
        <v>289</v>
      </c>
      <c r="QNF85" s="140" t="s">
        <v>289</v>
      </c>
      <c r="QNG85" s="140" t="s">
        <v>289</v>
      </c>
      <c r="QNH85" s="140" t="s">
        <v>289</v>
      </c>
      <c r="QNI85" s="140" t="s">
        <v>289</v>
      </c>
      <c r="QNJ85" s="140" t="s">
        <v>289</v>
      </c>
      <c r="QNK85" s="140" t="s">
        <v>289</v>
      </c>
      <c r="QNL85" s="140" t="s">
        <v>289</v>
      </c>
      <c r="QNM85" s="140" t="s">
        <v>289</v>
      </c>
      <c r="QNN85" s="140" t="s">
        <v>289</v>
      </c>
      <c r="QNO85" s="140" t="s">
        <v>289</v>
      </c>
      <c r="QNP85" s="140" t="s">
        <v>289</v>
      </c>
      <c r="QNQ85" s="140" t="s">
        <v>289</v>
      </c>
      <c r="QNR85" s="140" t="s">
        <v>289</v>
      </c>
      <c r="QNS85" s="140" t="s">
        <v>289</v>
      </c>
      <c r="QNT85" s="140" t="s">
        <v>289</v>
      </c>
      <c r="QNU85" s="140" t="s">
        <v>289</v>
      </c>
      <c r="QNV85" s="140" t="s">
        <v>289</v>
      </c>
      <c r="QNW85" s="140" t="s">
        <v>289</v>
      </c>
      <c r="QNX85" s="140" t="s">
        <v>289</v>
      </c>
      <c r="QNY85" s="140" t="s">
        <v>289</v>
      </c>
      <c r="QNZ85" s="140" t="s">
        <v>289</v>
      </c>
      <c r="QOA85" s="140" t="s">
        <v>289</v>
      </c>
      <c r="QOB85" s="140" t="s">
        <v>289</v>
      </c>
      <c r="QOC85" s="140" t="s">
        <v>289</v>
      </c>
      <c r="QOD85" s="140" t="s">
        <v>289</v>
      </c>
      <c r="QOE85" s="140" t="s">
        <v>289</v>
      </c>
      <c r="QOF85" s="140" t="s">
        <v>289</v>
      </c>
      <c r="QOG85" s="140" t="s">
        <v>289</v>
      </c>
      <c r="QOH85" s="140" t="s">
        <v>289</v>
      </c>
      <c r="QOI85" s="140" t="s">
        <v>289</v>
      </c>
      <c r="QOJ85" s="140" t="s">
        <v>289</v>
      </c>
      <c r="QOK85" s="140" t="s">
        <v>289</v>
      </c>
      <c r="QOL85" s="140" t="s">
        <v>289</v>
      </c>
      <c r="QOM85" s="140" t="s">
        <v>289</v>
      </c>
      <c r="QON85" s="140" t="s">
        <v>289</v>
      </c>
      <c r="QOO85" s="140" t="s">
        <v>289</v>
      </c>
      <c r="QOP85" s="140" t="s">
        <v>289</v>
      </c>
      <c r="QOQ85" s="140" t="s">
        <v>289</v>
      </c>
      <c r="QOR85" s="140" t="s">
        <v>289</v>
      </c>
      <c r="QOS85" s="140" t="s">
        <v>289</v>
      </c>
      <c r="QOT85" s="140" t="s">
        <v>289</v>
      </c>
      <c r="QOU85" s="140" t="s">
        <v>289</v>
      </c>
      <c r="QOV85" s="140" t="s">
        <v>289</v>
      </c>
      <c r="QOW85" s="140" t="s">
        <v>289</v>
      </c>
      <c r="QOX85" s="140" t="s">
        <v>289</v>
      </c>
      <c r="QOY85" s="140" t="s">
        <v>289</v>
      </c>
      <c r="QOZ85" s="140" t="s">
        <v>289</v>
      </c>
      <c r="QPA85" s="140" t="s">
        <v>289</v>
      </c>
      <c r="QPB85" s="140" t="s">
        <v>289</v>
      </c>
      <c r="QPC85" s="140" t="s">
        <v>289</v>
      </c>
      <c r="QPD85" s="140" t="s">
        <v>289</v>
      </c>
      <c r="QPE85" s="140" t="s">
        <v>289</v>
      </c>
      <c r="QPF85" s="140" t="s">
        <v>289</v>
      </c>
      <c r="QPG85" s="140" t="s">
        <v>289</v>
      </c>
      <c r="QPH85" s="140" t="s">
        <v>289</v>
      </c>
      <c r="QPI85" s="140" t="s">
        <v>289</v>
      </c>
      <c r="QPJ85" s="140" t="s">
        <v>289</v>
      </c>
      <c r="QPK85" s="140" t="s">
        <v>289</v>
      </c>
      <c r="QPL85" s="140" t="s">
        <v>289</v>
      </c>
      <c r="QPM85" s="140" t="s">
        <v>289</v>
      </c>
      <c r="QPN85" s="140" t="s">
        <v>289</v>
      </c>
      <c r="QPO85" s="140" t="s">
        <v>289</v>
      </c>
      <c r="QPP85" s="140" t="s">
        <v>289</v>
      </c>
      <c r="QPQ85" s="140" t="s">
        <v>289</v>
      </c>
      <c r="QPR85" s="140" t="s">
        <v>289</v>
      </c>
      <c r="QPS85" s="140" t="s">
        <v>289</v>
      </c>
      <c r="QPT85" s="140" t="s">
        <v>289</v>
      </c>
      <c r="QPU85" s="140" t="s">
        <v>289</v>
      </c>
      <c r="QPV85" s="140" t="s">
        <v>289</v>
      </c>
      <c r="QPW85" s="140" t="s">
        <v>289</v>
      </c>
      <c r="QPX85" s="140" t="s">
        <v>289</v>
      </c>
      <c r="QPY85" s="140" t="s">
        <v>289</v>
      </c>
      <c r="QPZ85" s="140" t="s">
        <v>289</v>
      </c>
      <c r="QQA85" s="140" t="s">
        <v>289</v>
      </c>
      <c r="QQB85" s="140" t="s">
        <v>289</v>
      </c>
      <c r="QQC85" s="140" t="s">
        <v>289</v>
      </c>
      <c r="QQD85" s="140" t="s">
        <v>289</v>
      </c>
      <c r="QQE85" s="140" t="s">
        <v>289</v>
      </c>
      <c r="QQF85" s="140" t="s">
        <v>289</v>
      </c>
      <c r="QQG85" s="140" t="s">
        <v>289</v>
      </c>
      <c r="QQH85" s="140" t="s">
        <v>289</v>
      </c>
      <c r="QQI85" s="140" t="s">
        <v>289</v>
      </c>
      <c r="QQJ85" s="140" t="s">
        <v>289</v>
      </c>
      <c r="QQK85" s="140" t="s">
        <v>289</v>
      </c>
      <c r="QQL85" s="140" t="s">
        <v>289</v>
      </c>
      <c r="QQM85" s="140" t="s">
        <v>289</v>
      </c>
      <c r="QQN85" s="140" t="s">
        <v>289</v>
      </c>
      <c r="QQO85" s="140" t="s">
        <v>289</v>
      </c>
      <c r="QQP85" s="140" t="s">
        <v>289</v>
      </c>
      <c r="QQQ85" s="140" t="s">
        <v>289</v>
      </c>
      <c r="QQR85" s="140" t="s">
        <v>289</v>
      </c>
      <c r="QQS85" s="140" t="s">
        <v>289</v>
      </c>
      <c r="QQT85" s="140" t="s">
        <v>289</v>
      </c>
      <c r="QQU85" s="140" t="s">
        <v>289</v>
      </c>
      <c r="QQV85" s="140" t="s">
        <v>289</v>
      </c>
      <c r="QQW85" s="140" t="s">
        <v>289</v>
      </c>
      <c r="QQX85" s="140" t="s">
        <v>289</v>
      </c>
      <c r="QQY85" s="140" t="s">
        <v>289</v>
      </c>
      <c r="QQZ85" s="140" t="s">
        <v>289</v>
      </c>
      <c r="QRA85" s="140" t="s">
        <v>289</v>
      </c>
      <c r="QRB85" s="140" t="s">
        <v>289</v>
      </c>
      <c r="QRC85" s="140" t="s">
        <v>289</v>
      </c>
      <c r="QRD85" s="140" t="s">
        <v>289</v>
      </c>
      <c r="QRE85" s="140" t="s">
        <v>289</v>
      </c>
      <c r="QRF85" s="140" t="s">
        <v>289</v>
      </c>
      <c r="QRG85" s="140" t="s">
        <v>289</v>
      </c>
      <c r="QRH85" s="140" t="s">
        <v>289</v>
      </c>
      <c r="QRI85" s="140" t="s">
        <v>289</v>
      </c>
      <c r="QRJ85" s="140" t="s">
        <v>289</v>
      </c>
      <c r="QRK85" s="140" t="s">
        <v>289</v>
      </c>
      <c r="QRL85" s="140" t="s">
        <v>289</v>
      </c>
      <c r="QRM85" s="140" t="s">
        <v>289</v>
      </c>
      <c r="QRN85" s="140" t="s">
        <v>289</v>
      </c>
      <c r="QRO85" s="140" t="s">
        <v>289</v>
      </c>
      <c r="QRP85" s="140" t="s">
        <v>289</v>
      </c>
      <c r="QRQ85" s="140" t="s">
        <v>289</v>
      </c>
      <c r="QRR85" s="140" t="s">
        <v>289</v>
      </c>
      <c r="QRS85" s="140" t="s">
        <v>289</v>
      </c>
      <c r="QRT85" s="140" t="s">
        <v>289</v>
      </c>
      <c r="QRU85" s="140" t="s">
        <v>289</v>
      </c>
      <c r="QRV85" s="140" t="s">
        <v>289</v>
      </c>
      <c r="QRW85" s="140" t="s">
        <v>289</v>
      </c>
      <c r="QRX85" s="140" t="s">
        <v>289</v>
      </c>
      <c r="QRY85" s="140" t="s">
        <v>289</v>
      </c>
      <c r="QRZ85" s="140" t="s">
        <v>289</v>
      </c>
      <c r="QSA85" s="140" t="s">
        <v>289</v>
      </c>
      <c r="QSB85" s="140" t="s">
        <v>289</v>
      </c>
      <c r="QSC85" s="140" t="s">
        <v>289</v>
      </c>
      <c r="QSD85" s="140" t="s">
        <v>289</v>
      </c>
      <c r="QSE85" s="140" t="s">
        <v>289</v>
      </c>
      <c r="QSF85" s="140" t="s">
        <v>289</v>
      </c>
      <c r="QSG85" s="140" t="s">
        <v>289</v>
      </c>
      <c r="QSH85" s="140" t="s">
        <v>289</v>
      </c>
      <c r="QSI85" s="140" t="s">
        <v>289</v>
      </c>
      <c r="QSJ85" s="140" t="s">
        <v>289</v>
      </c>
      <c r="QSK85" s="140" t="s">
        <v>289</v>
      </c>
      <c r="QSL85" s="140" t="s">
        <v>289</v>
      </c>
      <c r="QSM85" s="140" t="s">
        <v>289</v>
      </c>
      <c r="QSN85" s="140" t="s">
        <v>289</v>
      </c>
      <c r="QSO85" s="140" t="s">
        <v>289</v>
      </c>
      <c r="QSP85" s="140" t="s">
        <v>289</v>
      </c>
      <c r="QSQ85" s="140" t="s">
        <v>289</v>
      </c>
      <c r="QSR85" s="140" t="s">
        <v>289</v>
      </c>
      <c r="QSS85" s="140" t="s">
        <v>289</v>
      </c>
      <c r="QST85" s="140" t="s">
        <v>289</v>
      </c>
      <c r="QSU85" s="140" t="s">
        <v>289</v>
      </c>
      <c r="QSV85" s="140" t="s">
        <v>289</v>
      </c>
      <c r="QSW85" s="140" t="s">
        <v>289</v>
      </c>
      <c r="QSX85" s="140" t="s">
        <v>289</v>
      </c>
      <c r="QSY85" s="140" t="s">
        <v>289</v>
      </c>
      <c r="QSZ85" s="140" t="s">
        <v>289</v>
      </c>
      <c r="QTA85" s="140" t="s">
        <v>289</v>
      </c>
      <c r="QTB85" s="140" t="s">
        <v>289</v>
      </c>
      <c r="QTC85" s="140" t="s">
        <v>289</v>
      </c>
      <c r="QTD85" s="140" t="s">
        <v>289</v>
      </c>
      <c r="QTE85" s="140" t="s">
        <v>289</v>
      </c>
      <c r="QTF85" s="140" t="s">
        <v>289</v>
      </c>
      <c r="QTG85" s="140" t="s">
        <v>289</v>
      </c>
      <c r="QTH85" s="140" t="s">
        <v>289</v>
      </c>
      <c r="QTI85" s="140" t="s">
        <v>289</v>
      </c>
      <c r="QTJ85" s="140" t="s">
        <v>289</v>
      </c>
      <c r="QTK85" s="140" t="s">
        <v>289</v>
      </c>
      <c r="QTL85" s="140" t="s">
        <v>289</v>
      </c>
      <c r="QTM85" s="140" t="s">
        <v>289</v>
      </c>
      <c r="QTN85" s="140" t="s">
        <v>289</v>
      </c>
      <c r="QTO85" s="140" t="s">
        <v>289</v>
      </c>
      <c r="QTP85" s="140" t="s">
        <v>289</v>
      </c>
      <c r="QTQ85" s="140" t="s">
        <v>289</v>
      </c>
      <c r="QTR85" s="140" t="s">
        <v>289</v>
      </c>
      <c r="QTS85" s="140" t="s">
        <v>289</v>
      </c>
      <c r="QTT85" s="140" t="s">
        <v>289</v>
      </c>
      <c r="QTU85" s="140" t="s">
        <v>289</v>
      </c>
      <c r="QTV85" s="140" t="s">
        <v>289</v>
      </c>
      <c r="QTW85" s="140" t="s">
        <v>289</v>
      </c>
      <c r="QTX85" s="140" t="s">
        <v>289</v>
      </c>
      <c r="QTY85" s="140" t="s">
        <v>289</v>
      </c>
      <c r="QTZ85" s="140" t="s">
        <v>289</v>
      </c>
      <c r="QUA85" s="140" t="s">
        <v>289</v>
      </c>
      <c r="QUB85" s="140" t="s">
        <v>289</v>
      </c>
      <c r="QUC85" s="140" t="s">
        <v>289</v>
      </c>
      <c r="QUD85" s="140" t="s">
        <v>289</v>
      </c>
      <c r="QUE85" s="140" t="s">
        <v>289</v>
      </c>
      <c r="QUF85" s="140" t="s">
        <v>289</v>
      </c>
      <c r="QUG85" s="140" t="s">
        <v>289</v>
      </c>
      <c r="QUH85" s="140" t="s">
        <v>289</v>
      </c>
      <c r="QUI85" s="140" t="s">
        <v>289</v>
      </c>
      <c r="QUJ85" s="140" t="s">
        <v>289</v>
      </c>
      <c r="QUK85" s="140" t="s">
        <v>289</v>
      </c>
      <c r="QUL85" s="140" t="s">
        <v>289</v>
      </c>
      <c r="QUM85" s="140" t="s">
        <v>289</v>
      </c>
      <c r="QUN85" s="140" t="s">
        <v>289</v>
      </c>
      <c r="QUO85" s="140" t="s">
        <v>289</v>
      </c>
      <c r="QUP85" s="140" t="s">
        <v>289</v>
      </c>
      <c r="QUQ85" s="140" t="s">
        <v>289</v>
      </c>
      <c r="QUR85" s="140" t="s">
        <v>289</v>
      </c>
      <c r="QUS85" s="140" t="s">
        <v>289</v>
      </c>
      <c r="QUT85" s="140" t="s">
        <v>289</v>
      </c>
      <c r="QUU85" s="140" t="s">
        <v>289</v>
      </c>
      <c r="QUV85" s="140" t="s">
        <v>289</v>
      </c>
      <c r="QUW85" s="140" t="s">
        <v>289</v>
      </c>
      <c r="QUX85" s="140" t="s">
        <v>289</v>
      </c>
      <c r="QUY85" s="140" t="s">
        <v>289</v>
      </c>
      <c r="QUZ85" s="140" t="s">
        <v>289</v>
      </c>
      <c r="QVA85" s="140" t="s">
        <v>289</v>
      </c>
      <c r="QVB85" s="140" t="s">
        <v>289</v>
      </c>
      <c r="QVC85" s="140" t="s">
        <v>289</v>
      </c>
      <c r="QVD85" s="140" t="s">
        <v>289</v>
      </c>
      <c r="QVE85" s="140" t="s">
        <v>289</v>
      </c>
      <c r="QVF85" s="140" t="s">
        <v>289</v>
      </c>
      <c r="QVG85" s="140" t="s">
        <v>289</v>
      </c>
      <c r="QVH85" s="140" t="s">
        <v>289</v>
      </c>
      <c r="QVI85" s="140" t="s">
        <v>289</v>
      </c>
      <c r="QVJ85" s="140" t="s">
        <v>289</v>
      </c>
      <c r="QVK85" s="140" t="s">
        <v>289</v>
      </c>
      <c r="QVL85" s="140" t="s">
        <v>289</v>
      </c>
      <c r="QVM85" s="140" t="s">
        <v>289</v>
      </c>
      <c r="QVN85" s="140" t="s">
        <v>289</v>
      </c>
      <c r="QVO85" s="140" t="s">
        <v>289</v>
      </c>
      <c r="QVP85" s="140" t="s">
        <v>289</v>
      </c>
      <c r="QVQ85" s="140" t="s">
        <v>289</v>
      </c>
      <c r="QVR85" s="140" t="s">
        <v>289</v>
      </c>
      <c r="QVS85" s="140" t="s">
        <v>289</v>
      </c>
      <c r="QVT85" s="140" t="s">
        <v>289</v>
      </c>
      <c r="QVU85" s="140" t="s">
        <v>289</v>
      </c>
      <c r="QVV85" s="140" t="s">
        <v>289</v>
      </c>
      <c r="QVW85" s="140" t="s">
        <v>289</v>
      </c>
      <c r="QVX85" s="140" t="s">
        <v>289</v>
      </c>
      <c r="QVY85" s="140" t="s">
        <v>289</v>
      </c>
      <c r="QVZ85" s="140" t="s">
        <v>289</v>
      </c>
      <c r="QWA85" s="140" t="s">
        <v>289</v>
      </c>
      <c r="QWB85" s="140" t="s">
        <v>289</v>
      </c>
      <c r="QWC85" s="140" t="s">
        <v>289</v>
      </c>
      <c r="QWD85" s="140" t="s">
        <v>289</v>
      </c>
      <c r="QWE85" s="140" t="s">
        <v>289</v>
      </c>
      <c r="QWF85" s="140" t="s">
        <v>289</v>
      </c>
      <c r="QWG85" s="140" t="s">
        <v>289</v>
      </c>
      <c r="QWH85" s="140" t="s">
        <v>289</v>
      </c>
      <c r="QWI85" s="140" t="s">
        <v>289</v>
      </c>
      <c r="QWJ85" s="140" t="s">
        <v>289</v>
      </c>
      <c r="QWK85" s="140" t="s">
        <v>289</v>
      </c>
      <c r="QWL85" s="140" t="s">
        <v>289</v>
      </c>
      <c r="QWM85" s="140" t="s">
        <v>289</v>
      </c>
      <c r="QWN85" s="140" t="s">
        <v>289</v>
      </c>
      <c r="QWO85" s="140" t="s">
        <v>289</v>
      </c>
      <c r="QWP85" s="140" t="s">
        <v>289</v>
      </c>
      <c r="QWQ85" s="140" t="s">
        <v>289</v>
      </c>
      <c r="QWR85" s="140" t="s">
        <v>289</v>
      </c>
      <c r="QWS85" s="140" t="s">
        <v>289</v>
      </c>
      <c r="QWT85" s="140" t="s">
        <v>289</v>
      </c>
      <c r="QWU85" s="140" t="s">
        <v>289</v>
      </c>
      <c r="QWV85" s="140" t="s">
        <v>289</v>
      </c>
      <c r="QWW85" s="140" t="s">
        <v>289</v>
      </c>
      <c r="QWX85" s="140" t="s">
        <v>289</v>
      </c>
      <c r="QWY85" s="140" t="s">
        <v>289</v>
      </c>
      <c r="QWZ85" s="140" t="s">
        <v>289</v>
      </c>
      <c r="QXA85" s="140" t="s">
        <v>289</v>
      </c>
      <c r="QXB85" s="140" t="s">
        <v>289</v>
      </c>
      <c r="QXC85" s="140" t="s">
        <v>289</v>
      </c>
      <c r="QXD85" s="140" t="s">
        <v>289</v>
      </c>
      <c r="QXE85" s="140" t="s">
        <v>289</v>
      </c>
      <c r="QXF85" s="140" t="s">
        <v>289</v>
      </c>
      <c r="QXG85" s="140" t="s">
        <v>289</v>
      </c>
      <c r="QXH85" s="140" t="s">
        <v>289</v>
      </c>
      <c r="QXI85" s="140" t="s">
        <v>289</v>
      </c>
      <c r="QXJ85" s="140" t="s">
        <v>289</v>
      </c>
      <c r="QXK85" s="140" t="s">
        <v>289</v>
      </c>
      <c r="QXL85" s="140" t="s">
        <v>289</v>
      </c>
      <c r="QXM85" s="140" t="s">
        <v>289</v>
      </c>
      <c r="QXN85" s="140" t="s">
        <v>289</v>
      </c>
      <c r="QXO85" s="140" t="s">
        <v>289</v>
      </c>
      <c r="QXP85" s="140" t="s">
        <v>289</v>
      </c>
      <c r="QXQ85" s="140" t="s">
        <v>289</v>
      </c>
      <c r="QXR85" s="140" t="s">
        <v>289</v>
      </c>
      <c r="QXS85" s="140" t="s">
        <v>289</v>
      </c>
      <c r="QXT85" s="140" t="s">
        <v>289</v>
      </c>
      <c r="QXU85" s="140" t="s">
        <v>289</v>
      </c>
      <c r="QXV85" s="140" t="s">
        <v>289</v>
      </c>
      <c r="QXW85" s="140" t="s">
        <v>289</v>
      </c>
      <c r="QXX85" s="140" t="s">
        <v>289</v>
      </c>
      <c r="QXY85" s="140" t="s">
        <v>289</v>
      </c>
      <c r="QXZ85" s="140" t="s">
        <v>289</v>
      </c>
      <c r="QYA85" s="140" t="s">
        <v>289</v>
      </c>
      <c r="QYB85" s="140" t="s">
        <v>289</v>
      </c>
      <c r="QYC85" s="140" t="s">
        <v>289</v>
      </c>
      <c r="QYD85" s="140" t="s">
        <v>289</v>
      </c>
      <c r="QYE85" s="140" t="s">
        <v>289</v>
      </c>
      <c r="QYF85" s="140" t="s">
        <v>289</v>
      </c>
      <c r="QYG85" s="140" t="s">
        <v>289</v>
      </c>
      <c r="QYH85" s="140" t="s">
        <v>289</v>
      </c>
      <c r="QYI85" s="140" t="s">
        <v>289</v>
      </c>
      <c r="QYJ85" s="140" t="s">
        <v>289</v>
      </c>
      <c r="QYK85" s="140" t="s">
        <v>289</v>
      </c>
      <c r="QYL85" s="140" t="s">
        <v>289</v>
      </c>
      <c r="QYM85" s="140" t="s">
        <v>289</v>
      </c>
      <c r="QYN85" s="140" t="s">
        <v>289</v>
      </c>
      <c r="QYO85" s="140" t="s">
        <v>289</v>
      </c>
      <c r="QYP85" s="140" t="s">
        <v>289</v>
      </c>
      <c r="QYQ85" s="140" t="s">
        <v>289</v>
      </c>
      <c r="QYR85" s="140" t="s">
        <v>289</v>
      </c>
      <c r="QYS85" s="140" t="s">
        <v>289</v>
      </c>
      <c r="QYT85" s="140" t="s">
        <v>289</v>
      </c>
      <c r="QYU85" s="140" t="s">
        <v>289</v>
      </c>
      <c r="QYV85" s="140" t="s">
        <v>289</v>
      </c>
      <c r="QYW85" s="140" t="s">
        <v>289</v>
      </c>
      <c r="QYX85" s="140" t="s">
        <v>289</v>
      </c>
      <c r="QYY85" s="140" t="s">
        <v>289</v>
      </c>
      <c r="QYZ85" s="140" t="s">
        <v>289</v>
      </c>
      <c r="QZA85" s="140" t="s">
        <v>289</v>
      </c>
      <c r="QZB85" s="140" t="s">
        <v>289</v>
      </c>
      <c r="QZC85" s="140" t="s">
        <v>289</v>
      </c>
      <c r="QZD85" s="140" t="s">
        <v>289</v>
      </c>
      <c r="QZE85" s="140" t="s">
        <v>289</v>
      </c>
      <c r="QZF85" s="140" t="s">
        <v>289</v>
      </c>
      <c r="QZG85" s="140" t="s">
        <v>289</v>
      </c>
      <c r="QZH85" s="140" t="s">
        <v>289</v>
      </c>
      <c r="QZI85" s="140" t="s">
        <v>289</v>
      </c>
      <c r="QZJ85" s="140" t="s">
        <v>289</v>
      </c>
      <c r="QZK85" s="140" t="s">
        <v>289</v>
      </c>
      <c r="QZL85" s="140" t="s">
        <v>289</v>
      </c>
      <c r="QZM85" s="140" t="s">
        <v>289</v>
      </c>
      <c r="QZN85" s="140" t="s">
        <v>289</v>
      </c>
      <c r="QZO85" s="140" t="s">
        <v>289</v>
      </c>
      <c r="QZP85" s="140" t="s">
        <v>289</v>
      </c>
      <c r="QZQ85" s="140" t="s">
        <v>289</v>
      </c>
      <c r="QZR85" s="140" t="s">
        <v>289</v>
      </c>
      <c r="QZS85" s="140" t="s">
        <v>289</v>
      </c>
      <c r="QZT85" s="140" t="s">
        <v>289</v>
      </c>
      <c r="QZU85" s="140" t="s">
        <v>289</v>
      </c>
      <c r="QZV85" s="140" t="s">
        <v>289</v>
      </c>
      <c r="QZW85" s="140" t="s">
        <v>289</v>
      </c>
      <c r="QZX85" s="140" t="s">
        <v>289</v>
      </c>
      <c r="QZY85" s="140" t="s">
        <v>289</v>
      </c>
      <c r="QZZ85" s="140" t="s">
        <v>289</v>
      </c>
      <c r="RAA85" s="140" t="s">
        <v>289</v>
      </c>
      <c r="RAB85" s="140" t="s">
        <v>289</v>
      </c>
      <c r="RAC85" s="140" t="s">
        <v>289</v>
      </c>
      <c r="RAD85" s="140" t="s">
        <v>289</v>
      </c>
      <c r="RAE85" s="140" t="s">
        <v>289</v>
      </c>
      <c r="RAF85" s="140" t="s">
        <v>289</v>
      </c>
      <c r="RAG85" s="140" t="s">
        <v>289</v>
      </c>
      <c r="RAH85" s="140" t="s">
        <v>289</v>
      </c>
      <c r="RAI85" s="140" t="s">
        <v>289</v>
      </c>
      <c r="RAJ85" s="140" t="s">
        <v>289</v>
      </c>
      <c r="RAK85" s="140" t="s">
        <v>289</v>
      </c>
      <c r="RAL85" s="140" t="s">
        <v>289</v>
      </c>
      <c r="RAM85" s="140" t="s">
        <v>289</v>
      </c>
      <c r="RAN85" s="140" t="s">
        <v>289</v>
      </c>
      <c r="RAO85" s="140" t="s">
        <v>289</v>
      </c>
      <c r="RAP85" s="140" t="s">
        <v>289</v>
      </c>
      <c r="RAQ85" s="140" t="s">
        <v>289</v>
      </c>
      <c r="RAR85" s="140" t="s">
        <v>289</v>
      </c>
      <c r="RAS85" s="140" t="s">
        <v>289</v>
      </c>
      <c r="RAT85" s="140" t="s">
        <v>289</v>
      </c>
      <c r="RAU85" s="140" t="s">
        <v>289</v>
      </c>
      <c r="RAV85" s="140" t="s">
        <v>289</v>
      </c>
      <c r="RAW85" s="140" t="s">
        <v>289</v>
      </c>
      <c r="RAX85" s="140" t="s">
        <v>289</v>
      </c>
      <c r="RAY85" s="140" t="s">
        <v>289</v>
      </c>
      <c r="RAZ85" s="140" t="s">
        <v>289</v>
      </c>
      <c r="RBA85" s="140" t="s">
        <v>289</v>
      </c>
      <c r="RBB85" s="140" t="s">
        <v>289</v>
      </c>
      <c r="RBC85" s="140" t="s">
        <v>289</v>
      </c>
      <c r="RBD85" s="140" t="s">
        <v>289</v>
      </c>
      <c r="RBE85" s="140" t="s">
        <v>289</v>
      </c>
      <c r="RBF85" s="140" t="s">
        <v>289</v>
      </c>
      <c r="RBG85" s="140" t="s">
        <v>289</v>
      </c>
      <c r="RBH85" s="140" t="s">
        <v>289</v>
      </c>
      <c r="RBI85" s="140" t="s">
        <v>289</v>
      </c>
      <c r="RBJ85" s="140" t="s">
        <v>289</v>
      </c>
      <c r="RBK85" s="140" t="s">
        <v>289</v>
      </c>
      <c r="RBL85" s="140" t="s">
        <v>289</v>
      </c>
      <c r="RBM85" s="140" t="s">
        <v>289</v>
      </c>
      <c r="RBN85" s="140" t="s">
        <v>289</v>
      </c>
      <c r="RBO85" s="140" t="s">
        <v>289</v>
      </c>
      <c r="RBP85" s="140" t="s">
        <v>289</v>
      </c>
      <c r="RBQ85" s="140" t="s">
        <v>289</v>
      </c>
      <c r="RBR85" s="140" t="s">
        <v>289</v>
      </c>
      <c r="RBS85" s="140" t="s">
        <v>289</v>
      </c>
      <c r="RBT85" s="140" t="s">
        <v>289</v>
      </c>
      <c r="RBU85" s="140" t="s">
        <v>289</v>
      </c>
      <c r="RBV85" s="140" t="s">
        <v>289</v>
      </c>
      <c r="RBW85" s="140" t="s">
        <v>289</v>
      </c>
      <c r="RBX85" s="140" t="s">
        <v>289</v>
      </c>
      <c r="RBY85" s="140" t="s">
        <v>289</v>
      </c>
      <c r="RBZ85" s="140" t="s">
        <v>289</v>
      </c>
      <c r="RCA85" s="140" t="s">
        <v>289</v>
      </c>
      <c r="RCB85" s="140" t="s">
        <v>289</v>
      </c>
      <c r="RCC85" s="140" t="s">
        <v>289</v>
      </c>
      <c r="RCD85" s="140" t="s">
        <v>289</v>
      </c>
      <c r="RCE85" s="140" t="s">
        <v>289</v>
      </c>
      <c r="RCF85" s="140" t="s">
        <v>289</v>
      </c>
      <c r="RCG85" s="140" t="s">
        <v>289</v>
      </c>
      <c r="RCH85" s="140" t="s">
        <v>289</v>
      </c>
      <c r="RCI85" s="140" t="s">
        <v>289</v>
      </c>
      <c r="RCJ85" s="140" t="s">
        <v>289</v>
      </c>
      <c r="RCK85" s="140" t="s">
        <v>289</v>
      </c>
      <c r="RCL85" s="140" t="s">
        <v>289</v>
      </c>
      <c r="RCM85" s="140" t="s">
        <v>289</v>
      </c>
      <c r="RCN85" s="140" t="s">
        <v>289</v>
      </c>
      <c r="RCO85" s="140" t="s">
        <v>289</v>
      </c>
      <c r="RCP85" s="140" t="s">
        <v>289</v>
      </c>
      <c r="RCQ85" s="140" t="s">
        <v>289</v>
      </c>
      <c r="RCR85" s="140" t="s">
        <v>289</v>
      </c>
      <c r="RCS85" s="140" t="s">
        <v>289</v>
      </c>
      <c r="RCT85" s="140" t="s">
        <v>289</v>
      </c>
      <c r="RCU85" s="140" t="s">
        <v>289</v>
      </c>
      <c r="RCV85" s="140" t="s">
        <v>289</v>
      </c>
      <c r="RCW85" s="140" t="s">
        <v>289</v>
      </c>
      <c r="RCX85" s="140" t="s">
        <v>289</v>
      </c>
      <c r="RCY85" s="140" t="s">
        <v>289</v>
      </c>
      <c r="RCZ85" s="140" t="s">
        <v>289</v>
      </c>
      <c r="RDA85" s="140" t="s">
        <v>289</v>
      </c>
      <c r="RDB85" s="140" t="s">
        <v>289</v>
      </c>
      <c r="RDC85" s="140" t="s">
        <v>289</v>
      </c>
      <c r="RDD85" s="140" t="s">
        <v>289</v>
      </c>
      <c r="RDE85" s="140" t="s">
        <v>289</v>
      </c>
      <c r="RDF85" s="140" t="s">
        <v>289</v>
      </c>
      <c r="RDG85" s="140" t="s">
        <v>289</v>
      </c>
      <c r="RDH85" s="140" t="s">
        <v>289</v>
      </c>
      <c r="RDI85" s="140" t="s">
        <v>289</v>
      </c>
      <c r="RDJ85" s="140" t="s">
        <v>289</v>
      </c>
      <c r="RDK85" s="140" t="s">
        <v>289</v>
      </c>
      <c r="RDL85" s="140" t="s">
        <v>289</v>
      </c>
      <c r="RDM85" s="140" t="s">
        <v>289</v>
      </c>
      <c r="RDN85" s="140" t="s">
        <v>289</v>
      </c>
      <c r="RDO85" s="140" t="s">
        <v>289</v>
      </c>
      <c r="RDP85" s="140" t="s">
        <v>289</v>
      </c>
      <c r="RDQ85" s="140" t="s">
        <v>289</v>
      </c>
      <c r="RDR85" s="140" t="s">
        <v>289</v>
      </c>
      <c r="RDS85" s="140" t="s">
        <v>289</v>
      </c>
      <c r="RDT85" s="140" t="s">
        <v>289</v>
      </c>
      <c r="RDU85" s="140" t="s">
        <v>289</v>
      </c>
      <c r="RDV85" s="140" t="s">
        <v>289</v>
      </c>
      <c r="RDW85" s="140" t="s">
        <v>289</v>
      </c>
      <c r="RDX85" s="140" t="s">
        <v>289</v>
      </c>
      <c r="RDY85" s="140" t="s">
        <v>289</v>
      </c>
      <c r="RDZ85" s="140" t="s">
        <v>289</v>
      </c>
      <c r="REA85" s="140" t="s">
        <v>289</v>
      </c>
      <c r="REB85" s="140" t="s">
        <v>289</v>
      </c>
      <c r="REC85" s="140" t="s">
        <v>289</v>
      </c>
      <c r="RED85" s="140" t="s">
        <v>289</v>
      </c>
      <c r="REE85" s="140" t="s">
        <v>289</v>
      </c>
      <c r="REF85" s="140" t="s">
        <v>289</v>
      </c>
      <c r="REG85" s="140" t="s">
        <v>289</v>
      </c>
      <c r="REH85" s="140" t="s">
        <v>289</v>
      </c>
      <c r="REI85" s="140" t="s">
        <v>289</v>
      </c>
      <c r="REJ85" s="140" t="s">
        <v>289</v>
      </c>
      <c r="REK85" s="140" t="s">
        <v>289</v>
      </c>
      <c r="REL85" s="140" t="s">
        <v>289</v>
      </c>
      <c r="REM85" s="140" t="s">
        <v>289</v>
      </c>
      <c r="REN85" s="140" t="s">
        <v>289</v>
      </c>
      <c r="REO85" s="140" t="s">
        <v>289</v>
      </c>
      <c r="REP85" s="140" t="s">
        <v>289</v>
      </c>
      <c r="REQ85" s="140" t="s">
        <v>289</v>
      </c>
      <c r="RER85" s="140" t="s">
        <v>289</v>
      </c>
      <c r="RES85" s="140" t="s">
        <v>289</v>
      </c>
      <c r="RET85" s="140" t="s">
        <v>289</v>
      </c>
      <c r="REU85" s="140" t="s">
        <v>289</v>
      </c>
      <c r="REV85" s="140" t="s">
        <v>289</v>
      </c>
      <c r="REW85" s="140" t="s">
        <v>289</v>
      </c>
      <c r="REX85" s="140" t="s">
        <v>289</v>
      </c>
      <c r="REY85" s="140" t="s">
        <v>289</v>
      </c>
      <c r="REZ85" s="140" t="s">
        <v>289</v>
      </c>
      <c r="RFA85" s="140" t="s">
        <v>289</v>
      </c>
      <c r="RFB85" s="140" t="s">
        <v>289</v>
      </c>
      <c r="RFC85" s="140" t="s">
        <v>289</v>
      </c>
      <c r="RFD85" s="140" t="s">
        <v>289</v>
      </c>
      <c r="RFE85" s="140" t="s">
        <v>289</v>
      </c>
      <c r="RFF85" s="140" t="s">
        <v>289</v>
      </c>
      <c r="RFG85" s="140" t="s">
        <v>289</v>
      </c>
      <c r="RFH85" s="140" t="s">
        <v>289</v>
      </c>
      <c r="RFI85" s="140" t="s">
        <v>289</v>
      </c>
      <c r="RFJ85" s="140" t="s">
        <v>289</v>
      </c>
      <c r="RFK85" s="140" t="s">
        <v>289</v>
      </c>
      <c r="RFL85" s="140" t="s">
        <v>289</v>
      </c>
      <c r="RFM85" s="140" t="s">
        <v>289</v>
      </c>
      <c r="RFN85" s="140" t="s">
        <v>289</v>
      </c>
      <c r="RFO85" s="140" t="s">
        <v>289</v>
      </c>
      <c r="RFP85" s="140" t="s">
        <v>289</v>
      </c>
      <c r="RFQ85" s="140" t="s">
        <v>289</v>
      </c>
      <c r="RFR85" s="140" t="s">
        <v>289</v>
      </c>
      <c r="RFS85" s="140" t="s">
        <v>289</v>
      </c>
      <c r="RFT85" s="140" t="s">
        <v>289</v>
      </c>
      <c r="RFU85" s="140" t="s">
        <v>289</v>
      </c>
      <c r="RFV85" s="140" t="s">
        <v>289</v>
      </c>
      <c r="RFW85" s="140" t="s">
        <v>289</v>
      </c>
      <c r="RFX85" s="140" t="s">
        <v>289</v>
      </c>
      <c r="RFY85" s="140" t="s">
        <v>289</v>
      </c>
      <c r="RFZ85" s="140" t="s">
        <v>289</v>
      </c>
      <c r="RGA85" s="140" t="s">
        <v>289</v>
      </c>
      <c r="RGB85" s="140" t="s">
        <v>289</v>
      </c>
      <c r="RGC85" s="140" t="s">
        <v>289</v>
      </c>
      <c r="RGD85" s="140" t="s">
        <v>289</v>
      </c>
      <c r="RGE85" s="140" t="s">
        <v>289</v>
      </c>
      <c r="RGF85" s="140" t="s">
        <v>289</v>
      </c>
      <c r="RGG85" s="140" t="s">
        <v>289</v>
      </c>
      <c r="RGH85" s="140" t="s">
        <v>289</v>
      </c>
      <c r="RGI85" s="140" t="s">
        <v>289</v>
      </c>
      <c r="RGJ85" s="140" t="s">
        <v>289</v>
      </c>
      <c r="RGK85" s="140" t="s">
        <v>289</v>
      </c>
      <c r="RGL85" s="140" t="s">
        <v>289</v>
      </c>
      <c r="RGM85" s="140" t="s">
        <v>289</v>
      </c>
      <c r="RGN85" s="140" t="s">
        <v>289</v>
      </c>
      <c r="RGO85" s="140" t="s">
        <v>289</v>
      </c>
      <c r="RGP85" s="140" t="s">
        <v>289</v>
      </c>
      <c r="RGQ85" s="140" t="s">
        <v>289</v>
      </c>
      <c r="RGR85" s="140" t="s">
        <v>289</v>
      </c>
      <c r="RGS85" s="140" t="s">
        <v>289</v>
      </c>
      <c r="RGT85" s="140" t="s">
        <v>289</v>
      </c>
      <c r="RGU85" s="140" t="s">
        <v>289</v>
      </c>
      <c r="RGV85" s="140" t="s">
        <v>289</v>
      </c>
      <c r="RGW85" s="140" t="s">
        <v>289</v>
      </c>
      <c r="RGX85" s="140" t="s">
        <v>289</v>
      </c>
      <c r="RGY85" s="140" t="s">
        <v>289</v>
      </c>
      <c r="RGZ85" s="140" t="s">
        <v>289</v>
      </c>
      <c r="RHA85" s="140" t="s">
        <v>289</v>
      </c>
      <c r="RHB85" s="140" t="s">
        <v>289</v>
      </c>
      <c r="RHC85" s="140" t="s">
        <v>289</v>
      </c>
      <c r="RHD85" s="140" t="s">
        <v>289</v>
      </c>
      <c r="RHE85" s="140" t="s">
        <v>289</v>
      </c>
      <c r="RHF85" s="140" t="s">
        <v>289</v>
      </c>
      <c r="RHG85" s="140" t="s">
        <v>289</v>
      </c>
      <c r="RHH85" s="140" t="s">
        <v>289</v>
      </c>
      <c r="RHI85" s="140" t="s">
        <v>289</v>
      </c>
      <c r="RHJ85" s="140" t="s">
        <v>289</v>
      </c>
      <c r="RHK85" s="140" t="s">
        <v>289</v>
      </c>
      <c r="RHL85" s="140" t="s">
        <v>289</v>
      </c>
      <c r="RHM85" s="140" t="s">
        <v>289</v>
      </c>
      <c r="RHN85" s="140" t="s">
        <v>289</v>
      </c>
      <c r="RHO85" s="140" t="s">
        <v>289</v>
      </c>
      <c r="RHP85" s="140" t="s">
        <v>289</v>
      </c>
      <c r="RHQ85" s="140" t="s">
        <v>289</v>
      </c>
      <c r="RHR85" s="140" t="s">
        <v>289</v>
      </c>
      <c r="RHS85" s="140" t="s">
        <v>289</v>
      </c>
      <c r="RHT85" s="140" t="s">
        <v>289</v>
      </c>
      <c r="RHU85" s="140" t="s">
        <v>289</v>
      </c>
      <c r="RHV85" s="140" t="s">
        <v>289</v>
      </c>
      <c r="RHW85" s="140" t="s">
        <v>289</v>
      </c>
      <c r="RHX85" s="140" t="s">
        <v>289</v>
      </c>
      <c r="RHY85" s="140" t="s">
        <v>289</v>
      </c>
      <c r="RHZ85" s="140" t="s">
        <v>289</v>
      </c>
      <c r="RIA85" s="140" t="s">
        <v>289</v>
      </c>
      <c r="RIB85" s="140" t="s">
        <v>289</v>
      </c>
      <c r="RIC85" s="140" t="s">
        <v>289</v>
      </c>
      <c r="RID85" s="140" t="s">
        <v>289</v>
      </c>
      <c r="RIE85" s="140" t="s">
        <v>289</v>
      </c>
      <c r="RIF85" s="140" t="s">
        <v>289</v>
      </c>
      <c r="RIG85" s="140" t="s">
        <v>289</v>
      </c>
      <c r="RIH85" s="140" t="s">
        <v>289</v>
      </c>
      <c r="RII85" s="140" t="s">
        <v>289</v>
      </c>
      <c r="RIJ85" s="140" t="s">
        <v>289</v>
      </c>
      <c r="RIK85" s="140" t="s">
        <v>289</v>
      </c>
      <c r="RIL85" s="140" t="s">
        <v>289</v>
      </c>
      <c r="RIM85" s="140" t="s">
        <v>289</v>
      </c>
      <c r="RIN85" s="140" t="s">
        <v>289</v>
      </c>
      <c r="RIO85" s="140" t="s">
        <v>289</v>
      </c>
      <c r="RIP85" s="140" t="s">
        <v>289</v>
      </c>
      <c r="RIQ85" s="140" t="s">
        <v>289</v>
      </c>
      <c r="RIR85" s="140" t="s">
        <v>289</v>
      </c>
      <c r="RIS85" s="140" t="s">
        <v>289</v>
      </c>
      <c r="RIT85" s="140" t="s">
        <v>289</v>
      </c>
      <c r="RIU85" s="140" t="s">
        <v>289</v>
      </c>
      <c r="RIV85" s="140" t="s">
        <v>289</v>
      </c>
      <c r="RIW85" s="140" t="s">
        <v>289</v>
      </c>
      <c r="RIX85" s="140" t="s">
        <v>289</v>
      </c>
      <c r="RIY85" s="140" t="s">
        <v>289</v>
      </c>
      <c r="RIZ85" s="140" t="s">
        <v>289</v>
      </c>
      <c r="RJA85" s="140" t="s">
        <v>289</v>
      </c>
      <c r="RJB85" s="140" t="s">
        <v>289</v>
      </c>
      <c r="RJC85" s="140" t="s">
        <v>289</v>
      </c>
      <c r="RJD85" s="140" t="s">
        <v>289</v>
      </c>
      <c r="RJE85" s="140" t="s">
        <v>289</v>
      </c>
      <c r="RJF85" s="140" t="s">
        <v>289</v>
      </c>
      <c r="RJG85" s="140" t="s">
        <v>289</v>
      </c>
      <c r="RJH85" s="140" t="s">
        <v>289</v>
      </c>
      <c r="RJI85" s="140" t="s">
        <v>289</v>
      </c>
      <c r="RJJ85" s="140" t="s">
        <v>289</v>
      </c>
      <c r="RJK85" s="140" t="s">
        <v>289</v>
      </c>
      <c r="RJL85" s="140" t="s">
        <v>289</v>
      </c>
      <c r="RJM85" s="140" t="s">
        <v>289</v>
      </c>
      <c r="RJN85" s="140" t="s">
        <v>289</v>
      </c>
      <c r="RJO85" s="140" t="s">
        <v>289</v>
      </c>
      <c r="RJP85" s="140" t="s">
        <v>289</v>
      </c>
      <c r="RJQ85" s="140" t="s">
        <v>289</v>
      </c>
      <c r="RJR85" s="140" t="s">
        <v>289</v>
      </c>
      <c r="RJS85" s="140" t="s">
        <v>289</v>
      </c>
      <c r="RJT85" s="140" t="s">
        <v>289</v>
      </c>
      <c r="RJU85" s="140" t="s">
        <v>289</v>
      </c>
      <c r="RJV85" s="140" t="s">
        <v>289</v>
      </c>
      <c r="RJW85" s="140" t="s">
        <v>289</v>
      </c>
      <c r="RJX85" s="140" t="s">
        <v>289</v>
      </c>
      <c r="RJY85" s="140" t="s">
        <v>289</v>
      </c>
      <c r="RJZ85" s="140" t="s">
        <v>289</v>
      </c>
      <c r="RKA85" s="140" t="s">
        <v>289</v>
      </c>
      <c r="RKB85" s="140" t="s">
        <v>289</v>
      </c>
      <c r="RKC85" s="140" t="s">
        <v>289</v>
      </c>
      <c r="RKD85" s="140" t="s">
        <v>289</v>
      </c>
      <c r="RKE85" s="140" t="s">
        <v>289</v>
      </c>
      <c r="RKF85" s="140" t="s">
        <v>289</v>
      </c>
      <c r="RKG85" s="140" t="s">
        <v>289</v>
      </c>
      <c r="RKH85" s="140" t="s">
        <v>289</v>
      </c>
      <c r="RKI85" s="140" t="s">
        <v>289</v>
      </c>
      <c r="RKJ85" s="140" t="s">
        <v>289</v>
      </c>
      <c r="RKK85" s="140" t="s">
        <v>289</v>
      </c>
      <c r="RKL85" s="140" t="s">
        <v>289</v>
      </c>
      <c r="RKM85" s="140" t="s">
        <v>289</v>
      </c>
      <c r="RKN85" s="140" t="s">
        <v>289</v>
      </c>
      <c r="RKO85" s="140" t="s">
        <v>289</v>
      </c>
      <c r="RKP85" s="140" t="s">
        <v>289</v>
      </c>
      <c r="RKQ85" s="140" t="s">
        <v>289</v>
      </c>
      <c r="RKR85" s="140" t="s">
        <v>289</v>
      </c>
      <c r="RKS85" s="140" t="s">
        <v>289</v>
      </c>
      <c r="RKT85" s="140" t="s">
        <v>289</v>
      </c>
      <c r="RKU85" s="140" t="s">
        <v>289</v>
      </c>
      <c r="RKV85" s="140" t="s">
        <v>289</v>
      </c>
      <c r="RKW85" s="140" t="s">
        <v>289</v>
      </c>
      <c r="RKX85" s="140" t="s">
        <v>289</v>
      </c>
      <c r="RKY85" s="140" t="s">
        <v>289</v>
      </c>
      <c r="RKZ85" s="140" t="s">
        <v>289</v>
      </c>
      <c r="RLA85" s="140" t="s">
        <v>289</v>
      </c>
      <c r="RLB85" s="140" t="s">
        <v>289</v>
      </c>
      <c r="RLC85" s="140" t="s">
        <v>289</v>
      </c>
      <c r="RLD85" s="140" t="s">
        <v>289</v>
      </c>
      <c r="RLE85" s="140" t="s">
        <v>289</v>
      </c>
      <c r="RLF85" s="140" t="s">
        <v>289</v>
      </c>
      <c r="RLG85" s="140" t="s">
        <v>289</v>
      </c>
      <c r="RLH85" s="140" t="s">
        <v>289</v>
      </c>
      <c r="RLI85" s="140" t="s">
        <v>289</v>
      </c>
      <c r="RLJ85" s="140" t="s">
        <v>289</v>
      </c>
      <c r="RLK85" s="140" t="s">
        <v>289</v>
      </c>
      <c r="RLL85" s="140" t="s">
        <v>289</v>
      </c>
      <c r="RLM85" s="140" t="s">
        <v>289</v>
      </c>
      <c r="RLN85" s="140" t="s">
        <v>289</v>
      </c>
      <c r="RLO85" s="140" t="s">
        <v>289</v>
      </c>
      <c r="RLP85" s="140" t="s">
        <v>289</v>
      </c>
      <c r="RLQ85" s="140" t="s">
        <v>289</v>
      </c>
      <c r="RLR85" s="140" t="s">
        <v>289</v>
      </c>
      <c r="RLS85" s="140" t="s">
        <v>289</v>
      </c>
      <c r="RLT85" s="140" t="s">
        <v>289</v>
      </c>
      <c r="RLU85" s="140" t="s">
        <v>289</v>
      </c>
      <c r="RLV85" s="140" t="s">
        <v>289</v>
      </c>
      <c r="RLW85" s="140" t="s">
        <v>289</v>
      </c>
      <c r="RLX85" s="140" t="s">
        <v>289</v>
      </c>
      <c r="RLY85" s="140" t="s">
        <v>289</v>
      </c>
      <c r="RLZ85" s="140" t="s">
        <v>289</v>
      </c>
      <c r="RMA85" s="140" t="s">
        <v>289</v>
      </c>
      <c r="RMB85" s="140" t="s">
        <v>289</v>
      </c>
      <c r="RMC85" s="140" t="s">
        <v>289</v>
      </c>
      <c r="RMD85" s="140" t="s">
        <v>289</v>
      </c>
      <c r="RME85" s="140" t="s">
        <v>289</v>
      </c>
      <c r="RMF85" s="140" t="s">
        <v>289</v>
      </c>
      <c r="RMG85" s="140" t="s">
        <v>289</v>
      </c>
      <c r="RMH85" s="140" t="s">
        <v>289</v>
      </c>
      <c r="RMI85" s="140" t="s">
        <v>289</v>
      </c>
      <c r="RMJ85" s="140" t="s">
        <v>289</v>
      </c>
      <c r="RMK85" s="140" t="s">
        <v>289</v>
      </c>
      <c r="RML85" s="140" t="s">
        <v>289</v>
      </c>
      <c r="RMM85" s="140" t="s">
        <v>289</v>
      </c>
      <c r="RMN85" s="140" t="s">
        <v>289</v>
      </c>
      <c r="RMO85" s="140" t="s">
        <v>289</v>
      </c>
      <c r="RMP85" s="140" t="s">
        <v>289</v>
      </c>
      <c r="RMQ85" s="140" t="s">
        <v>289</v>
      </c>
      <c r="RMR85" s="140" t="s">
        <v>289</v>
      </c>
      <c r="RMS85" s="140" t="s">
        <v>289</v>
      </c>
      <c r="RMT85" s="140" t="s">
        <v>289</v>
      </c>
      <c r="RMU85" s="140" t="s">
        <v>289</v>
      </c>
      <c r="RMV85" s="140" t="s">
        <v>289</v>
      </c>
      <c r="RMW85" s="140" t="s">
        <v>289</v>
      </c>
      <c r="RMX85" s="140" t="s">
        <v>289</v>
      </c>
      <c r="RMY85" s="140" t="s">
        <v>289</v>
      </c>
      <c r="RMZ85" s="140" t="s">
        <v>289</v>
      </c>
      <c r="RNA85" s="140" t="s">
        <v>289</v>
      </c>
      <c r="RNB85" s="140" t="s">
        <v>289</v>
      </c>
      <c r="RNC85" s="140" t="s">
        <v>289</v>
      </c>
      <c r="RND85" s="140" t="s">
        <v>289</v>
      </c>
      <c r="RNE85" s="140" t="s">
        <v>289</v>
      </c>
      <c r="RNF85" s="140" t="s">
        <v>289</v>
      </c>
      <c r="RNG85" s="140" t="s">
        <v>289</v>
      </c>
      <c r="RNH85" s="140" t="s">
        <v>289</v>
      </c>
      <c r="RNI85" s="140" t="s">
        <v>289</v>
      </c>
      <c r="RNJ85" s="140" t="s">
        <v>289</v>
      </c>
      <c r="RNK85" s="140" t="s">
        <v>289</v>
      </c>
      <c r="RNL85" s="140" t="s">
        <v>289</v>
      </c>
      <c r="RNM85" s="140" t="s">
        <v>289</v>
      </c>
      <c r="RNN85" s="140" t="s">
        <v>289</v>
      </c>
      <c r="RNO85" s="140" t="s">
        <v>289</v>
      </c>
      <c r="RNP85" s="140" t="s">
        <v>289</v>
      </c>
      <c r="RNQ85" s="140" t="s">
        <v>289</v>
      </c>
      <c r="RNR85" s="140" t="s">
        <v>289</v>
      </c>
      <c r="RNS85" s="140" t="s">
        <v>289</v>
      </c>
      <c r="RNT85" s="140" t="s">
        <v>289</v>
      </c>
      <c r="RNU85" s="140" t="s">
        <v>289</v>
      </c>
      <c r="RNV85" s="140" t="s">
        <v>289</v>
      </c>
      <c r="RNW85" s="140" t="s">
        <v>289</v>
      </c>
      <c r="RNX85" s="140" t="s">
        <v>289</v>
      </c>
      <c r="RNY85" s="140" t="s">
        <v>289</v>
      </c>
      <c r="RNZ85" s="140" t="s">
        <v>289</v>
      </c>
      <c r="ROA85" s="140" t="s">
        <v>289</v>
      </c>
      <c r="ROB85" s="140" t="s">
        <v>289</v>
      </c>
      <c r="ROC85" s="140" t="s">
        <v>289</v>
      </c>
      <c r="ROD85" s="140" t="s">
        <v>289</v>
      </c>
      <c r="ROE85" s="140" t="s">
        <v>289</v>
      </c>
      <c r="ROF85" s="140" t="s">
        <v>289</v>
      </c>
      <c r="ROG85" s="140" t="s">
        <v>289</v>
      </c>
      <c r="ROH85" s="140" t="s">
        <v>289</v>
      </c>
      <c r="ROI85" s="140" t="s">
        <v>289</v>
      </c>
      <c r="ROJ85" s="140" t="s">
        <v>289</v>
      </c>
      <c r="ROK85" s="140" t="s">
        <v>289</v>
      </c>
      <c r="ROL85" s="140" t="s">
        <v>289</v>
      </c>
      <c r="ROM85" s="140" t="s">
        <v>289</v>
      </c>
      <c r="RON85" s="140" t="s">
        <v>289</v>
      </c>
      <c r="ROO85" s="140" t="s">
        <v>289</v>
      </c>
      <c r="ROP85" s="140" t="s">
        <v>289</v>
      </c>
      <c r="ROQ85" s="140" t="s">
        <v>289</v>
      </c>
      <c r="ROR85" s="140" t="s">
        <v>289</v>
      </c>
      <c r="ROS85" s="140" t="s">
        <v>289</v>
      </c>
      <c r="ROT85" s="140" t="s">
        <v>289</v>
      </c>
      <c r="ROU85" s="140" t="s">
        <v>289</v>
      </c>
      <c r="ROV85" s="140" t="s">
        <v>289</v>
      </c>
      <c r="ROW85" s="140" t="s">
        <v>289</v>
      </c>
      <c r="ROX85" s="140" t="s">
        <v>289</v>
      </c>
      <c r="ROY85" s="140" t="s">
        <v>289</v>
      </c>
      <c r="ROZ85" s="140" t="s">
        <v>289</v>
      </c>
      <c r="RPA85" s="140" t="s">
        <v>289</v>
      </c>
      <c r="RPB85" s="140" t="s">
        <v>289</v>
      </c>
      <c r="RPC85" s="140" t="s">
        <v>289</v>
      </c>
      <c r="RPD85" s="140" t="s">
        <v>289</v>
      </c>
      <c r="RPE85" s="140" t="s">
        <v>289</v>
      </c>
      <c r="RPF85" s="140" t="s">
        <v>289</v>
      </c>
      <c r="RPG85" s="140" t="s">
        <v>289</v>
      </c>
      <c r="RPH85" s="140" t="s">
        <v>289</v>
      </c>
      <c r="RPI85" s="140" t="s">
        <v>289</v>
      </c>
      <c r="RPJ85" s="140" t="s">
        <v>289</v>
      </c>
      <c r="RPK85" s="140" t="s">
        <v>289</v>
      </c>
      <c r="RPL85" s="140" t="s">
        <v>289</v>
      </c>
      <c r="RPM85" s="140" t="s">
        <v>289</v>
      </c>
      <c r="RPN85" s="140" t="s">
        <v>289</v>
      </c>
      <c r="RPO85" s="140" t="s">
        <v>289</v>
      </c>
      <c r="RPP85" s="140" t="s">
        <v>289</v>
      </c>
      <c r="RPQ85" s="140" t="s">
        <v>289</v>
      </c>
      <c r="RPR85" s="140" t="s">
        <v>289</v>
      </c>
      <c r="RPS85" s="140" t="s">
        <v>289</v>
      </c>
      <c r="RPT85" s="140" t="s">
        <v>289</v>
      </c>
      <c r="RPU85" s="140" t="s">
        <v>289</v>
      </c>
      <c r="RPV85" s="140" t="s">
        <v>289</v>
      </c>
      <c r="RPW85" s="140" t="s">
        <v>289</v>
      </c>
      <c r="RPX85" s="140" t="s">
        <v>289</v>
      </c>
      <c r="RPY85" s="140" t="s">
        <v>289</v>
      </c>
      <c r="RPZ85" s="140" t="s">
        <v>289</v>
      </c>
      <c r="RQA85" s="140" t="s">
        <v>289</v>
      </c>
      <c r="RQB85" s="140" t="s">
        <v>289</v>
      </c>
      <c r="RQC85" s="140" t="s">
        <v>289</v>
      </c>
      <c r="RQD85" s="140" t="s">
        <v>289</v>
      </c>
      <c r="RQE85" s="140" t="s">
        <v>289</v>
      </c>
      <c r="RQF85" s="140" t="s">
        <v>289</v>
      </c>
      <c r="RQG85" s="140" t="s">
        <v>289</v>
      </c>
      <c r="RQH85" s="140" t="s">
        <v>289</v>
      </c>
      <c r="RQI85" s="140" t="s">
        <v>289</v>
      </c>
      <c r="RQJ85" s="140" t="s">
        <v>289</v>
      </c>
      <c r="RQK85" s="140" t="s">
        <v>289</v>
      </c>
      <c r="RQL85" s="140" t="s">
        <v>289</v>
      </c>
      <c r="RQM85" s="140" t="s">
        <v>289</v>
      </c>
      <c r="RQN85" s="140" t="s">
        <v>289</v>
      </c>
      <c r="RQO85" s="140" t="s">
        <v>289</v>
      </c>
      <c r="RQP85" s="140" t="s">
        <v>289</v>
      </c>
      <c r="RQQ85" s="140" t="s">
        <v>289</v>
      </c>
      <c r="RQR85" s="140" t="s">
        <v>289</v>
      </c>
      <c r="RQS85" s="140" t="s">
        <v>289</v>
      </c>
      <c r="RQT85" s="140" t="s">
        <v>289</v>
      </c>
      <c r="RQU85" s="140" t="s">
        <v>289</v>
      </c>
      <c r="RQV85" s="140" t="s">
        <v>289</v>
      </c>
      <c r="RQW85" s="140" t="s">
        <v>289</v>
      </c>
      <c r="RQX85" s="140" t="s">
        <v>289</v>
      </c>
      <c r="RQY85" s="140" t="s">
        <v>289</v>
      </c>
      <c r="RQZ85" s="140" t="s">
        <v>289</v>
      </c>
      <c r="RRA85" s="140" t="s">
        <v>289</v>
      </c>
      <c r="RRB85" s="140" t="s">
        <v>289</v>
      </c>
      <c r="RRC85" s="140" t="s">
        <v>289</v>
      </c>
      <c r="RRD85" s="140" t="s">
        <v>289</v>
      </c>
      <c r="RRE85" s="140" t="s">
        <v>289</v>
      </c>
      <c r="RRF85" s="140" t="s">
        <v>289</v>
      </c>
      <c r="RRG85" s="140" t="s">
        <v>289</v>
      </c>
      <c r="RRH85" s="140" t="s">
        <v>289</v>
      </c>
      <c r="RRI85" s="140" t="s">
        <v>289</v>
      </c>
      <c r="RRJ85" s="140" t="s">
        <v>289</v>
      </c>
      <c r="RRK85" s="140" t="s">
        <v>289</v>
      </c>
      <c r="RRL85" s="140" t="s">
        <v>289</v>
      </c>
      <c r="RRM85" s="140" t="s">
        <v>289</v>
      </c>
      <c r="RRN85" s="140" t="s">
        <v>289</v>
      </c>
      <c r="RRO85" s="140" t="s">
        <v>289</v>
      </c>
      <c r="RRP85" s="140" t="s">
        <v>289</v>
      </c>
      <c r="RRQ85" s="140" t="s">
        <v>289</v>
      </c>
      <c r="RRR85" s="140" t="s">
        <v>289</v>
      </c>
      <c r="RRS85" s="140" t="s">
        <v>289</v>
      </c>
      <c r="RRT85" s="140" t="s">
        <v>289</v>
      </c>
      <c r="RRU85" s="140" t="s">
        <v>289</v>
      </c>
      <c r="RRV85" s="140" t="s">
        <v>289</v>
      </c>
      <c r="RRW85" s="140" t="s">
        <v>289</v>
      </c>
      <c r="RRX85" s="140" t="s">
        <v>289</v>
      </c>
      <c r="RRY85" s="140" t="s">
        <v>289</v>
      </c>
      <c r="RRZ85" s="140" t="s">
        <v>289</v>
      </c>
      <c r="RSA85" s="140" t="s">
        <v>289</v>
      </c>
      <c r="RSB85" s="140" t="s">
        <v>289</v>
      </c>
      <c r="RSC85" s="140" t="s">
        <v>289</v>
      </c>
      <c r="RSD85" s="140" t="s">
        <v>289</v>
      </c>
      <c r="RSE85" s="140" t="s">
        <v>289</v>
      </c>
      <c r="RSF85" s="140" t="s">
        <v>289</v>
      </c>
      <c r="RSG85" s="140" t="s">
        <v>289</v>
      </c>
      <c r="RSH85" s="140" t="s">
        <v>289</v>
      </c>
      <c r="RSI85" s="140" t="s">
        <v>289</v>
      </c>
      <c r="RSJ85" s="140" t="s">
        <v>289</v>
      </c>
      <c r="RSK85" s="140" t="s">
        <v>289</v>
      </c>
      <c r="RSL85" s="140" t="s">
        <v>289</v>
      </c>
      <c r="RSM85" s="140" t="s">
        <v>289</v>
      </c>
      <c r="RSN85" s="140" t="s">
        <v>289</v>
      </c>
      <c r="RSO85" s="140" t="s">
        <v>289</v>
      </c>
      <c r="RSP85" s="140" t="s">
        <v>289</v>
      </c>
      <c r="RSQ85" s="140" t="s">
        <v>289</v>
      </c>
      <c r="RSR85" s="140" t="s">
        <v>289</v>
      </c>
      <c r="RSS85" s="140" t="s">
        <v>289</v>
      </c>
      <c r="RST85" s="140" t="s">
        <v>289</v>
      </c>
      <c r="RSU85" s="140" t="s">
        <v>289</v>
      </c>
      <c r="RSV85" s="140" t="s">
        <v>289</v>
      </c>
      <c r="RSW85" s="140" t="s">
        <v>289</v>
      </c>
      <c r="RSX85" s="140" t="s">
        <v>289</v>
      </c>
      <c r="RSY85" s="140" t="s">
        <v>289</v>
      </c>
      <c r="RSZ85" s="140" t="s">
        <v>289</v>
      </c>
      <c r="RTA85" s="140" t="s">
        <v>289</v>
      </c>
      <c r="RTB85" s="140" t="s">
        <v>289</v>
      </c>
      <c r="RTC85" s="140" t="s">
        <v>289</v>
      </c>
      <c r="RTD85" s="140" t="s">
        <v>289</v>
      </c>
      <c r="RTE85" s="140" t="s">
        <v>289</v>
      </c>
      <c r="RTF85" s="140" t="s">
        <v>289</v>
      </c>
      <c r="RTG85" s="140" t="s">
        <v>289</v>
      </c>
      <c r="RTH85" s="140" t="s">
        <v>289</v>
      </c>
      <c r="RTI85" s="140" t="s">
        <v>289</v>
      </c>
      <c r="RTJ85" s="140" t="s">
        <v>289</v>
      </c>
      <c r="RTK85" s="140" t="s">
        <v>289</v>
      </c>
      <c r="RTL85" s="140" t="s">
        <v>289</v>
      </c>
      <c r="RTM85" s="140" t="s">
        <v>289</v>
      </c>
      <c r="RTN85" s="140" t="s">
        <v>289</v>
      </c>
      <c r="RTO85" s="140" t="s">
        <v>289</v>
      </c>
      <c r="RTP85" s="140" t="s">
        <v>289</v>
      </c>
      <c r="RTQ85" s="140" t="s">
        <v>289</v>
      </c>
      <c r="RTR85" s="140" t="s">
        <v>289</v>
      </c>
      <c r="RTS85" s="140" t="s">
        <v>289</v>
      </c>
      <c r="RTT85" s="140" t="s">
        <v>289</v>
      </c>
      <c r="RTU85" s="140" t="s">
        <v>289</v>
      </c>
      <c r="RTV85" s="140" t="s">
        <v>289</v>
      </c>
      <c r="RTW85" s="140" t="s">
        <v>289</v>
      </c>
      <c r="RTX85" s="140" t="s">
        <v>289</v>
      </c>
      <c r="RTY85" s="140" t="s">
        <v>289</v>
      </c>
      <c r="RTZ85" s="140" t="s">
        <v>289</v>
      </c>
      <c r="RUA85" s="140" t="s">
        <v>289</v>
      </c>
      <c r="RUB85" s="140" t="s">
        <v>289</v>
      </c>
      <c r="RUC85" s="140" t="s">
        <v>289</v>
      </c>
      <c r="RUD85" s="140" t="s">
        <v>289</v>
      </c>
      <c r="RUE85" s="140" t="s">
        <v>289</v>
      </c>
      <c r="RUF85" s="140" t="s">
        <v>289</v>
      </c>
      <c r="RUG85" s="140" t="s">
        <v>289</v>
      </c>
      <c r="RUH85" s="140" t="s">
        <v>289</v>
      </c>
      <c r="RUI85" s="140" t="s">
        <v>289</v>
      </c>
      <c r="RUJ85" s="140" t="s">
        <v>289</v>
      </c>
      <c r="RUK85" s="140" t="s">
        <v>289</v>
      </c>
      <c r="RUL85" s="140" t="s">
        <v>289</v>
      </c>
      <c r="RUM85" s="140" t="s">
        <v>289</v>
      </c>
      <c r="RUN85" s="140" t="s">
        <v>289</v>
      </c>
      <c r="RUO85" s="140" t="s">
        <v>289</v>
      </c>
      <c r="RUP85" s="140" t="s">
        <v>289</v>
      </c>
      <c r="RUQ85" s="140" t="s">
        <v>289</v>
      </c>
      <c r="RUR85" s="140" t="s">
        <v>289</v>
      </c>
      <c r="RUS85" s="140" t="s">
        <v>289</v>
      </c>
      <c r="RUT85" s="140" t="s">
        <v>289</v>
      </c>
      <c r="RUU85" s="140" t="s">
        <v>289</v>
      </c>
      <c r="RUV85" s="140" t="s">
        <v>289</v>
      </c>
      <c r="RUW85" s="140" t="s">
        <v>289</v>
      </c>
      <c r="RUX85" s="140" t="s">
        <v>289</v>
      </c>
      <c r="RUY85" s="140" t="s">
        <v>289</v>
      </c>
      <c r="RUZ85" s="140" t="s">
        <v>289</v>
      </c>
      <c r="RVA85" s="140" t="s">
        <v>289</v>
      </c>
      <c r="RVB85" s="140" t="s">
        <v>289</v>
      </c>
      <c r="RVC85" s="140" t="s">
        <v>289</v>
      </c>
      <c r="RVD85" s="140" t="s">
        <v>289</v>
      </c>
      <c r="RVE85" s="140" t="s">
        <v>289</v>
      </c>
      <c r="RVF85" s="140" t="s">
        <v>289</v>
      </c>
      <c r="RVG85" s="140" t="s">
        <v>289</v>
      </c>
      <c r="RVH85" s="140" t="s">
        <v>289</v>
      </c>
      <c r="RVI85" s="140" t="s">
        <v>289</v>
      </c>
      <c r="RVJ85" s="140" t="s">
        <v>289</v>
      </c>
      <c r="RVK85" s="140" t="s">
        <v>289</v>
      </c>
      <c r="RVL85" s="140" t="s">
        <v>289</v>
      </c>
      <c r="RVM85" s="140" t="s">
        <v>289</v>
      </c>
      <c r="RVN85" s="140" t="s">
        <v>289</v>
      </c>
      <c r="RVO85" s="140" t="s">
        <v>289</v>
      </c>
      <c r="RVP85" s="140" t="s">
        <v>289</v>
      </c>
      <c r="RVQ85" s="140" t="s">
        <v>289</v>
      </c>
      <c r="RVR85" s="140" t="s">
        <v>289</v>
      </c>
      <c r="RVS85" s="140" t="s">
        <v>289</v>
      </c>
      <c r="RVT85" s="140" t="s">
        <v>289</v>
      </c>
      <c r="RVU85" s="140" t="s">
        <v>289</v>
      </c>
      <c r="RVV85" s="140" t="s">
        <v>289</v>
      </c>
      <c r="RVW85" s="140" t="s">
        <v>289</v>
      </c>
      <c r="RVX85" s="140" t="s">
        <v>289</v>
      </c>
      <c r="RVY85" s="140" t="s">
        <v>289</v>
      </c>
      <c r="RVZ85" s="140" t="s">
        <v>289</v>
      </c>
      <c r="RWA85" s="140" t="s">
        <v>289</v>
      </c>
      <c r="RWB85" s="140" t="s">
        <v>289</v>
      </c>
      <c r="RWC85" s="140" t="s">
        <v>289</v>
      </c>
      <c r="RWD85" s="140" t="s">
        <v>289</v>
      </c>
      <c r="RWE85" s="140" t="s">
        <v>289</v>
      </c>
      <c r="RWF85" s="140" t="s">
        <v>289</v>
      </c>
      <c r="RWG85" s="140" t="s">
        <v>289</v>
      </c>
      <c r="RWH85" s="140" t="s">
        <v>289</v>
      </c>
      <c r="RWI85" s="140" t="s">
        <v>289</v>
      </c>
      <c r="RWJ85" s="140" t="s">
        <v>289</v>
      </c>
      <c r="RWK85" s="140" t="s">
        <v>289</v>
      </c>
      <c r="RWL85" s="140" t="s">
        <v>289</v>
      </c>
      <c r="RWM85" s="140" t="s">
        <v>289</v>
      </c>
      <c r="RWN85" s="140" t="s">
        <v>289</v>
      </c>
      <c r="RWO85" s="140" t="s">
        <v>289</v>
      </c>
      <c r="RWP85" s="140" t="s">
        <v>289</v>
      </c>
      <c r="RWQ85" s="140" t="s">
        <v>289</v>
      </c>
      <c r="RWR85" s="140" t="s">
        <v>289</v>
      </c>
      <c r="RWS85" s="140" t="s">
        <v>289</v>
      </c>
      <c r="RWT85" s="140" t="s">
        <v>289</v>
      </c>
      <c r="RWU85" s="140" t="s">
        <v>289</v>
      </c>
      <c r="RWV85" s="140" t="s">
        <v>289</v>
      </c>
      <c r="RWW85" s="140" t="s">
        <v>289</v>
      </c>
      <c r="RWX85" s="140" t="s">
        <v>289</v>
      </c>
      <c r="RWY85" s="140" t="s">
        <v>289</v>
      </c>
      <c r="RWZ85" s="140" t="s">
        <v>289</v>
      </c>
      <c r="RXA85" s="140" t="s">
        <v>289</v>
      </c>
      <c r="RXB85" s="140" t="s">
        <v>289</v>
      </c>
      <c r="RXC85" s="140" t="s">
        <v>289</v>
      </c>
      <c r="RXD85" s="140" t="s">
        <v>289</v>
      </c>
      <c r="RXE85" s="140" t="s">
        <v>289</v>
      </c>
      <c r="RXF85" s="140" t="s">
        <v>289</v>
      </c>
      <c r="RXG85" s="140" t="s">
        <v>289</v>
      </c>
      <c r="RXH85" s="140" t="s">
        <v>289</v>
      </c>
      <c r="RXI85" s="140" t="s">
        <v>289</v>
      </c>
      <c r="RXJ85" s="140" t="s">
        <v>289</v>
      </c>
      <c r="RXK85" s="140" t="s">
        <v>289</v>
      </c>
      <c r="RXL85" s="140" t="s">
        <v>289</v>
      </c>
      <c r="RXM85" s="140" t="s">
        <v>289</v>
      </c>
      <c r="RXN85" s="140" t="s">
        <v>289</v>
      </c>
      <c r="RXO85" s="140" t="s">
        <v>289</v>
      </c>
      <c r="RXP85" s="140" t="s">
        <v>289</v>
      </c>
      <c r="RXQ85" s="140" t="s">
        <v>289</v>
      </c>
      <c r="RXR85" s="140" t="s">
        <v>289</v>
      </c>
      <c r="RXS85" s="140" t="s">
        <v>289</v>
      </c>
      <c r="RXT85" s="140" t="s">
        <v>289</v>
      </c>
      <c r="RXU85" s="140" t="s">
        <v>289</v>
      </c>
      <c r="RXV85" s="140" t="s">
        <v>289</v>
      </c>
      <c r="RXW85" s="140" t="s">
        <v>289</v>
      </c>
      <c r="RXX85" s="140" t="s">
        <v>289</v>
      </c>
      <c r="RXY85" s="140" t="s">
        <v>289</v>
      </c>
      <c r="RXZ85" s="140" t="s">
        <v>289</v>
      </c>
      <c r="RYA85" s="140" t="s">
        <v>289</v>
      </c>
      <c r="RYB85" s="140" t="s">
        <v>289</v>
      </c>
      <c r="RYC85" s="140" t="s">
        <v>289</v>
      </c>
      <c r="RYD85" s="140" t="s">
        <v>289</v>
      </c>
      <c r="RYE85" s="140" t="s">
        <v>289</v>
      </c>
      <c r="RYF85" s="140" t="s">
        <v>289</v>
      </c>
      <c r="RYG85" s="140" t="s">
        <v>289</v>
      </c>
      <c r="RYH85" s="140" t="s">
        <v>289</v>
      </c>
      <c r="RYI85" s="140" t="s">
        <v>289</v>
      </c>
      <c r="RYJ85" s="140" t="s">
        <v>289</v>
      </c>
      <c r="RYK85" s="140" t="s">
        <v>289</v>
      </c>
      <c r="RYL85" s="140" t="s">
        <v>289</v>
      </c>
      <c r="RYM85" s="140" t="s">
        <v>289</v>
      </c>
      <c r="RYN85" s="140" t="s">
        <v>289</v>
      </c>
      <c r="RYO85" s="140" t="s">
        <v>289</v>
      </c>
      <c r="RYP85" s="140" t="s">
        <v>289</v>
      </c>
      <c r="RYQ85" s="140" t="s">
        <v>289</v>
      </c>
      <c r="RYR85" s="140" t="s">
        <v>289</v>
      </c>
      <c r="RYS85" s="140" t="s">
        <v>289</v>
      </c>
      <c r="RYT85" s="140" t="s">
        <v>289</v>
      </c>
      <c r="RYU85" s="140" t="s">
        <v>289</v>
      </c>
      <c r="RYV85" s="140" t="s">
        <v>289</v>
      </c>
      <c r="RYW85" s="140" t="s">
        <v>289</v>
      </c>
      <c r="RYX85" s="140" t="s">
        <v>289</v>
      </c>
      <c r="RYY85" s="140" t="s">
        <v>289</v>
      </c>
      <c r="RYZ85" s="140" t="s">
        <v>289</v>
      </c>
      <c r="RZA85" s="140" t="s">
        <v>289</v>
      </c>
      <c r="RZB85" s="140" t="s">
        <v>289</v>
      </c>
      <c r="RZC85" s="140" t="s">
        <v>289</v>
      </c>
      <c r="RZD85" s="140" t="s">
        <v>289</v>
      </c>
      <c r="RZE85" s="140" t="s">
        <v>289</v>
      </c>
      <c r="RZF85" s="140" t="s">
        <v>289</v>
      </c>
      <c r="RZG85" s="140" t="s">
        <v>289</v>
      </c>
      <c r="RZH85" s="140" t="s">
        <v>289</v>
      </c>
      <c r="RZI85" s="140" t="s">
        <v>289</v>
      </c>
      <c r="RZJ85" s="140" t="s">
        <v>289</v>
      </c>
      <c r="RZK85" s="140" t="s">
        <v>289</v>
      </c>
      <c r="RZL85" s="140" t="s">
        <v>289</v>
      </c>
      <c r="RZM85" s="140" t="s">
        <v>289</v>
      </c>
      <c r="RZN85" s="140" t="s">
        <v>289</v>
      </c>
      <c r="RZO85" s="140" t="s">
        <v>289</v>
      </c>
      <c r="RZP85" s="140" t="s">
        <v>289</v>
      </c>
      <c r="RZQ85" s="140" t="s">
        <v>289</v>
      </c>
      <c r="RZR85" s="140" t="s">
        <v>289</v>
      </c>
      <c r="RZS85" s="140" t="s">
        <v>289</v>
      </c>
      <c r="RZT85" s="140" t="s">
        <v>289</v>
      </c>
      <c r="RZU85" s="140" t="s">
        <v>289</v>
      </c>
      <c r="RZV85" s="140" t="s">
        <v>289</v>
      </c>
      <c r="RZW85" s="140" t="s">
        <v>289</v>
      </c>
      <c r="RZX85" s="140" t="s">
        <v>289</v>
      </c>
      <c r="RZY85" s="140" t="s">
        <v>289</v>
      </c>
      <c r="RZZ85" s="140" t="s">
        <v>289</v>
      </c>
      <c r="SAA85" s="140" t="s">
        <v>289</v>
      </c>
      <c r="SAB85" s="140" t="s">
        <v>289</v>
      </c>
      <c r="SAC85" s="140" t="s">
        <v>289</v>
      </c>
      <c r="SAD85" s="140" t="s">
        <v>289</v>
      </c>
      <c r="SAE85" s="140" t="s">
        <v>289</v>
      </c>
      <c r="SAF85" s="140" t="s">
        <v>289</v>
      </c>
      <c r="SAG85" s="140" t="s">
        <v>289</v>
      </c>
      <c r="SAH85" s="140" t="s">
        <v>289</v>
      </c>
      <c r="SAI85" s="140" t="s">
        <v>289</v>
      </c>
      <c r="SAJ85" s="140" t="s">
        <v>289</v>
      </c>
      <c r="SAK85" s="140" t="s">
        <v>289</v>
      </c>
      <c r="SAL85" s="140" t="s">
        <v>289</v>
      </c>
      <c r="SAM85" s="140" t="s">
        <v>289</v>
      </c>
      <c r="SAN85" s="140" t="s">
        <v>289</v>
      </c>
      <c r="SAO85" s="140" t="s">
        <v>289</v>
      </c>
      <c r="SAP85" s="140" t="s">
        <v>289</v>
      </c>
      <c r="SAQ85" s="140" t="s">
        <v>289</v>
      </c>
      <c r="SAR85" s="140" t="s">
        <v>289</v>
      </c>
      <c r="SAS85" s="140" t="s">
        <v>289</v>
      </c>
      <c r="SAT85" s="140" t="s">
        <v>289</v>
      </c>
      <c r="SAU85" s="140" t="s">
        <v>289</v>
      </c>
      <c r="SAV85" s="140" t="s">
        <v>289</v>
      </c>
      <c r="SAW85" s="140" t="s">
        <v>289</v>
      </c>
      <c r="SAX85" s="140" t="s">
        <v>289</v>
      </c>
      <c r="SAY85" s="140" t="s">
        <v>289</v>
      </c>
      <c r="SAZ85" s="140" t="s">
        <v>289</v>
      </c>
      <c r="SBA85" s="140" t="s">
        <v>289</v>
      </c>
      <c r="SBB85" s="140" t="s">
        <v>289</v>
      </c>
      <c r="SBC85" s="140" t="s">
        <v>289</v>
      </c>
      <c r="SBD85" s="140" t="s">
        <v>289</v>
      </c>
      <c r="SBE85" s="140" t="s">
        <v>289</v>
      </c>
      <c r="SBF85" s="140" t="s">
        <v>289</v>
      </c>
      <c r="SBG85" s="140" t="s">
        <v>289</v>
      </c>
      <c r="SBH85" s="140" t="s">
        <v>289</v>
      </c>
      <c r="SBI85" s="140" t="s">
        <v>289</v>
      </c>
      <c r="SBJ85" s="140" t="s">
        <v>289</v>
      </c>
      <c r="SBK85" s="140" t="s">
        <v>289</v>
      </c>
      <c r="SBL85" s="140" t="s">
        <v>289</v>
      </c>
      <c r="SBM85" s="140" t="s">
        <v>289</v>
      </c>
      <c r="SBN85" s="140" t="s">
        <v>289</v>
      </c>
      <c r="SBO85" s="140" t="s">
        <v>289</v>
      </c>
      <c r="SBP85" s="140" t="s">
        <v>289</v>
      </c>
      <c r="SBQ85" s="140" t="s">
        <v>289</v>
      </c>
      <c r="SBR85" s="140" t="s">
        <v>289</v>
      </c>
      <c r="SBS85" s="140" t="s">
        <v>289</v>
      </c>
      <c r="SBT85" s="140" t="s">
        <v>289</v>
      </c>
      <c r="SBU85" s="140" t="s">
        <v>289</v>
      </c>
      <c r="SBV85" s="140" t="s">
        <v>289</v>
      </c>
      <c r="SBW85" s="140" t="s">
        <v>289</v>
      </c>
      <c r="SBX85" s="140" t="s">
        <v>289</v>
      </c>
      <c r="SBY85" s="140" t="s">
        <v>289</v>
      </c>
      <c r="SBZ85" s="140" t="s">
        <v>289</v>
      </c>
      <c r="SCA85" s="140" t="s">
        <v>289</v>
      </c>
      <c r="SCB85" s="140" t="s">
        <v>289</v>
      </c>
      <c r="SCC85" s="140" t="s">
        <v>289</v>
      </c>
      <c r="SCD85" s="140" t="s">
        <v>289</v>
      </c>
      <c r="SCE85" s="140" t="s">
        <v>289</v>
      </c>
      <c r="SCF85" s="140" t="s">
        <v>289</v>
      </c>
      <c r="SCG85" s="140" t="s">
        <v>289</v>
      </c>
      <c r="SCH85" s="140" t="s">
        <v>289</v>
      </c>
      <c r="SCI85" s="140" t="s">
        <v>289</v>
      </c>
      <c r="SCJ85" s="140" t="s">
        <v>289</v>
      </c>
      <c r="SCK85" s="140" t="s">
        <v>289</v>
      </c>
      <c r="SCL85" s="140" t="s">
        <v>289</v>
      </c>
      <c r="SCM85" s="140" t="s">
        <v>289</v>
      </c>
      <c r="SCN85" s="140" t="s">
        <v>289</v>
      </c>
      <c r="SCO85" s="140" t="s">
        <v>289</v>
      </c>
      <c r="SCP85" s="140" t="s">
        <v>289</v>
      </c>
      <c r="SCQ85" s="140" t="s">
        <v>289</v>
      </c>
      <c r="SCR85" s="140" t="s">
        <v>289</v>
      </c>
      <c r="SCS85" s="140" t="s">
        <v>289</v>
      </c>
      <c r="SCT85" s="140" t="s">
        <v>289</v>
      </c>
      <c r="SCU85" s="140" t="s">
        <v>289</v>
      </c>
      <c r="SCV85" s="140" t="s">
        <v>289</v>
      </c>
      <c r="SCW85" s="140" t="s">
        <v>289</v>
      </c>
      <c r="SCX85" s="140" t="s">
        <v>289</v>
      </c>
      <c r="SCY85" s="140" t="s">
        <v>289</v>
      </c>
      <c r="SCZ85" s="140" t="s">
        <v>289</v>
      </c>
      <c r="SDA85" s="140" t="s">
        <v>289</v>
      </c>
      <c r="SDB85" s="140" t="s">
        <v>289</v>
      </c>
      <c r="SDC85" s="140" t="s">
        <v>289</v>
      </c>
      <c r="SDD85" s="140" t="s">
        <v>289</v>
      </c>
      <c r="SDE85" s="140" t="s">
        <v>289</v>
      </c>
      <c r="SDF85" s="140" t="s">
        <v>289</v>
      </c>
      <c r="SDG85" s="140" t="s">
        <v>289</v>
      </c>
      <c r="SDH85" s="140" t="s">
        <v>289</v>
      </c>
      <c r="SDI85" s="140" t="s">
        <v>289</v>
      </c>
      <c r="SDJ85" s="140" t="s">
        <v>289</v>
      </c>
      <c r="SDK85" s="140" t="s">
        <v>289</v>
      </c>
      <c r="SDL85" s="140" t="s">
        <v>289</v>
      </c>
      <c r="SDM85" s="140" t="s">
        <v>289</v>
      </c>
      <c r="SDN85" s="140" t="s">
        <v>289</v>
      </c>
      <c r="SDO85" s="140" t="s">
        <v>289</v>
      </c>
      <c r="SDP85" s="140" t="s">
        <v>289</v>
      </c>
      <c r="SDQ85" s="140" t="s">
        <v>289</v>
      </c>
      <c r="SDR85" s="140" t="s">
        <v>289</v>
      </c>
      <c r="SDS85" s="140" t="s">
        <v>289</v>
      </c>
      <c r="SDT85" s="140" t="s">
        <v>289</v>
      </c>
      <c r="SDU85" s="140" t="s">
        <v>289</v>
      </c>
      <c r="SDV85" s="140" t="s">
        <v>289</v>
      </c>
      <c r="SDW85" s="140" t="s">
        <v>289</v>
      </c>
      <c r="SDX85" s="140" t="s">
        <v>289</v>
      </c>
      <c r="SDY85" s="140" t="s">
        <v>289</v>
      </c>
      <c r="SDZ85" s="140" t="s">
        <v>289</v>
      </c>
      <c r="SEA85" s="140" t="s">
        <v>289</v>
      </c>
      <c r="SEB85" s="140" t="s">
        <v>289</v>
      </c>
      <c r="SEC85" s="140" t="s">
        <v>289</v>
      </c>
      <c r="SED85" s="140" t="s">
        <v>289</v>
      </c>
      <c r="SEE85" s="140" t="s">
        <v>289</v>
      </c>
      <c r="SEF85" s="140" t="s">
        <v>289</v>
      </c>
      <c r="SEG85" s="140" t="s">
        <v>289</v>
      </c>
      <c r="SEH85" s="140" t="s">
        <v>289</v>
      </c>
      <c r="SEI85" s="140" t="s">
        <v>289</v>
      </c>
      <c r="SEJ85" s="140" t="s">
        <v>289</v>
      </c>
      <c r="SEK85" s="140" t="s">
        <v>289</v>
      </c>
      <c r="SEL85" s="140" t="s">
        <v>289</v>
      </c>
      <c r="SEM85" s="140" t="s">
        <v>289</v>
      </c>
      <c r="SEN85" s="140" t="s">
        <v>289</v>
      </c>
      <c r="SEO85" s="140" t="s">
        <v>289</v>
      </c>
      <c r="SEP85" s="140" t="s">
        <v>289</v>
      </c>
      <c r="SEQ85" s="140" t="s">
        <v>289</v>
      </c>
      <c r="SER85" s="140" t="s">
        <v>289</v>
      </c>
      <c r="SES85" s="140" t="s">
        <v>289</v>
      </c>
      <c r="SET85" s="140" t="s">
        <v>289</v>
      </c>
      <c r="SEU85" s="140" t="s">
        <v>289</v>
      </c>
      <c r="SEV85" s="140" t="s">
        <v>289</v>
      </c>
      <c r="SEW85" s="140" t="s">
        <v>289</v>
      </c>
      <c r="SEX85" s="140" t="s">
        <v>289</v>
      </c>
      <c r="SEY85" s="140" t="s">
        <v>289</v>
      </c>
      <c r="SEZ85" s="140" t="s">
        <v>289</v>
      </c>
      <c r="SFA85" s="140" t="s">
        <v>289</v>
      </c>
      <c r="SFB85" s="140" t="s">
        <v>289</v>
      </c>
      <c r="SFC85" s="140" t="s">
        <v>289</v>
      </c>
      <c r="SFD85" s="140" t="s">
        <v>289</v>
      </c>
      <c r="SFE85" s="140" t="s">
        <v>289</v>
      </c>
      <c r="SFF85" s="140" t="s">
        <v>289</v>
      </c>
      <c r="SFG85" s="140" t="s">
        <v>289</v>
      </c>
      <c r="SFH85" s="140" t="s">
        <v>289</v>
      </c>
      <c r="SFI85" s="140" t="s">
        <v>289</v>
      </c>
      <c r="SFJ85" s="140" t="s">
        <v>289</v>
      </c>
      <c r="SFK85" s="140" t="s">
        <v>289</v>
      </c>
      <c r="SFL85" s="140" t="s">
        <v>289</v>
      </c>
      <c r="SFM85" s="140" t="s">
        <v>289</v>
      </c>
      <c r="SFN85" s="140" t="s">
        <v>289</v>
      </c>
      <c r="SFO85" s="140" t="s">
        <v>289</v>
      </c>
      <c r="SFP85" s="140" t="s">
        <v>289</v>
      </c>
      <c r="SFQ85" s="140" t="s">
        <v>289</v>
      </c>
      <c r="SFR85" s="140" t="s">
        <v>289</v>
      </c>
      <c r="SFS85" s="140" t="s">
        <v>289</v>
      </c>
      <c r="SFT85" s="140" t="s">
        <v>289</v>
      </c>
      <c r="SFU85" s="140" t="s">
        <v>289</v>
      </c>
      <c r="SFV85" s="140" t="s">
        <v>289</v>
      </c>
      <c r="SFW85" s="140" t="s">
        <v>289</v>
      </c>
      <c r="SFX85" s="140" t="s">
        <v>289</v>
      </c>
      <c r="SFY85" s="140" t="s">
        <v>289</v>
      </c>
      <c r="SFZ85" s="140" t="s">
        <v>289</v>
      </c>
      <c r="SGA85" s="140" t="s">
        <v>289</v>
      </c>
      <c r="SGB85" s="140" t="s">
        <v>289</v>
      </c>
      <c r="SGC85" s="140" t="s">
        <v>289</v>
      </c>
      <c r="SGD85" s="140" t="s">
        <v>289</v>
      </c>
      <c r="SGE85" s="140" t="s">
        <v>289</v>
      </c>
      <c r="SGF85" s="140" t="s">
        <v>289</v>
      </c>
      <c r="SGG85" s="140" t="s">
        <v>289</v>
      </c>
      <c r="SGH85" s="140" t="s">
        <v>289</v>
      </c>
      <c r="SGI85" s="140" t="s">
        <v>289</v>
      </c>
      <c r="SGJ85" s="140" t="s">
        <v>289</v>
      </c>
      <c r="SGK85" s="140" t="s">
        <v>289</v>
      </c>
      <c r="SGL85" s="140" t="s">
        <v>289</v>
      </c>
      <c r="SGM85" s="140" t="s">
        <v>289</v>
      </c>
      <c r="SGN85" s="140" t="s">
        <v>289</v>
      </c>
      <c r="SGO85" s="140" t="s">
        <v>289</v>
      </c>
      <c r="SGP85" s="140" t="s">
        <v>289</v>
      </c>
      <c r="SGQ85" s="140" t="s">
        <v>289</v>
      </c>
      <c r="SGR85" s="140" t="s">
        <v>289</v>
      </c>
      <c r="SGS85" s="140" t="s">
        <v>289</v>
      </c>
      <c r="SGT85" s="140" t="s">
        <v>289</v>
      </c>
      <c r="SGU85" s="140" t="s">
        <v>289</v>
      </c>
      <c r="SGV85" s="140" t="s">
        <v>289</v>
      </c>
      <c r="SGW85" s="140" t="s">
        <v>289</v>
      </c>
      <c r="SGX85" s="140" t="s">
        <v>289</v>
      </c>
      <c r="SGY85" s="140" t="s">
        <v>289</v>
      </c>
      <c r="SGZ85" s="140" t="s">
        <v>289</v>
      </c>
      <c r="SHA85" s="140" t="s">
        <v>289</v>
      </c>
      <c r="SHB85" s="140" t="s">
        <v>289</v>
      </c>
      <c r="SHC85" s="140" t="s">
        <v>289</v>
      </c>
      <c r="SHD85" s="140" t="s">
        <v>289</v>
      </c>
      <c r="SHE85" s="140" t="s">
        <v>289</v>
      </c>
      <c r="SHF85" s="140" t="s">
        <v>289</v>
      </c>
      <c r="SHG85" s="140" t="s">
        <v>289</v>
      </c>
      <c r="SHH85" s="140" t="s">
        <v>289</v>
      </c>
      <c r="SHI85" s="140" t="s">
        <v>289</v>
      </c>
      <c r="SHJ85" s="140" t="s">
        <v>289</v>
      </c>
      <c r="SHK85" s="140" t="s">
        <v>289</v>
      </c>
      <c r="SHL85" s="140" t="s">
        <v>289</v>
      </c>
      <c r="SHM85" s="140" t="s">
        <v>289</v>
      </c>
      <c r="SHN85" s="140" t="s">
        <v>289</v>
      </c>
      <c r="SHO85" s="140" t="s">
        <v>289</v>
      </c>
      <c r="SHP85" s="140" t="s">
        <v>289</v>
      </c>
      <c r="SHQ85" s="140" t="s">
        <v>289</v>
      </c>
      <c r="SHR85" s="140" t="s">
        <v>289</v>
      </c>
      <c r="SHS85" s="140" t="s">
        <v>289</v>
      </c>
      <c r="SHT85" s="140" t="s">
        <v>289</v>
      </c>
      <c r="SHU85" s="140" t="s">
        <v>289</v>
      </c>
      <c r="SHV85" s="140" t="s">
        <v>289</v>
      </c>
      <c r="SHW85" s="140" t="s">
        <v>289</v>
      </c>
      <c r="SHX85" s="140" t="s">
        <v>289</v>
      </c>
      <c r="SHY85" s="140" t="s">
        <v>289</v>
      </c>
      <c r="SHZ85" s="140" t="s">
        <v>289</v>
      </c>
      <c r="SIA85" s="140" t="s">
        <v>289</v>
      </c>
      <c r="SIB85" s="140" t="s">
        <v>289</v>
      </c>
      <c r="SIC85" s="140" t="s">
        <v>289</v>
      </c>
      <c r="SID85" s="140" t="s">
        <v>289</v>
      </c>
      <c r="SIE85" s="140" t="s">
        <v>289</v>
      </c>
      <c r="SIF85" s="140" t="s">
        <v>289</v>
      </c>
      <c r="SIG85" s="140" t="s">
        <v>289</v>
      </c>
      <c r="SIH85" s="140" t="s">
        <v>289</v>
      </c>
      <c r="SII85" s="140" t="s">
        <v>289</v>
      </c>
      <c r="SIJ85" s="140" t="s">
        <v>289</v>
      </c>
      <c r="SIK85" s="140" t="s">
        <v>289</v>
      </c>
      <c r="SIL85" s="140" t="s">
        <v>289</v>
      </c>
      <c r="SIM85" s="140" t="s">
        <v>289</v>
      </c>
      <c r="SIN85" s="140" t="s">
        <v>289</v>
      </c>
      <c r="SIO85" s="140" t="s">
        <v>289</v>
      </c>
      <c r="SIP85" s="140" t="s">
        <v>289</v>
      </c>
      <c r="SIQ85" s="140" t="s">
        <v>289</v>
      </c>
      <c r="SIR85" s="140" t="s">
        <v>289</v>
      </c>
      <c r="SIS85" s="140" t="s">
        <v>289</v>
      </c>
      <c r="SIT85" s="140" t="s">
        <v>289</v>
      </c>
      <c r="SIU85" s="140" t="s">
        <v>289</v>
      </c>
      <c r="SIV85" s="140" t="s">
        <v>289</v>
      </c>
      <c r="SIW85" s="140" t="s">
        <v>289</v>
      </c>
      <c r="SIX85" s="140" t="s">
        <v>289</v>
      </c>
      <c r="SIY85" s="140" t="s">
        <v>289</v>
      </c>
      <c r="SIZ85" s="140" t="s">
        <v>289</v>
      </c>
      <c r="SJA85" s="140" t="s">
        <v>289</v>
      </c>
      <c r="SJB85" s="140" t="s">
        <v>289</v>
      </c>
      <c r="SJC85" s="140" t="s">
        <v>289</v>
      </c>
      <c r="SJD85" s="140" t="s">
        <v>289</v>
      </c>
      <c r="SJE85" s="140" t="s">
        <v>289</v>
      </c>
      <c r="SJF85" s="140" t="s">
        <v>289</v>
      </c>
      <c r="SJG85" s="140" t="s">
        <v>289</v>
      </c>
      <c r="SJH85" s="140" t="s">
        <v>289</v>
      </c>
      <c r="SJI85" s="140" t="s">
        <v>289</v>
      </c>
      <c r="SJJ85" s="140" t="s">
        <v>289</v>
      </c>
      <c r="SJK85" s="140" t="s">
        <v>289</v>
      </c>
      <c r="SJL85" s="140" t="s">
        <v>289</v>
      </c>
      <c r="SJM85" s="140" t="s">
        <v>289</v>
      </c>
      <c r="SJN85" s="140" t="s">
        <v>289</v>
      </c>
      <c r="SJO85" s="140" t="s">
        <v>289</v>
      </c>
      <c r="SJP85" s="140" t="s">
        <v>289</v>
      </c>
      <c r="SJQ85" s="140" t="s">
        <v>289</v>
      </c>
      <c r="SJR85" s="140" t="s">
        <v>289</v>
      </c>
      <c r="SJS85" s="140" t="s">
        <v>289</v>
      </c>
      <c r="SJT85" s="140" t="s">
        <v>289</v>
      </c>
      <c r="SJU85" s="140" t="s">
        <v>289</v>
      </c>
      <c r="SJV85" s="140" t="s">
        <v>289</v>
      </c>
      <c r="SJW85" s="140" t="s">
        <v>289</v>
      </c>
      <c r="SJX85" s="140" t="s">
        <v>289</v>
      </c>
      <c r="SJY85" s="140" t="s">
        <v>289</v>
      </c>
      <c r="SJZ85" s="140" t="s">
        <v>289</v>
      </c>
      <c r="SKA85" s="140" t="s">
        <v>289</v>
      </c>
      <c r="SKB85" s="140" t="s">
        <v>289</v>
      </c>
      <c r="SKC85" s="140" t="s">
        <v>289</v>
      </c>
      <c r="SKD85" s="140" t="s">
        <v>289</v>
      </c>
      <c r="SKE85" s="140" t="s">
        <v>289</v>
      </c>
      <c r="SKF85" s="140" t="s">
        <v>289</v>
      </c>
      <c r="SKG85" s="140" t="s">
        <v>289</v>
      </c>
      <c r="SKH85" s="140" t="s">
        <v>289</v>
      </c>
      <c r="SKI85" s="140" t="s">
        <v>289</v>
      </c>
      <c r="SKJ85" s="140" t="s">
        <v>289</v>
      </c>
      <c r="SKK85" s="140" t="s">
        <v>289</v>
      </c>
      <c r="SKL85" s="140" t="s">
        <v>289</v>
      </c>
      <c r="SKM85" s="140" t="s">
        <v>289</v>
      </c>
      <c r="SKN85" s="140" t="s">
        <v>289</v>
      </c>
      <c r="SKO85" s="140" t="s">
        <v>289</v>
      </c>
      <c r="SKP85" s="140" t="s">
        <v>289</v>
      </c>
      <c r="SKQ85" s="140" t="s">
        <v>289</v>
      </c>
      <c r="SKR85" s="140" t="s">
        <v>289</v>
      </c>
      <c r="SKS85" s="140" t="s">
        <v>289</v>
      </c>
      <c r="SKT85" s="140" t="s">
        <v>289</v>
      </c>
      <c r="SKU85" s="140" t="s">
        <v>289</v>
      </c>
      <c r="SKV85" s="140" t="s">
        <v>289</v>
      </c>
      <c r="SKW85" s="140" t="s">
        <v>289</v>
      </c>
      <c r="SKX85" s="140" t="s">
        <v>289</v>
      </c>
      <c r="SKY85" s="140" t="s">
        <v>289</v>
      </c>
      <c r="SKZ85" s="140" t="s">
        <v>289</v>
      </c>
      <c r="SLA85" s="140" t="s">
        <v>289</v>
      </c>
      <c r="SLB85" s="140" t="s">
        <v>289</v>
      </c>
      <c r="SLC85" s="140" t="s">
        <v>289</v>
      </c>
      <c r="SLD85" s="140" t="s">
        <v>289</v>
      </c>
      <c r="SLE85" s="140" t="s">
        <v>289</v>
      </c>
      <c r="SLF85" s="140" t="s">
        <v>289</v>
      </c>
      <c r="SLG85" s="140" t="s">
        <v>289</v>
      </c>
      <c r="SLH85" s="140" t="s">
        <v>289</v>
      </c>
      <c r="SLI85" s="140" t="s">
        <v>289</v>
      </c>
      <c r="SLJ85" s="140" t="s">
        <v>289</v>
      </c>
      <c r="SLK85" s="140" t="s">
        <v>289</v>
      </c>
      <c r="SLL85" s="140" t="s">
        <v>289</v>
      </c>
      <c r="SLM85" s="140" t="s">
        <v>289</v>
      </c>
      <c r="SLN85" s="140" t="s">
        <v>289</v>
      </c>
      <c r="SLO85" s="140" t="s">
        <v>289</v>
      </c>
      <c r="SLP85" s="140" t="s">
        <v>289</v>
      </c>
      <c r="SLQ85" s="140" t="s">
        <v>289</v>
      </c>
      <c r="SLR85" s="140" t="s">
        <v>289</v>
      </c>
      <c r="SLS85" s="140" t="s">
        <v>289</v>
      </c>
      <c r="SLT85" s="140" t="s">
        <v>289</v>
      </c>
      <c r="SLU85" s="140" t="s">
        <v>289</v>
      </c>
      <c r="SLV85" s="140" t="s">
        <v>289</v>
      </c>
      <c r="SLW85" s="140" t="s">
        <v>289</v>
      </c>
      <c r="SLX85" s="140" t="s">
        <v>289</v>
      </c>
      <c r="SLY85" s="140" t="s">
        <v>289</v>
      </c>
      <c r="SLZ85" s="140" t="s">
        <v>289</v>
      </c>
      <c r="SMA85" s="140" t="s">
        <v>289</v>
      </c>
      <c r="SMB85" s="140" t="s">
        <v>289</v>
      </c>
      <c r="SMC85" s="140" t="s">
        <v>289</v>
      </c>
      <c r="SMD85" s="140" t="s">
        <v>289</v>
      </c>
      <c r="SME85" s="140" t="s">
        <v>289</v>
      </c>
      <c r="SMF85" s="140" t="s">
        <v>289</v>
      </c>
      <c r="SMG85" s="140" t="s">
        <v>289</v>
      </c>
      <c r="SMH85" s="140" t="s">
        <v>289</v>
      </c>
      <c r="SMI85" s="140" t="s">
        <v>289</v>
      </c>
      <c r="SMJ85" s="140" t="s">
        <v>289</v>
      </c>
      <c r="SMK85" s="140" t="s">
        <v>289</v>
      </c>
      <c r="SML85" s="140" t="s">
        <v>289</v>
      </c>
      <c r="SMM85" s="140" t="s">
        <v>289</v>
      </c>
      <c r="SMN85" s="140" t="s">
        <v>289</v>
      </c>
      <c r="SMO85" s="140" t="s">
        <v>289</v>
      </c>
      <c r="SMP85" s="140" t="s">
        <v>289</v>
      </c>
      <c r="SMQ85" s="140" t="s">
        <v>289</v>
      </c>
      <c r="SMR85" s="140" t="s">
        <v>289</v>
      </c>
      <c r="SMS85" s="140" t="s">
        <v>289</v>
      </c>
      <c r="SMT85" s="140" t="s">
        <v>289</v>
      </c>
      <c r="SMU85" s="140" t="s">
        <v>289</v>
      </c>
      <c r="SMV85" s="140" t="s">
        <v>289</v>
      </c>
      <c r="SMW85" s="140" t="s">
        <v>289</v>
      </c>
      <c r="SMX85" s="140" t="s">
        <v>289</v>
      </c>
      <c r="SMY85" s="140" t="s">
        <v>289</v>
      </c>
      <c r="SMZ85" s="140" t="s">
        <v>289</v>
      </c>
      <c r="SNA85" s="140" t="s">
        <v>289</v>
      </c>
      <c r="SNB85" s="140" t="s">
        <v>289</v>
      </c>
      <c r="SNC85" s="140" t="s">
        <v>289</v>
      </c>
      <c r="SND85" s="140" t="s">
        <v>289</v>
      </c>
      <c r="SNE85" s="140" t="s">
        <v>289</v>
      </c>
      <c r="SNF85" s="140" t="s">
        <v>289</v>
      </c>
      <c r="SNG85" s="140" t="s">
        <v>289</v>
      </c>
      <c r="SNH85" s="140" t="s">
        <v>289</v>
      </c>
      <c r="SNI85" s="140" t="s">
        <v>289</v>
      </c>
      <c r="SNJ85" s="140" t="s">
        <v>289</v>
      </c>
      <c r="SNK85" s="140" t="s">
        <v>289</v>
      </c>
      <c r="SNL85" s="140" t="s">
        <v>289</v>
      </c>
      <c r="SNM85" s="140" t="s">
        <v>289</v>
      </c>
      <c r="SNN85" s="140" t="s">
        <v>289</v>
      </c>
      <c r="SNO85" s="140" t="s">
        <v>289</v>
      </c>
      <c r="SNP85" s="140" t="s">
        <v>289</v>
      </c>
      <c r="SNQ85" s="140" t="s">
        <v>289</v>
      </c>
      <c r="SNR85" s="140" t="s">
        <v>289</v>
      </c>
      <c r="SNS85" s="140" t="s">
        <v>289</v>
      </c>
      <c r="SNT85" s="140" t="s">
        <v>289</v>
      </c>
      <c r="SNU85" s="140" t="s">
        <v>289</v>
      </c>
      <c r="SNV85" s="140" t="s">
        <v>289</v>
      </c>
      <c r="SNW85" s="140" t="s">
        <v>289</v>
      </c>
      <c r="SNX85" s="140" t="s">
        <v>289</v>
      </c>
      <c r="SNY85" s="140" t="s">
        <v>289</v>
      </c>
      <c r="SNZ85" s="140" t="s">
        <v>289</v>
      </c>
      <c r="SOA85" s="140" t="s">
        <v>289</v>
      </c>
      <c r="SOB85" s="140" t="s">
        <v>289</v>
      </c>
      <c r="SOC85" s="140" t="s">
        <v>289</v>
      </c>
      <c r="SOD85" s="140" t="s">
        <v>289</v>
      </c>
      <c r="SOE85" s="140" t="s">
        <v>289</v>
      </c>
      <c r="SOF85" s="140" t="s">
        <v>289</v>
      </c>
      <c r="SOG85" s="140" t="s">
        <v>289</v>
      </c>
      <c r="SOH85" s="140" t="s">
        <v>289</v>
      </c>
      <c r="SOI85" s="140" t="s">
        <v>289</v>
      </c>
      <c r="SOJ85" s="140" t="s">
        <v>289</v>
      </c>
      <c r="SOK85" s="140" t="s">
        <v>289</v>
      </c>
      <c r="SOL85" s="140" t="s">
        <v>289</v>
      </c>
      <c r="SOM85" s="140" t="s">
        <v>289</v>
      </c>
      <c r="SON85" s="140" t="s">
        <v>289</v>
      </c>
      <c r="SOO85" s="140" t="s">
        <v>289</v>
      </c>
      <c r="SOP85" s="140" t="s">
        <v>289</v>
      </c>
      <c r="SOQ85" s="140" t="s">
        <v>289</v>
      </c>
      <c r="SOR85" s="140" t="s">
        <v>289</v>
      </c>
      <c r="SOS85" s="140" t="s">
        <v>289</v>
      </c>
      <c r="SOT85" s="140" t="s">
        <v>289</v>
      </c>
      <c r="SOU85" s="140" t="s">
        <v>289</v>
      </c>
      <c r="SOV85" s="140" t="s">
        <v>289</v>
      </c>
      <c r="SOW85" s="140" t="s">
        <v>289</v>
      </c>
      <c r="SOX85" s="140" t="s">
        <v>289</v>
      </c>
      <c r="SOY85" s="140" t="s">
        <v>289</v>
      </c>
      <c r="SOZ85" s="140" t="s">
        <v>289</v>
      </c>
      <c r="SPA85" s="140" t="s">
        <v>289</v>
      </c>
      <c r="SPB85" s="140" t="s">
        <v>289</v>
      </c>
      <c r="SPC85" s="140" t="s">
        <v>289</v>
      </c>
      <c r="SPD85" s="140" t="s">
        <v>289</v>
      </c>
      <c r="SPE85" s="140" t="s">
        <v>289</v>
      </c>
      <c r="SPF85" s="140" t="s">
        <v>289</v>
      </c>
      <c r="SPG85" s="140" t="s">
        <v>289</v>
      </c>
      <c r="SPH85" s="140" t="s">
        <v>289</v>
      </c>
      <c r="SPI85" s="140" t="s">
        <v>289</v>
      </c>
      <c r="SPJ85" s="140" t="s">
        <v>289</v>
      </c>
      <c r="SPK85" s="140" t="s">
        <v>289</v>
      </c>
      <c r="SPL85" s="140" t="s">
        <v>289</v>
      </c>
      <c r="SPM85" s="140" t="s">
        <v>289</v>
      </c>
      <c r="SPN85" s="140" t="s">
        <v>289</v>
      </c>
      <c r="SPO85" s="140" t="s">
        <v>289</v>
      </c>
      <c r="SPP85" s="140" t="s">
        <v>289</v>
      </c>
      <c r="SPQ85" s="140" t="s">
        <v>289</v>
      </c>
      <c r="SPR85" s="140" t="s">
        <v>289</v>
      </c>
      <c r="SPS85" s="140" t="s">
        <v>289</v>
      </c>
      <c r="SPT85" s="140" t="s">
        <v>289</v>
      </c>
      <c r="SPU85" s="140" t="s">
        <v>289</v>
      </c>
      <c r="SPV85" s="140" t="s">
        <v>289</v>
      </c>
      <c r="SPW85" s="140" t="s">
        <v>289</v>
      </c>
      <c r="SPX85" s="140" t="s">
        <v>289</v>
      </c>
      <c r="SPY85" s="140" t="s">
        <v>289</v>
      </c>
      <c r="SPZ85" s="140" t="s">
        <v>289</v>
      </c>
      <c r="SQA85" s="140" t="s">
        <v>289</v>
      </c>
      <c r="SQB85" s="140" t="s">
        <v>289</v>
      </c>
      <c r="SQC85" s="140" t="s">
        <v>289</v>
      </c>
      <c r="SQD85" s="140" t="s">
        <v>289</v>
      </c>
      <c r="SQE85" s="140" t="s">
        <v>289</v>
      </c>
      <c r="SQF85" s="140" t="s">
        <v>289</v>
      </c>
      <c r="SQG85" s="140" t="s">
        <v>289</v>
      </c>
      <c r="SQH85" s="140" t="s">
        <v>289</v>
      </c>
      <c r="SQI85" s="140" t="s">
        <v>289</v>
      </c>
      <c r="SQJ85" s="140" t="s">
        <v>289</v>
      </c>
      <c r="SQK85" s="140" t="s">
        <v>289</v>
      </c>
      <c r="SQL85" s="140" t="s">
        <v>289</v>
      </c>
      <c r="SQM85" s="140" t="s">
        <v>289</v>
      </c>
      <c r="SQN85" s="140" t="s">
        <v>289</v>
      </c>
      <c r="SQO85" s="140" t="s">
        <v>289</v>
      </c>
      <c r="SQP85" s="140" t="s">
        <v>289</v>
      </c>
      <c r="SQQ85" s="140" t="s">
        <v>289</v>
      </c>
      <c r="SQR85" s="140" t="s">
        <v>289</v>
      </c>
      <c r="SQS85" s="140" t="s">
        <v>289</v>
      </c>
      <c r="SQT85" s="140" t="s">
        <v>289</v>
      </c>
      <c r="SQU85" s="140" t="s">
        <v>289</v>
      </c>
      <c r="SQV85" s="140" t="s">
        <v>289</v>
      </c>
      <c r="SQW85" s="140" t="s">
        <v>289</v>
      </c>
      <c r="SQX85" s="140" t="s">
        <v>289</v>
      </c>
      <c r="SQY85" s="140" t="s">
        <v>289</v>
      </c>
      <c r="SQZ85" s="140" t="s">
        <v>289</v>
      </c>
      <c r="SRA85" s="140" t="s">
        <v>289</v>
      </c>
      <c r="SRB85" s="140" t="s">
        <v>289</v>
      </c>
      <c r="SRC85" s="140" t="s">
        <v>289</v>
      </c>
      <c r="SRD85" s="140" t="s">
        <v>289</v>
      </c>
      <c r="SRE85" s="140" t="s">
        <v>289</v>
      </c>
      <c r="SRF85" s="140" t="s">
        <v>289</v>
      </c>
      <c r="SRG85" s="140" t="s">
        <v>289</v>
      </c>
      <c r="SRH85" s="140" t="s">
        <v>289</v>
      </c>
      <c r="SRI85" s="140" t="s">
        <v>289</v>
      </c>
      <c r="SRJ85" s="140" t="s">
        <v>289</v>
      </c>
      <c r="SRK85" s="140" t="s">
        <v>289</v>
      </c>
      <c r="SRL85" s="140" t="s">
        <v>289</v>
      </c>
      <c r="SRM85" s="140" t="s">
        <v>289</v>
      </c>
      <c r="SRN85" s="140" t="s">
        <v>289</v>
      </c>
      <c r="SRO85" s="140" t="s">
        <v>289</v>
      </c>
      <c r="SRP85" s="140" t="s">
        <v>289</v>
      </c>
      <c r="SRQ85" s="140" t="s">
        <v>289</v>
      </c>
      <c r="SRR85" s="140" t="s">
        <v>289</v>
      </c>
      <c r="SRS85" s="140" t="s">
        <v>289</v>
      </c>
      <c r="SRT85" s="140" t="s">
        <v>289</v>
      </c>
      <c r="SRU85" s="140" t="s">
        <v>289</v>
      </c>
      <c r="SRV85" s="140" t="s">
        <v>289</v>
      </c>
      <c r="SRW85" s="140" t="s">
        <v>289</v>
      </c>
      <c r="SRX85" s="140" t="s">
        <v>289</v>
      </c>
      <c r="SRY85" s="140" t="s">
        <v>289</v>
      </c>
      <c r="SRZ85" s="140" t="s">
        <v>289</v>
      </c>
      <c r="SSA85" s="140" t="s">
        <v>289</v>
      </c>
      <c r="SSB85" s="140" t="s">
        <v>289</v>
      </c>
      <c r="SSC85" s="140" t="s">
        <v>289</v>
      </c>
      <c r="SSD85" s="140" t="s">
        <v>289</v>
      </c>
      <c r="SSE85" s="140" t="s">
        <v>289</v>
      </c>
      <c r="SSF85" s="140" t="s">
        <v>289</v>
      </c>
      <c r="SSG85" s="140" t="s">
        <v>289</v>
      </c>
      <c r="SSH85" s="140" t="s">
        <v>289</v>
      </c>
      <c r="SSI85" s="140" t="s">
        <v>289</v>
      </c>
      <c r="SSJ85" s="140" t="s">
        <v>289</v>
      </c>
      <c r="SSK85" s="140" t="s">
        <v>289</v>
      </c>
      <c r="SSL85" s="140" t="s">
        <v>289</v>
      </c>
      <c r="SSM85" s="140" t="s">
        <v>289</v>
      </c>
      <c r="SSN85" s="140" t="s">
        <v>289</v>
      </c>
      <c r="SSO85" s="140" t="s">
        <v>289</v>
      </c>
      <c r="SSP85" s="140" t="s">
        <v>289</v>
      </c>
      <c r="SSQ85" s="140" t="s">
        <v>289</v>
      </c>
      <c r="SSR85" s="140" t="s">
        <v>289</v>
      </c>
      <c r="SSS85" s="140" t="s">
        <v>289</v>
      </c>
      <c r="SST85" s="140" t="s">
        <v>289</v>
      </c>
      <c r="SSU85" s="140" t="s">
        <v>289</v>
      </c>
      <c r="SSV85" s="140" t="s">
        <v>289</v>
      </c>
      <c r="SSW85" s="140" t="s">
        <v>289</v>
      </c>
      <c r="SSX85" s="140" t="s">
        <v>289</v>
      </c>
      <c r="SSY85" s="140" t="s">
        <v>289</v>
      </c>
      <c r="SSZ85" s="140" t="s">
        <v>289</v>
      </c>
      <c r="STA85" s="140" t="s">
        <v>289</v>
      </c>
      <c r="STB85" s="140" t="s">
        <v>289</v>
      </c>
      <c r="STC85" s="140" t="s">
        <v>289</v>
      </c>
      <c r="STD85" s="140" t="s">
        <v>289</v>
      </c>
      <c r="STE85" s="140" t="s">
        <v>289</v>
      </c>
      <c r="STF85" s="140" t="s">
        <v>289</v>
      </c>
      <c r="STG85" s="140" t="s">
        <v>289</v>
      </c>
      <c r="STH85" s="140" t="s">
        <v>289</v>
      </c>
      <c r="STI85" s="140" t="s">
        <v>289</v>
      </c>
      <c r="STJ85" s="140" t="s">
        <v>289</v>
      </c>
      <c r="STK85" s="140" t="s">
        <v>289</v>
      </c>
      <c r="STL85" s="140" t="s">
        <v>289</v>
      </c>
      <c r="STM85" s="140" t="s">
        <v>289</v>
      </c>
      <c r="STN85" s="140" t="s">
        <v>289</v>
      </c>
      <c r="STO85" s="140" t="s">
        <v>289</v>
      </c>
      <c r="STP85" s="140" t="s">
        <v>289</v>
      </c>
      <c r="STQ85" s="140" t="s">
        <v>289</v>
      </c>
      <c r="STR85" s="140" t="s">
        <v>289</v>
      </c>
      <c r="STS85" s="140" t="s">
        <v>289</v>
      </c>
      <c r="STT85" s="140" t="s">
        <v>289</v>
      </c>
      <c r="STU85" s="140" t="s">
        <v>289</v>
      </c>
      <c r="STV85" s="140" t="s">
        <v>289</v>
      </c>
      <c r="STW85" s="140" t="s">
        <v>289</v>
      </c>
      <c r="STX85" s="140" t="s">
        <v>289</v>
      </c>
      <c r="STY85" s="140" t="s">
        <v>289</v>
      </c>
      <c r="STZ85" s="140" t="s">
        <v>289</v>
      </c>
      <c r="SUA85" s="140" t="s">
        <v>289</v>
      </c>
      <c r="SUB85" s="140" t="s">
        <v>289</v>
      </c>
      <c r="SUC85" s="140" t="s">
        <v>289</v>
      </c>
      <c r="SUD85" s="140" t="s">
        <v>289</v>
      </c>
      <c r="SUE85" s="140" t="s">
        <v>289</v>
      </c>
      <c r="SUF85" s="140" t="s">
        <v>289</v>
      </c>
      <c r="SUG85" s="140" t="s">
        <v>289</v>
      </c>
      <c r="SUH85" s="140" t="s">
        <v>289</v>
      </c>
      <c r="SUI85" s="140" t="s">
        <v>289</v>
      </c>
      <c r="SUJ85" s="140" t="s">
        <v>289</v>
      </c>
      <c r="SUK85" s="140" t="s">
        <v>289</v>
      </c>
      <c r="SUL85" s="140" t="s">
        <v>289</v>
      </c>
      <c r="SUM85" s="140" t="s">
        <v>289</v>
      </c>
      <c r="SUN85" s="140" t="s">
        <v>289</v>
      </c>
      <c r="SUO85" s="140" t="s">
        <v>289</v>
      </c>
      <c r="SUP85" s="140" t="s">
        <v>289</v>
      </c>
      <c r="SUQ85" s="140" t="s">
        <v>289</v>
      </c>
      <c r="SUR85" s="140" t="s">
        <v>289</v>
      </c>
      <c r="SUS85" s="140" t="s">
        <v>289</v>
      </c>
      <c r="SUT85" s="140" t="s">
        <v>289</v>
      </c>
      <c r="SUU85" s="140" t="s">
        <v>289</v>
      </c>
      <c r="SUV85" s="140" t="s">
        <v>289</v>
      </c>
      <c r="SUW85" s="140" t="s">
        <v>289</v>
      </c>
      <c r="SUX85" s="140" t="s">
        <v>289</v>
      </c>
      <c r="SUY85" s="140" t="s">
        <v>289</v>
      </c>
      <c r="SUZ85" s="140" t="s">
        <v>289</v>
      </c>
      <c r="SVA85" s="140" t="s">
        <v>289</v>
      </c>
      <c r="SVB85" s="140" t="s">
        <v>289</v>
      </c>
      <c r="SVC85" s="140" t="s">
        <v>289</v>
      </c>
      <c r="SVD85" s="140" t="s">
        <v>289</v>
      </c>
      <c r="SVE85" s="140" t="s">
        <v>289</v>
      </c>
      <c r="SVF85" s="140" t="s">
        <v>289</v>
      </c>
      <c r="SVG85" s="140" t="s">
        <v>289</v>
      </c>
      <c r="SVH85" s="140" t="s">
        <v>289</v>
      </c>
      <c r="SVI85" s="140" t="s">
        <v>289</v>
      </c>
      <c r="SVJ85" s="140" t="s">
        <v>289</v>
      </c>
      <c r="SVK85" s="140" t="s">
        <v>289</v>
      </c>
      <c r="SVL85" s="140" t="s">
        <v>289</v>
      </c>
      <c r="SVM85" s="140" t="s">
        <v>289</v>
      </c>
      <c r="SVN85" s="140" t="s">
        <v>289</v>
      </c>
      <c r="SVO85" s="140" t="s">
        <v>289</v>
      </c>
      <c r="SVP85" s="140" t="s">
        <v>289</v>
      </c>
      <c r="SVQ85" s="140" t="s">
        <v>289</v>
      </c>
      <c r="SVR85" s="140" t="s">
        <v>289</v>
      </c>
      <c r="SVS85" s="140" t="s">
        <v>289</v>
      </c>
      <c r="SVT85" s="140" t="s">
        <v>289</v>
      </c>
      <c r="SVU85" s="140" t="s">
        <v>289</v>
      </c>
      <c r="SVV85" s="140" t="s">
        <v>289</v>
      </c>
      <c r="SVW85" s="140" t="s">
        <v>289</v>
      </c>
      <c r="SVX85" s="140" t="s">
        <v>289</v>
      </c>
      <c r="SVY85" s="140" t="s">
        <v>289</v>
      </c>
      <c r="SVZ85" s="140" t="s">
        <v>289</v>
      </c>
      <c r="SWA85" s="140" t="s">
        <v>289</v>
      </c>
      <c r="SWB85" s="140" t="s">
        <v>289</v>
      </c>
      <c r="SWC85" s="140" t="s">
        <v>289</v>
      </c>
      <c r="SWD85" s="140" t="s">
        <v>289</v>
      </c>
      <c r="SWE85" s="140" t="s">
        <v>289</v>
      </c>
      <c r="SWF85" s="140" t="s">
        <v>289</v>
      </c>
      <c r="SWG85" s="140" t="s">
        <v>289</v>
      </c>
      <c r="SWH85" s="140" t="s">
        <v>289</v>
      </c>
      <c r="SWI85" s="140" t="s">
        <v>289</v>
      </c>
      <c r="SWJ85" s="140" t="s">
        <v>289</v>
      </c>
      <c r="SWK85" s="140" t="s">
        <v>289</v>
      </c>
      <c r="SWL85" s="140" t="s">
        <v>289</v>
      </c>
      <c r="SWM85" s="140" t="s">
        <v>289</v>
      </c>
      <c r="SWN85" s="140" t="s">
        <v>289</v>
      </c>
      <c r="SWO85" s="140" t="s">
        <v>289</v>
      </c>
      <c r="SWP85" s="140" t="s">
        <v>289</v>
      </c>
      <c r="SWQ85" s="140" t="s">
        <v>289</v>
      </c>
      <c r="SWR85" s="140" t="s">
        <v>289</v>
      </c>
      <c r="SWS85" s="140" t="s">
        <v>289</v>
      </c>
      <c r="SWT85" s="140" t="s">
        <v>289</v>
      </c>
      <c r="SWU85" s="140" t="s">
        <v>289</v>
      </c>
      <c r="SWV85" s="140" t="s">
        <v>289</v>
      </c>
      <c r="SWW85" s="140" t="s">
        <v>289</v>
      </c>
      <c r="SWX85" s="140" t="s">
        <v>289</v>
      </c>
      <c r="SWY85" s="140" t="s">
        <v>289</v>
      </c>
      <c r="SWZ85" s="140" t="s">
        <v>289</v>
      </c>
      <c r="SXA85" s="140" t="s">
        <v>289</v>
      </c>
      <c r="SXB85" s="140" t="s">
        <v>289</v>
      </c>
      <c r="SXC85" s="140" t="s">
        <v>289</v>
      </c>
      <c r="SXD85" s="140" t="s">
        <v>289</v>
      </c>
      <c r="SXE85" s="140" t="s">
        <v>289</v>
      </c>
      <c r="SXF85" s="140" t="s">
        <v>289</v>
      </c>
      <c r="SXG85" s="140" t="s">
        <v>289</v>
      </c>
      <c r="SXH85" s="140" t="s">
        <v>289</v>
      </c>
      <c r="SXI85" s="140" t="s">
        <v>289</v>
      </c>
      <c r="SXJ85" s="140" t="s">
        <v>289</v>
      </c>
      <c r="SXK85" s="140" t="s">
        <v>289</v>
      </c>
      <c r="SXL85" s="140" t="s">
        <v>289</v>
      </c>
      <c r="SXM85" s="140" t="s">
        <v>289</v>
      </c>
      <c r="SXN85" s="140" t="s">
        <v>289</v>
      </c>
      <c r="SXO85" s="140" t="s">
        <v>289</v>
      </c>
      <c r="SXP85" s="140" t="s">
        <v>289</v>
      </c>
      <c r="SXQ85" s="140" t="s">
        <v>289</v>
      </c>
      <c r="SXR85" s="140" t="s">
        <v>289</v>
      </c>
      <c r="SXS85" s="140" t="s">
        <v>289</v>
      </c>
      <c r="SXT85" s="140" t="s">
        <v>289</v>
      </c>
      <c r="SXU85" s="140" t="s">
        <v>289</v>
      </c>
      <c r="SXV85" s="140" t="s">
        <v>289</v>
      </c>
      <c r="SXW85" s="140" t="s">
        <v>289</v>
      </c>
      <c r="SXX85" s="140" t="s">
        <v>289</v>
      </c>
      <c r="SXY85" s="140" t="s">
        <v>289</v>
      </c>
      <c r="SXZ85" s="140" t="s">
        <v>289</v>
      </c>
      <c r="SYA85" s="140" t="s">
        <v>289</v>
      </c>
      <c r="SYB85" s="140" t="s">
        <v>289</v>
      </c>
      <c r="SYC85" s="140" t="s">
        <v>289</v>
      </c>
      <c r="SYD85" s="140" t="s">
        <v>289</v>
      </c>
      <c r="SYE85" s="140" t="s">
        <v>289</v>
      </c>
      <c r="SYF85" s="140" t="s">
        <v>289</v>
      </c>
      <c r="SYG85" s="140" t="s">
        <v>289</v>
      </c>
      <c r="SYH85" s="140" t="s">
        <v>289</v>
      </c>
      <c r="SYI85" s="140" t="s">
        <v>289</v>
      </c>
      <c r="SYJ85" s="140" t="s">
        <v>289</v>
      </c>
      <c r="SYK85" s="140" t="s">
        <v>289</v>
      </c>
      <c r="SYL85" s="140" t="s">
        <v>289</v>
      </c>
      <c r="SYM85" s="140" t="s">
        <v>289</v>
      </c>
      <c r="SYN85" s="140" t="s">
        <v>289</v>
      </c>
      <c r="SYO85" s="140" t="s">
        <v>289</v>
      </c>
      <c r="SYP85" s="140" t="s">
        <v>289</v>
      </c>
      <c r="SYQ85" s="140" t="s">
        <v>289</v>
      </c>
      <c r="SYR85" s="140" t="s">
        <v>289</v>
      </c>
      <c r="SYS85" s="140" t="s">
        <v>289</v>
      </c>
      <c r="SYT85" s="140" t="s">
        <v>289</v>
      </c>
      <c r="SYU85" s="140" t="s">
        <v>289</v>
      </c>
      <c r="SYV85" s="140" t="s">
        <v>289</v>
      </c>
      <c r="SYW85" s="140" t="s">
        <v>289</v>
      </c>
      <c r="SYX85" s="140" t="s">
        <v>289</v>
      </c>
      <c r="SYY85" s="140" t="s">
        <v>289</v>
      </c>
      <c r="SYZ85" s="140" t="s">
        <v>289</v>
      </c>
      <c r="SZA85" s="140" t="s">
        <v>289</v>
      </c>
      <c r="SZB85" s="140" t="s">
        <v>289</v>
      </c>
      <c r="SZC85" s="140" t="s">
        <v>289</v>
      </c>
      <c r="SZD85" s="140" t="s">
        <v>289</v>
      </c>
      <c r="SZE85" s="140" t="s">
        <v>289</v>
      </c>
      <c r="SZF85" s="140" t="s">
        <v>289</v>
      </c>
      <c r="SZG85" s="140" t="s">
        <v>289</v>
      </c>
      <c r="SZH85" s="140" t="s">
        <v>289</v>
      </c>
      <c r="SZI85" s="140" t="s">
        <v>289</v>
      </c>
      <c r="SZJ85" s="140" t="s">
        <v>289</v>
      </c>
      <c r="SZK85" s="140" t="s">
        <v>289</v>
      </c>
      <c r="SZL85" s="140" t="s">
        <v>289</v>
      </c>
      <c r="SZM85" s="140" t="s">
        <v>289</v>
      </c>
      <c r="SZN85" s="140" t="s">
        <v>289</v>
      </c>
      <c r="SZO85" s="140" t="s">
        <v>289</v>
      </c>
      <c r="SZP85" s="140" t="s">
        <v>289</v>
      </c>
      <c r="SZQ85" s="140" t="s">
        <v>289</v>
      </c>
      <c r="SZR85" s="140" t="s">
        <v>289</v>
      </c>
      <c r="SZS85" s="140" t="s">
        <v>289</v>
      </c>
      <c r="SZT85" s="140" t="s">
        <v>289</v>
      </c>
      <c r="SZU85" s="140" t="s">
        <v>289</v>
      </c>
      <c r="SZV85" s="140" t="s">
        <v>289</v>
      </c>
      <c r="SZW85" s="140" t="s">
        <v>289</v>
      </c>
      <c r="SZX85" s="140" t="s">
        <v>289</v>
      </c>
      <c r="SZY85" s="140" t="s">
        <v>289</v>
      </c>
      <c r="SZZ85" s="140" t="s">
        <v>289</v>
      </c>
      <c r="TAA85" s="140" t="s">
        <v>289</v>
      </c>
      <c r="TAB85" s="140" t="s">
        <v>289</v>
      </c>
      <c r="TAC85" s="140" t="s">
        <v>289</v>
      </c>
      <c r="TAD85" s="140" t="s">
        <v>289</v>
      </c>
      <c r="TAE85" s="140" t="s">
        <v>289</v>
      </c>
      <c r="TAF85" s="140" t="s">
        <v>289</v>
      </c>
      <c r="TAG85" s="140" t="s">
        <v>289</v>
      </c>
      <c r="TAH85" s="140" t="s">
        <v>289</v>
      </c>
      <c r="TAI85" s="140" t="s">
        <v>289</v>
      </c>
      <c r="TAJ85" s="140" t="s">
        <v>289</v>
      </c>
      <c r="TAK85" s="140" t="s">
        <v>289</v>
      </c>
      <c r="TAL85" s="140" t="s">
        <v>289</v>
      </c>
      <c r="TAM85" s="140" t="s">
        <v>289</v>
      </c>
      <c r="TAN85" s="140" t="s">
        <v>289</v>
      </c>
      <c r="TAO85" s="140" t="s">
        <v>289</v>
      </c>
      <c r="TAP85" s="140" t="s">
        <v>289</v>
      </c>
      <c r="TAQ85" s="140" t="s">
        <v>289</v>
      </c>
      <c r="TAR85" s="140" t="s">
        <v>289</v>
      </c>
      <c r="TAS85" s="140" t="s">
        <v>289</v>
      </c>
      <c r="TAT85" s="140" t="s">
        <v>289</v>
      </c>
      <c r="TAU85" s="140" t="s">
        <v>289</v>
      </c>
      <c r="TAV85" s="140" t="s">
        <v>289</v>
      </c>
      <c r="TAW85" s="140" t="s">
        <v>289</v>
      </c>
      <c r="TAX85" s="140" t="s">
        <v>289</v>
      </c>
      <c r="TAY85" s="140" t="s">
        <v>289</v>
      </c>
      <c r="TAZ85" s="140" t="s">
        <v>289</v>
      </c>
      <c r="TBA85" s="140" t="s">
        <v>289</v>
      </c>
      <c r="TBB85" s="140" t="s">
        <v>289</v>
      </c>
      <c r="TBC85" s="140" t="s">
        <v>289</v>
      </c>
      <c r="TBD85" s="140" t="s">
        <v>289</v>
      </c>
      <c r="TBE85" s="140" t="s">
        <v>289</v>
      </c>
      <c r="TBF85" s="140" t="s">
        <v>289</v>
      </c>
      <c r="TBG85" s="140" t="s">
        <v>289</v>
      </c>
      <c r="TBH85" s="140" t="s">
        <v>289</v>
      </c>
      <c r="TBI85" s="140" t="s">
        <v>289</v>
      </c>
      <c r="TBJ85" s="140" t="s">
        <v>289</v>
      </c>
      <c r="TBK85" s="140" t="s">
        <v>289</v>
      </c>
      <c r="TBL85" s="140" t="s">
        <v>289</v>
      </c>
      <c r="TBM85" s="140" t="s">
        <v>289</v>
      </c>
      <c r="TBN85" s="140" t="s">
        <v>289</v>
      </c>
      <c r="TBO85" s="140" t="s">
        <v>289</v>
      </c>
      <c r="TBP85" s="140" t="s">
        <v>289</v>
      </c>
      <c r="TBQ85" s="140" t="s">
        <v>289</v>
      </c>
      <c r="TBR85" s="140" t="s">
        <v>289</v>
      </c>
      <c r="TBS85" s="140" t="s">
        <v>289</v>
      </c>
      <c r="TBT85" s="140" t="s">
        <v>289</v>
      </c>
      <c r="TBU85" s="140" t="s">
        <v>289</v>
      </c>
      <c r="TBV85" s="140" t="s">
        <v>289</v>
      </c>
      <c r="TBW85" s="140" t="s">
        <v>289</v>
      </c>
      <c r="TBX85" s="140" t="s">
        <v>289</v>
      </c>
      <c r="TBY85" s="140" t="s">
        <v>289</v>
      </c>
      <c r="TBZ85" s="140" t="s">
        <v>289</v>
      </c>
      <c r="TCA85" s="140" t="s">
        <v>289</v>
      </c>
      <c r="TCB85" s="140" t="s">
        <v>289</v>
      </c>
      <c r="TCC85" s="140" t="s">
        <v>289</v>
      </c>
      <c r="TCD85" s="140" t="s">
        <v>289</v>
      </c>
      <c r="TCE85" s="140" t="s">
        <v>289</v>
      </c>
      <c r="TCF85" s="140" t="s">
        <v>289</v>
      </c>
      <c r="TCG85" s="140" t="s">
        <v>289</v>
      </c>
      <c r="TCH85" s="140" t="s">
        <v>289</v>
      </c>
      <c r="TCI85" s="140" t="s">
        <v>289</v>
      </c>
      <c r="TCJ85" s="140" t="s">
        <v>289</v>
      </c>
      <c r="TCK85" s="140" t="s">
        <v>289</v>
      </c>
      <c r="TCL85" s="140" t="s">
        <v>289</v>
      </c>
      <c r="TCM85" s="140" t="s">
        <v>289</v>
      </c>
      <c r="TCN85" s="140" t="s">
        <v>289</v>
      </c>
      <c r="TCO85" s="140" t="s">
        <v>289</v>
      </c>
      <c r="TCP85" s="140" t="s">
        <v>289</v>
      </c>
      <c r="TCQ85" s="140" t="s">
        <v>289</v>
      </c>
      <c r="TCR85" s="140" t="s">
        <v>289</v>
      </c>
      <c r="TCS85" s="140" t="s">
        <v>289</v>
      </c>
      <c r="TCT85" s="140" t="s">
        <v>289</v>
      </c>
      <c r="TCU85" s="140" t="s">
        <v>289</v>
      </c>
      <c r="TCV85" s="140" t="s">
        <v>289</v>
      </c>
      <c r="TCW85" s="140" t="s">
        <v>289</v>
      </c>
      <c r="TCX85" s="140" t="s">
        <v>289</v>
      </c>
      <c r="TCY85" s="140" t="s">
        <v>289</v>
      </c>
      <c r="TCZ85" s="140" t="s">
        <v>289</v>
      </c>
      <c r="TDA85" s="140" t="s">
        <v>289</v>
      </c>
      <c r="TDB85" s="140" t="s">
        <v>289</v>
      </c>
      <c r="TDC85" s="140" t="s">
        <v>289</v>
      </c>
      <c r="TDD85" s="140" t="s">
        <v>289</v>
      </c>
      <c r="TDE85" s="140" t="s">
        <v>289</v>
      </c>
      <c r="TDF85" s="140" t="s">
        <v>289</v>
      </c>
      <c r="TDG85" s="140" t="s">
        <v>289</v>
      </c>
      <c r="TDH85" s="140" t="s">
        <v>289</v>
      </c>
      <c r="TDI85" s="140" t="s">
        <v>289</v>
      </c>
      <c r="TDJ85" s="140" t="s">
        <v>289</v>
      </c>
      <c r="TDK85" s="140" t="s">
        <v>289</v>
      </c>
      <c r="TDL85" s="140" t="s">
        <v>289</v>
      </c>
      <c r="TDM85" s="140" t="s">
        <v>289</v>
      </c>
      <c r="TDN85" s="140" t="s">
        <v>289</v>
      </c>
      <c r="TDO85" s="140" t="s">
        <v>289</v>
      </c>
      <c r="TDP85" s="140" t="s">
        <v>289</v>
      </c>
      <c r="TDQ85" s="140" t="s">
        <v>289</v>
      </c>
      <c r="TDR85" s="140" t="s">
        <v>289</v>
      </c>
      <c r="TDS85" s="140" t="s">
        <v>289</v>
      </c>
      <c r="TDT85" s="140" t="s">
        <v>289</v>
      </c>
      <c r="TDU85" s="140" t="s">
        <v>289</v>
      </c>
      <c r="TDV85" s="140" t="s">
        <v>289</v>
      </c>
      <c r="TDW85" s="140" t="s">
        <v>289</v>
      </c>
      <c r="TDX85" s="140" t="s">
        <v>289</v>
      </c>
      <c r="TDY85" s="140" t="s">
        <v>289</v>
      </c>
      <c r="TDZ85" s="140" t="s">
        <v>289</v>
      </c>
      <c r="TEA85" s="140" t="s">
        <v>289</v>
      </c>
      <c r="TEB85" s="140" t="s">
        <v>289</v>
      </c>
      <c r="TEC85" s="140" t="s">
        <v>289</v>
      </c>
      <c r="TED85" s="140" t="s">
        <v>289</v>
      </c>
      <c r="TEE85" s="140" t="s">
        <v>289</v>
      </c>
      <c r="TEF85" s="140" t="s">
        <v>289</v>
      </c>
      <c r="TEG85" s="140" t="s">
        <v>289</v>
      </c>
      <c r="TEH85" s="140" t="s">
        <v>289</v>
      </c>
      <c r="TEI85" s="140" t="s">
        <v>289</v>
      </c>
      <c r="TEJ85" s="140" t="s">
        <v>289</v>
      </c>
      <c r="TEK85" s="140" t="s">
        <v>289</v>
      </c>
      <c r="TEL85" s="140" t="s">
        <v>289</v>
      </c>
      <c r="TEM85" s="140" t="s">
        <v>289</v>
      </c>
      <c r="TEN85" s="140" t="s">
        <v>289</v>
      </c>
      <c r="TEO85" s="140" t="s">
        <v>289</v>
      </c>
      <c r="TEP85" s="140" t="s">
        <v>289</v>
      </c>
      <c r="TEQ85" s="140" t="s">
        <v>289</v>
      </c>
      <c r="TER85" s="140" t="s">
        <v>289</v>
      </c>
      <c r="TES85" s="140" t="s">
        <v>289</v>
      </c>
      <c r="TET85" s="140" t="s">
        <v>289</v>
      </c>
      <c r="TEU85" s="140" t="s">
        <v>289</v>
      </c>
      <c r="TEV85" s="140" t="s">
        <v>289</v>
      </c>
      <c r="TEW85" s="140" t="s">
        <v>289</v>
      </c>
      <c r="TEX85" s="140" t="s">
        <v>289</v>
      </c>
      <c r="TEY85" s="140" t="s">
        <v>289</v>
      </c>
      <c r="TEZ85" s="140" t="s">
        <v>289</v>
      </c>
      <c r="TFA85" s="140" t="s">
        <v>289</v>
      </c>
      <c r="TFB85" s="140" t="s">
        <v>289</v>
      </c>
      <c r="TFC85" s="140" t="s">
        <v>289</v>
      </c>
      <c r="TFD85" s="140" t="s">
        <v>289</v>
      </c>
      <c r="TFE85" s="140" t="s">
        <v>289</v>
      </c>
      <c r="TFF85" s="140" t="s">
        <v>289</v>
      </c>
      <c r="TFG85" s="140" t="s">
        <v>289</v>
      </c>
      <c r="TFH85" s="140" t="s">
        <v>289</v>
      </c>
      <c r="TFI85" s="140" t="s">
        <v>289</v>
      </c>
      <c r="TFJ85" s="140" t="s">
        <v>289</v>
      </c>
      <c r="TFK85" s="140" t="s">
        <v>289</v>
      </c>
      <c r="TFL85" s="140" t="s">
        <v>289</v>
      </c>
      <c r="TFM85" s="140" t="s">
        <v>289</v>
      </c>
      <c r="TFN85" s="140" t="s">
        <v>289</v>
      </c>
      <c r="TFO85" s="140" t="s">
        <v>289</v>
      </c>
      <c r="TFP85" s="140" t="s">
        <v>289</v>
      </c>
      <c r="TFQ85" s="140" t="s">
        <v>289</v>
      </c>
      <c r="TFR85" s="140" t="s">
        <v>289</v>
      </c>
      <c r="TFS85" s="140" t="s">
        <v>289</v>
      </c>
      <c r="TFT85" s="140" t="s">
        <v>289</v>
      </c>
      <c r="TFU85" s="140" t="s">
        <v>289</v>
      </c>
      <c r="TFV85" s="140" t="s">
        <v>289</v>
      </c>
      <c r="TFW85" s="140" t="s">
        <v>289</v>
      </c>
      <c r="TFX85" s="140" t="s">
        <v>289</v>
      </c>
      <c r="TFY85" s="140" t="s">
        <v>289</v>
      </c>
      <c r="TFZ85" s="140" t="s">
        <v>289</v>
      </c>
      <c r="TGA85" s="140" t="s">
        <v>289</v>
      </c>
      <c r="TGB85" s="140" t="s">
        <v>289</v>
      </c>
      <c r="TGC85" s="140" t="s">
        <v>289</v>
      </c>
      <c r="TGD85" s="140" t="s">
        <v>289</v>
      </c>
      <c r="TGE85" s="140" t="s">
        <v>289</v>
      </c>
      <c r="TGF85" s="140" t="s">
        <v>289</v>
      </c>
      <c r="TGG85" s="140" t="s">
        <v>289</v>
      </c>
      <c r="TGH85" s="140" t="s">
        <v>289</v>
      </c>
      <c r="TGI85" s="140" t="s">
        <v>289</v>
      </c>
      <c r="TGJ85" s="140" t="s">
        <v>289</v>
      </c>
      <c r="TGK85" s="140" t="s">
        <v>289</v>
      </c>
      <c r="TGL85" s="140" t="s">
        <v>289</v>
      </c>
      <c r="TGM85" s="140" t="s">
        <v>289</v>
      </c>
      <c r="TGN85" s="140" t="s">
        <v>289</v>
      </c>
      <c r="TGO85" s="140" t="s">
        <v>289</v>
      </c>
      <c r="TGP85" s="140" t="s">
        <v>289</v>
      </c>
      <c r="TGQ85" s="140" t="s">
        <v>289</v>
      </c>
      <c r="TGR85" s="140" t="s">
        <v>289</v>
      </c>
      <c r="TGS85" s="140" t="s">
        <v>289</v>
      </c>
      <c r="TGT85" s="140" t="s">
        <v>289</v>
      </c>
      <c r="TGU85" s="140" t="s">
        <v>289</v>
      </c>
      <c r="TGV85" s="140" t="s">
        <v>289</v>
      </c>
      <c r="TGW85" s="140" t="s">
        <v>289</v>
      </c>
      <c r="TGX85" s="140" t="s">
        <v>289</v>
      </c>
      <c r="TGY85" s="140" t="s">
        <v>289</v>
      </c>
      <c r="TGZ85" s="140" t="s">
        <v>289</v>
      </c>
      <c r="THA85" s="140" t="s">
        <v>289</v>
      </c>
      <c r="THB85" s="140" t="s">
        <v>289</v>
      </c>
      <c r="THC85" s="140" t="s">
        <v>289</v>
      </c>
      <c r="THD85" s="140" t="s">
        <v>289</v>
      </c>
      <c r="THE85" s="140" t="s">
        <v>289</v>
      </c>
      <c r="THF85" s="140" t="s">
        <v>289</v>
      </c>
      <c r="THG85" s="140" t="s">
        <v>289</v>
      </c>
      <c r="THH85" s="140" t="s">
        <v>289</v>
      </c>
      <c r="THI85" s="140" t="s">
        <v>289</v>
      </c>
      <c r="THJ85" s="140" t="s">
        <v>289</v>
      </c>
      <c r="THK85" s="140" t="s">
        <v>289</v>
      </c>
      <c r="THL85" s="140" t="s">
        <v>289</v>
      </c>
      <c r="THM85" s="140" t="s">
        <v>289</v>
      </c>
      <c r="THN85" s="140" t="s">
        <v>289</v>
      </c>
      <c r="THO85" s="140" t="s">
        <v>289</v>
      </c>
      <c r="THP85" s="140" t="s">
        <v>289</v>
      </c>
      <c r="THQ85" s="140" t="s">
        <v>289</v>
      </c>
      <c r="THR85" s="140" t="s">
        <v>289</v>
      </c>
      <c r="THS85" s="140" t="s">
        <v>289</v>
      </c>
      <c r="THT85" s="140" t="s">
        <v>289</v>
      </c>
      <c r="THU85" s="140" t="s">
        <v>289</v>
      </c>
      <c r="THV85" s="140" t="s">
        <v>289</v>
      </c>
      <c r="THW85" s="140" t="s">
        <v>289</v>
      </c>
      <c r="THX85" s="140" t="s">
        <v>289</v>
      </c>
      <c r="THY85" s="140" t="s">
        <v>289</v>
      </c>
      <c r="THZ85" s="140" t="s">
        <v>289</v>
      </c>
      <c r="TIA85" s="140" t="s">
        <v>289</v>
      </c>
      <c r="TIB85" s="140" t="s">
        <v>289</v>
      </c>
      <c r="TIC85" s="140" t="s">
        <v>289</v>
      </c>
      <c r="TID85" s="140" t="s">
        <v>289</v>
      </c>
      <c r="TIE85" s="140" t="s">
        <v>289</v>
      </c>
      <c r="TIF85" s="140" t="s">
        <v>289</v>
      </c>
      <c r="TIG85" s="140" t="s">
        <v>289</v>
      </c>
      <c r="TIH85" s="140" t="s">
        <v>289</v>
      </c>
      <c r="TII85" s="140" t="s">
        <v>289</v>
      </c>
      <c r="TIJ85" s="140" t="s">
        <v>289</v>
      </c>
      <c r="TIK85" s="140" t="s">
        <v>289</v>
      </c>
      <c r="TIL85" s="140" t="s">
        <v>289</v>
      </c>
      <c r="TIM85" s="140" t="s">
        <v>289</v>
      </c>
      <c r="TIN85" s="140" t="s">
        <v>289</v>
      </c>
      <c r="TIO85" s="140" t="s">
        <v>289</v>
      </c>
      <c r="TIP85" s="140" t="s">
        <v>289</v>
      </c>
      <c r="TIQ85" s="140" t="s">
        <v>289</v>
      </c>
      <c r="TIR85" s="140" t="s">
        <v>289</v>
      </c>
      <c r="TIS85" s="140" t="s">
        <v>289</v>
      </c>
      <c r="TIT85" s="140" t="s">
        <v>289</v>
      </c>
      <c r="TIU85" s="140" t="s">
        <v>289</v>
      </c>
      <c r="TIV85" s="140" t="s">
        <v>289</v>
      </c>
      <c r="TIW85" s="140" t="s">
        <v>289</v>
      </c>
      <c r="TIX85" s="140" t="s">
        <v>289</v>
      </c>
      <c r="TIY85" s="140" t="s">
        <v>289</v>
      </c>
      <c r="TIZ85" s="140" t="s">
        <v>289</v>
      </c>
      <c r="TJA85" s="140" t="s">
        <v>289</v>
      </c>
      <c r="TJB85" s="140" t="s">
        <v>289</v>
      </c>
      <c r="TJC85" s="140" t="s">
        <v>289</v>
      </c>
      <c r="TJD85" s="140" t="s">
        <v>289</v>
      </c>
      <c r="TJE85" s="140" t="s">
        <v>289</v>
      </c>
      <c r="TJF85" s="140" t="s">
        <v>289</v>
      </c>
      <c r="TJG85" s="140" t="s">
        <v>289</v>
      </c>
      <c r="TJH85" s="140" t="s">
        <v>289</v>
      </c>
      <c r="TJI85" s="140" t="s">
        <v>289</v>
      </c>
      <c r="TJJ85" s="140" t="s">
        <v>289</v>
      </c>
      <c r="TJK85" s="140" t="s">
        <v>289</v>
      </c>
      <c r="TJL85" s="140" t="s">
        <v>289</v>
      </c>
      <c r="TJM85" s="140" t="s">
        <v>289</v>
      </c>
      <c r="TJN85" s="140" t="s">
        <v>289</v>
      </c>
      <c r="TJO85" s="140" t="s">
        <v>289</v>
      </c>
      <c r="TJP85" s="140" t="s">
        <v>289</v>
      </c>
      <c r="TJQ85" s="140" t="s">
        <v>289</v>
      </c>
      <c r="TJR85" s="140" t="s">
        <v>289</v>
      </c>
      <c r="TJS85" s="140" t="s">
        <v>289</v>
      </c>
      <c r="TJT85" s="140" t="s">
        <v>289</v>
      </c>
      <c r="TJU85" s="140" t="s">
        <v>289</v>
      </c>
      <c r="TJV85" s="140" t="s">
        <v>289</v>
      </c>
      <c r="TJW85" s="140" t="s">
        <v>289</v>
      </c>
      <c r="TJX85" s="140" t="s">
        <v>289</v>
      </c>
      <c r="TJY85" s="140" t="s">
        <v>289</v>
      </c>
      <c r="TJZ85" s="140" t="s">
        <v>289</v>
      </c>
      <c r="TKA85" s="140" t="s">
        <v>289</v>
      </c>
      <c r="TKB85" s="140" t="s">
        <v>289</v>
      </c>
      <c r="TKC85" s="140" t="s">
        <v>289</v>
      </c>
      <c r="TKD85" s="140" t="s">
        <v>289</v>
      </c>
      <c r="TKE85" s="140" t="s">
        <v>289</v>
      </c>
      <c r="TKF85" s="140" t="s">
        <v>289</v>
      </c>
      <c r="TKG85" s="140" t="s">
        <v>289</v>
      </c>
      <c r="TKH85" s="140" t="s">
        <v>289</v>
      </c>
      <c r="TKI85" s="140" t="s">
        <v>289</v>
      </c>
      <c r="TKJ85" s="140" t="s">
        <v>289</v>
      </c>
      <c r="TKK85" s="140" t="s">
        <v>289</v>
      </c>
      <c r="TKL85" s="140" t="s">
        <v>289</v>
      </c>
      <c r="TKM85" s="140" t="s">
        <v>289</v>
      </c>
      <c r="TKN85" s="140" t="s">
        <v>289</v>
      </c>
      <c r="TKO85" s="140" t="s">
        <v>289</v>
      </c>
      <c r="TKP85" s="140" t="s">
        <v>289</v>
      </c>
      <c r="TKQ85" s="140" t="s">
        <v>289</v>
      </c>
      <c r="TKR85" s="140" t="s">
        <v>289</v>
      </c>
      <c r="TKS85" s="140" t="s">
        <v>289</v>
      </c>
      <c r="TKT85" s="140" t="s">
        <v>289</v>
      </c>
      <c r="TKU85" s="140" t="s">
        <v>289</v>
      </c>
      <c r="TKV85" s="140" t="s">
        <v>289</v>
      </c>
      <c r="TKW85" s="140" t="s">
        <v>289</v>
      </c>
      <c r="TKX85" s="140" t="s">
        <v>289</v>
      </c>
      <c r="TKY85" s="140" t="s">
        <v>289</v>
      </c>
      <c r="TKZ85" s="140" t="s">
        <v>289</v>
      </c>
      <c r="TLA85" s="140" t="s">
        <v>289</v>
      </c>
      <c r="TLB85" s="140" t="s">
        <v>289</v>
      </c>
      <c r="TLC85" s="140" t="s">
        <v>289</v>
      </c>
      <c r="TLD85" s="140" t="s">
        <v>289</v>
      </c>
      <c r="TLE85" s="140" t="s">
        <v>289</v>
      </c>
      <c r="TLF85" s="140" t="s">
        <v>289</v>
      </c>
      <c r="TLG85" s="140" t="s">
        <v>289</v>
      </c>
      <c r="TLH85" s="140" t="s">
        <v>289</v>
      </c>
      <c r="TLI85" s="140" t="s">
        <v>289</v>
      </c>
      <c r="TLJ85" s="140" t="s">
        <v>289</v>
      </c>
      <c r="TLK85" s="140" t="s">
        <v>289</v>
      </c>
      <c r="TLL85" s="140" t="s">
        <v>289</v>
      </c>
      <c r="TLM85" s="140" t="s">
        <v>289</v>
      </c>
      <c r="TLN85" s="140" t="s">
        <v>289</v>
      </c>
      <c r="TLO85" s="140" t="s">
        <v>289</v>
      </c>
      <c r="TLP85" s="140" t="s">
        <v>289</v>
      </c>
      <c r="TLQ85" s="140" t="s">
        <v>289</v>
      </c>
      <c r="TLR85" s="140" t="s">
        <v>289</v>
      </c>
      <c r="TLS85" s="140" t="s">
        <v>289</v>
      </c>
      <c r="TLT85" s="140" t="s">
        <v>289</v>
      </c>
      <c r="TLU85" s="140" t="s">
        <v>289</v>
      </c>
      <c r="TLV85" s="140" t="s">
        <v>289</v>
      </c>
      <c r="TLW85" s="140" t="s">
        <v>289</v>
      </c>
      <c r="TLX85" s="140" t="s">
        <v>289</v>
      </c>
      <c r="TLY85" s="140" t="s">
        <v>289</v>
      </c>
      <c r="TLZ85" s="140" t="s">
        <v>289</v>
      </c>
      <c r="TMA85" s="140" t="s">
        <v>289</v>
      </c>
      <c r="TMB85" s="140" t="s">
        <v>289</v>
      </c>
      <c r="TMC85" s="140" t="s">
        <v>289</v>
      </c>
      <c r="TMD85" s="140" t="s">
        <v>289</v>
      </c>
      <c r="TME85" s="140" t="s">
        <v>289</v>
      </c>
      <c r="TMF85" s="140" t="s">
        <v>289</v>
      </c>
      <c r="TMG85" s="140" t="s">
        <v>289</v>
      </c>
      <c r="TMH85" s="140" t="s">
        <v>289</v>
      </c>
      <c r="TMI85" s="140" t="s">
        <v>289</v>
      </c>
      <c r="TMJ85" s="140" t="s">
        <v>289</v>
      </c>
      <c r="TMK85" s="140" t="s">
        <v>289</v>
      </c>
      <c r="TML85" s="140" t="s">
        <v>289</v>
      </c>
      <c r="TMM85" s="140" t="s">
        <v>289</v>
      </c>
      <c r="TMN85" s="140" t="s">
        <v>289</v>
      </c>
      <c r="TMO85" s="140" t="s">
        <v>289</v>
      </c>
      <c r="TMP85" s="140" t="s">
        <v>289</v>
      </c>
      <c r="TMQ85" s="140" t="s">
        <v>289</v>
      </c>
      <c r="TMR85" s="140" t="s">
        <v>289</v>
      </c>
      <c r="TMS85" s="140" t="s">
        <v>289</v>
      </c>
      <c r="TMT85" s="140" t="s">
        <v>289</v>
      </c>
      <c r="TMU85" s="140" t="s">
        <v>289</v>
      </c>
      <c r="TMV85" s="140" t="s">
        <v>289</v>
      </c>
      <c r="TMW85" s="140" t="s">
        <v>289</v>
      </c>
      <c r="TMX85" s="140" t="s">
        <v>289</v>
      </c>
      <c r="TMY85" s="140" t="s">
        <v>289</v>
      </c>
      <c r="TMZ85" s="140" t="s">
        <v>289</v>
      </c>
      <c r="TNA85" s="140" t="s">
        <v>289</v>
      </c>
      <c r="TNB85" s="140" t="s">
        <v>289</v>
      </c>
      <c r="TNC85" s="140" t="s">
        <v>289</v>
      </c>
      <c r="TND85" s="140" t="s">
        <v>289</v>
      </c>
      <c r="TNE85" s="140" t="s">
        <v>289</v>
      </c>
      <c r="TNF85" s="140" t="s">
        <v>289</v>
      </c>
      <c r="TNG85" s="140" t="s">
        <v>289</v>
      </c>
      <c r="TNH85" s="140" t="s">
        <v>289</v>
      </c>
      <c r="TNI85" s="140" t="s">
        <v>289</v>
      </c>
      <c r="TNJ85" s="140" t="s">
        <v>289</v>
      </c>
      <c r="TNK85" s="140" t="s">
        <v>289</v>
      </c>
      <c r="TNL85" s="140" t="s">
        <v>289</v>
      </c>
      <c r="TNM85" s="140" t="s">
        <v>289</v>
      </c>
      <c r="TNN85" s="140" t="s">
        <v>289</v>
      </c>
      <c r="TNO85" s="140" t="s">
        <v>289</v>
      </c>
      <c r="TNP85" s="140" t="s">
        <v>289</v>
      </c>
      <c r="TNQ85" s="140" t="s">
        <v>289</v>
      </c>
      <c r="TNR85" s="140" t="s">
        <v>289</v>
      </c>
      <c r="TNS85" s="140" t="s">
        <v>289</v>
      </c>
      <c r="TNT85" s="140" t="s">
        <v>289</v>
      </c>
      <c r="TNU85" s="140" t="s">
        <v>289</v>
      </c>
      <c r="TNV85" s="140" t="s">
        <v>289</v>
      </c>
      <c r="TNW85" s="140" t="s">
        <v>289</v>
      </c>
      <c r="TNX85" s="140" t="s">
        <v>289</v>
      </c>
      <c r="TNY85" s="140" t="s">
        <v>289</v>
      </c>
      <c r="TNZ85" s="140" t="s">
        <v>289</v>
      </c>
      <c r="TOA85" s="140" t="s">
        <v>289</v>
      </c>
      <c r="TOB85" s="140" t="s">
        <v>289</v>
      </c>
      <c r="TOC85" s="140" t="s">
        <v>289</v>
      </c>
      <c r="TOD85" s="140" t="s">
        <v>289</v>
      </c>
      <c r="TOE85" s="140" t="s">
        <v>289</v>
      </c>
      <c r="TOF85" s="140" t="s">
        <v>289</v>
      </c>
      <c r="TOG85" s="140" t="s">
        <v>289</v>
      </c>
      <c r="TOH85" s="140" t="s">
        <v>289</v>
      </c>
      <c r="TOI85" s="140" t="s">
        <v>289</v>
      </c>
      <c r="TOJ85" s="140" t="s">
        <v>289</v>
      </c>
      <c r="TOK85" s="140" t="s">
        <v>289</v>
      </c>
      <c r="TOL85" s="140" t="s">
        <v>289</v>
      </c>
      <c r="TOM85" s="140" t="s">
        <v>289</v>
      </c>
      <c r="TON85" s="140" t="s">
        <v>289</v>
      </c>
      <c r="TOO85" s="140" t="s">
        <v>289</v>
      </c>
      <c r="TOP85" s="140" t="s">
        <v>289</v>
      </c>
      <c r="TOQ85" s="140" t="s">
        <v>289</v>
      </c>
      <c r="TOR85" s="140" t="s">
        <v>289</v>
      </c>
      <c r="TOS85" s="140" t="s">
        <v>289</v>
      </c>
      <c r="TOT85" s="140" t="s">
        <v>289</v>
      </c>
      <c r="TOU85" s="140" t="s">
        <v>289</v>
      </c>
      <c r="TOV85" s="140" t="s">
        <v>289</v>
      </c>
      <c r="TOW85" s="140" t="s">
        <v>289</v>
      </c>
      <c r="TOX85" s="140" t="s">
        <v>289</v>
      </c>
      <c r="TOY85" s="140" t="s">
        <v>289</v>
      </c>
      <c r="TOZ85" s="140" t="s">
        <v>289</v>
      </c>
      <c r="TPA85" s="140" t="s">
        <v>289</v>
      </c>
      <c r="TPB85" s="140" t="s">
        <v>289</v>
      </c>
      <c r="TPC85" s="140" t="s">
        <v>289</v>
      </c>
      <c r="TPD85" s="140" t="s">
        <v>289</v>
      </c>
      <c r="TPE85" s="140" t="s">
        <v>289</v>
      </c>
      <c r="TPF85" s="140" t="s">
        <v>289</v>
      </c>
      <c r="TPG85" s="140" t="s">
        <v>289</v>
      </c>
      <c r="TPH85" s="140" t="s">
        <v>289</v>
      </c>
      <c r="TPI85" s="140" t="s">
        <v>289</v>
      </c>
      <c r="TPJ85" s="140" t="s">
        <v>289</v>
      </c>
      <c r="TPK85" s="140" t="s">
        <v>289</v>
      </c>
      <c r="TPL85" s="140" t="s">
        <v>289</v>
      </c>
      <c r="TPM85" s="140" t="s">
        <v>289</v>
      </c>
      <c r="TPN85" s="140" t="s">
        <v>289</v>
      </c>
      <c r="TPO85" s="140" t="s">
        <v>289</v>
      </c>
      <c r="TPP85" s="140" t="s">
        <v>289</v>
      </c>
      <c r="TPQ85" s="140" t="s">
        <v>289</v>
      </c>
      <c r="TPR85" s="140" t="s">
        <v>289</v>
      </c>
      <c r="TPS85" s="140" t="s">
        <v>289</v>
      </c>
      <c r="TPT85" s="140" t="s">
        <v>289</v>
      </c>
      <c r="TPU85" s="140" t="s">
        <v>289</v>
      </c>
      <c r="TPV85" s="140" t="s">
        <v>289</v>
      </c>
      <c r="TPW85" s="140" t="s">
        <v>289</v>
      </c>
      <c r="TPX85" s="140" t="s">
        <v>289</v>
      </c>
      <c r="TPY85" s="140" t="s">
        <v>289</v>
      </c>
      <c r="TPZ85" s="140" t="s">
        <v>289</v>
      </c>
      <c r="TQA85" s="140" t="s">
        <v>289</v>
      </c>
      <c r="TQB85" s="140" t="s">
        <v>289</v>
      </c>
      <c r="TQC85" s="140" t="s">
        <v>289</v>
      </c>
      <c r="TQD85" s="140" t="s">
        <v>289</v>
      </c>
      <c r="TQE85" s="140" t="s">
        <v>289</v>
      </c>
      <c r="TQF85" s="140" t="s">
        <v>289</v>
      </c>
      <c r="TQG85" s="140" t="s">
        <v>289</v>
      </c>
      <c r="TQH85" s="140" t="s">
        <v>289</v>
      </c>
      <c r="TQI85" s="140" t="s">
        <v>289</v>
      </c>
      <c r="TQJ85" s="140" t="s">
        <v>289</v>
      </c>
      <c r="TQK85" s="140" t="s">
        <v>289</v>
      </c>
      <c r="TQL85" s="140" t="s">
        <v>289</v>
      </c>
      <c r="TQM85" s="140" t="s">
        <v>289</v>
      </c>
      <c r="TQN85" s="140" t="s">
        <v>289</v>
      </c>
      <c r="TQO85" s="140" t="s">
        <v>289</v>
      </c>
      <c r="TQP85" s="140" t="s">
        <v>289</v>
      </c>
      <c r="TQQ85" s="140" t="s">
        <v>289</v>
      </c>
      <c r="TQR85" s="140" t="s">
        <v>289</v>
      </c>
      <c r="TQS85" s="140" t="s">
        <v>289</v>
      </c>
      <c r="TQT85" s="140" t="s">
        <v>289</v>
      </c>
      <c r="TQU85" s="140" t="s">
        <v>289</v>
      </c>
      <c r="TQV85" s="140" t="s">
        <v>289</v>
      </c>
      <c r="TQW85" s="140" t="s">
        <v>289</v>
      </c>
      <c r="TQX85" s="140" t="s">
        <v>289</v>
      </c>
      <c r="TQY85" s="140" t="s">
        <v>289</v>
      </c>
      <c r="TQZ85" s="140" t="s">
        <v>289</v>
      </c>
      <c r="TRA85" s="140" t="s">
        <v>289</v>
      </c>
      <c r="TRB85" s="140" t="s">
        <v>289</v>
      </c>
      <c r="TRC85" s="140" t="s">
        <v>289</v>
      </c>
      <c r="TRD85" s="140" t="s">
        <v>289</v>
      </c>
      <c r="TRE85" s="140" t="s">
        <v>289</v>
      </c>
      <c r="TRF85" s="140" t="s">
        <v>289</v>
      </c>
      <c r="TRG85" s="140" t="s">
        <v>289</v>
      </c>
      <c r="TRH85" s="140" t="s">
        <v>289</v>
      </c>
      <c r="TRI85" s="140" t="s">
        <v>289</v>
      </c>
      <c r="TRJ85" s="140" t="s">
        <v>289</v>
      </c>
      <c r="TRK85" s="140" t="s">
        <v>289</v>
      </c>
      <c r="TRL85" s="140" t="s">
        <v>289</v>
      </c>
      <c r="TRM85" s="140" t="s">
        <v>289</v>
      </c>
      <c r="TRN85" s="140" t="s">
        <v>289</v>
      </c>
      <c r="TRO85" s="140" t="s">
        <v>289</v>
      </c>
      <c r="TRP85" s="140" t="s">
        <v>289</v>
      </c>
      <c r="TRQ85" s="140" t="s">
        <v>289</v>
      </c>
      <c r="TRR85" s="140" t="s">
        <v>289</v>
      </c>
      <c r="TRS85" s="140" t="s">
        <v>289</v>
      </c>
      <c r="TRT85" s="140" t="s">
        <v>289</v>
      </c>
      <c r="TRU85" s="140" t="s">
        <v>289</v>
      </c>
      <c r="TRV85" s="140" t="s">
        <v>289</v>
      </c>
      <c r="TRW85" s="140" t="s">
        <v>289</v>
      </c>
      <c r="TRX85" s="140" t="s">
        <v>289</v>
      </c>
      <c r="TRY85" s="140" t="s">
        <v>289</v>
      </c>
      <c r="TRZ85" s="140" t="s">
        <v>289</v>
      </c>
      <c r="TSA85" s="140" t="s">
        <v>289</v>
      </c>
      <c r="TSB85" s="140" t="s">
        <v>289</v>
      </c>
      <c r="TSC85" s="140" t="s">
        <v>289</v>
      </c>
      <c r="TSD85" s="140" t="s">
        <v>289</v>
      </c>
      <c r="TSE85" s="140" t="s">
        <v>289</v>
      </c>
      <c r="TSF85" s="140" t="s">
        <v>289</v>
      </c>
      <c r="TSG85" s="140" t="s">
        <v>289</v>
      </c>
      <c r="TSH85" s="140" t="s">
        <v>289</v>
      </c>
      <c r="TSI85" s="140" t="s">
        <v>289</v>
      </c>
      <c r="TSJ85" s="140" t="s">
        <v>289</v>
      </c>
      <c r="TSK85" s="140" t="s">
        <v>289</v>
      </c>
      <c r="TSL85" s="140" t="s">
        <v>289</v>
      </c>
      <c r="TSM85" s="140" t="s">
        <v>289</v>
      </c>
      <c r="TSN85" s="140" t="s">
        <v>289</v>
      </c>
      <c r="TSO85" s="140" t="s">
        <v>289</v>
      </c>
      <c r="TSP85" s="140" t="s">
        <v>289</v>
      </c>
      <c r="TSQ85" s="140" t="s">
        <v>289</v>
      </c>
      <c r="TSR85" s="140" t="s">
        <v>289</v>
      </c>
      <c r="TSS85" s="140" t="s">
        <v>289</v>
      </c>
      <c r="TST85" s="140" t="s">
        <v>289</v>
      </c>
      <c r="TSU85" s="140" t="s">
        <v>289</v>
      </c>
      <c r="TSV85" s="140" t="s">
        <v>289</v>
      </c>
      <c r="TSW85" s="140" t="s">
        <v>289</v>
      </c>
      <c r="TSX85" s="140" t="s">
        <v>289</v>
      </c>
      <c r="TSY85" s="140" t="s">
        <v>289</v>
      </c>
      <c r="TSZ85" s="140" t="s">
        <v>289</v>
      </c>
      <c r="TTA85" s="140" t="s">
        <v>289</v>
      </c>
      <c r="TTB85" s="140" t="s">
        <v>289</v>
      </c>
      <c r="TTC85" s="140" t="s">
        <v>289</v>
      </c>
      <c r="TTD85" s="140" t="s">
        <v>289</v>
      </c>
      <c r="TTE85" s="140" t="s">
        <v>289</v>
      </c>
      <c r="TTF85" s="140" t="s">
        <v>289</v>
      </c>
      <c r="TTG85" s="140" t="s">
        <v>289</v>
      </c>
      <c r="TTH85" s="140" t="s">
        <v>289</v>
      </c>
      <c r="TTI85" s="140" t="s">
        <v>289</v>
      </c>
      <c r="TTJ85" s="140" t="s">
        <v>289</v>
      </c>
      <c r="TTK85" s="140" t="s">
        <v>289</v>
      </c>
      <c r="TTL85" s="140" t="s">
        <v>289</v>
      </c>
      <c r="TTM85" s="140" t="s">
        <v>289</v>
      </c>
      <c r="TTN85" s="140" t="s">
        <v>289</v>
      </c>
      <c r="TTO85" s="140" t="s">
        <v>289</v>
      </c>
      <c r="TTP85" s="140" t="s">
        <v>289</v>
      </c>
      <c r="TTQ85" s="140" t="s">
        <v>289</v>
      </c>
      <c r="TTR85" s="140" t="s">
        <v>289</v>
      </c>
      <c r="TTS85" s="140" t="s">
        <v>289</v>
      </c>
      <c r="TTT85" s="140" t="s">
        <v>289</v>
      </c>
      <c r="TTU85" s="140" t="s">
        <v>289</v>
      </c>
      <c r="TTV85" s="140" t="s">
        <v>289</v>
      </c>
      <c r="TTW85" s="140" t="s">
        <v>289</v>
      </c>
      <c r="TTX85" s="140" t="s">
        <v>289</v>
      </c>
      <c r="TTY85" s="140" t="s">
        <v>289</v>
      </c>
      <c r="TTZ85" s="140" t="s">
        <v>289</v>
      </c>
      <c r="TUA85" s="140" t="s">
        <v>289</v>
      </c>
      <c r="TUB85" s="140" t="s">
        <v>289</v>
      </c>
      <c r="TUC85" s="140" t="s">
        <v>289</v>
      </c>
      <c r="TUD85" s="140" t="s">
        <v>289</v>
      </c>
      <c r="TUE85" s="140" t="s">
        <v>289</v>
      </c>
      <c r="TUF85" s="140" t="s">
        <v>289</v>
      </c>
      <c r="TUG85" s="140" t="s">
        <v>289</v>
      </c>
      <c r="TUH85" s="140" t="s">
        <v>289</v>
      </c>
      <c r="TUI85" s="140" t="s">
        <v>289</v>
      </c>
      <c r="TUJ85" s="140" t="s">
        <v>289</v>
      </c>
      <c r="TUK85" s="140" t="s">
        <v>289</v>
      </c>
      <c r="TUL85" s="140" t="s">
        <v>289</v>
      </c>
      <c r="TUM85" s="140" t="s">
        <v>289</v>
      </c>
      <c r="TUN85" s="140" t="s">
        <v>289</v>
      </c>
      <c r="TUO85" s="140" t="s">
        <v>289</v>
      </c>
      <c r="TUP85" s="140" t="s">
        <v>289</v>
      </c>
      <c r="TUQ85" s="140" t="s">
        <v>289</v>
      </c>
      <c r="TUR85" s="140" t="s">
        <v>289</v>
      </c>
      <c r="TUS85" s="140" t="s">
        <v>289</v>
      </c>
      <c r="TUT85" s="140" t="s">
        <v>289</v>
      </c>
      <c r="TUU85" s="140" t="s">
        <v>289</v>
      </c>
      <c r="TUV85" s="140" t="s">
        <v>289</v>
      </c>
      <c r="TUW85" s="140" t="s">
        <v>289</v>
      </c>
      <c r="TUX85" s="140" t="s">
        <v>289</v>
      </c>
      <c r="TUY85" s="140" t="s">
        <v>289</v>
      </c>
      <c r="TUZ85" s="140" t="s">
        <v>289</v>
      </c>
      <c r="TVA85" s="140" t="s">
        <v>289</v>
      </c>
      <c r="TVB85" s="140" t="s">
        <v>289</v>
      </c>
      <c r="TVC85" s="140" t="s">
        <v>289</v>
      </c>
      <c r="TVD85" s="140" t="s">
        <v>289</v>
      </c>
      <c r="TVE85" s="140" t="s">
        <v>289</v>
      </c>
      <c r="TVF85" s="140" t="s">
        <v>289</v>
      </c>
      <c r="TVG85" s="140" t="s">
        <v>289</v>
      </c>
      <c r="TVH85" s="140" t="s">
        <v>289</v>
      </c>
      <c r="TVI85" s="140" t="s">
        <v>289</v>
      </c>
      <c r="TVJ85" s="140" t="s">
        <v>289</v>
      </c>
      <c r="TVK85" s="140" t="s">
        <v>289</v>
      </c>
      <c r="TVL85" s="140" t="s">
        <v>289</v>
      </c>
      <c r="TVM85" s="140" t="s">
        <v>289</v>
      </c>
      <c r="TVN85" s="140" t="s">
        <v>289</v>
      </c>
      <c r="TVO85" s="140" t="s">
        <v>289</v>
      </c>
      <c r="TVP85" s="140" t="s">
        <v>289</v>
      </c>
      <c r="TVQ85" s="140" t="s">
        <v>289</v>
      </c>
      <c r="TVR85" s="140" t="s">
        <v>289</v>
      </c>
      <c r="TVS85" s="140" t="s">
        <v>289</v>
      </c>
      <c r="TVT85" s="140" t="s">
        <v>289</v>
      </c>
      <c r="TVU85" s="140" t="s">
        <v>289</v>
      </c>
      <c r="TVV85" s="140" t="s">
        <v>289</v>
      </c>
      <c r="TVW85" s="140" t="s">
        <v>289</v>
      </c>
      <c r="TVX85" s="140" t="s">
        <v>289</v>
      </c>
      <c r="TVY85" s="140" t="s">
        <v>289</v>
      </c>
      <c r="TVZ85" s="140" t="s">
        <v>289</v>
      </c>
      <c r="TWA85" s="140" t="s">
        <v>289</v>
      </c>
      <c r="TWB85" s="140" t="s">
        <v>289</v>
      </c>
      <c r="TWC85" s="140" t="s">
        <v>289</v>
      </c>
      <c r="TWD85" s="140" t="s">
        <v>289</v>
      </c>
      <c r="TWE85" s="140" t="s">
        <v>289</v>
      </c>
      <c r="TWF85" s="140" t="s">
        <v>289</v>
      </c>
      <c r="TWG85" s="140" t="s">
        <v>289</v>
      </c>
      <c r="TWH85" s="140" t="s">
        <v>289</v>
      </c>
      <c r="TWI85" s="140" t="s">
        <v>289</v>
      </c>
      <c r="TWJ85" s="140" t="s">
        <v>289</v>
      </c>
      <c r="TWK85" s="140" t="s">
        <v>289</v>
      </c>
      <c r="TWL85" s="140" t="s">
        <v>289</v>
      </c>
      <c r="TWM85" s="140" t="s">
        <v>289</v>
      </c>
      <c r="TWN85" s="140" t="s">
        <v>289</v>
      </c>
      <c r="TWO85" s="140" t="s">
        <v>289</v>
      </c>
      <c r="TWP85" s="140" t="s">
        <v>289</v>
      </c>
      <c r="TWQ85" s="140" t="s">
        <v>289</v>
      </c>
      <c r="TWR85" s="140" t="s">
        <v>289</v>
      </c>
      <c r="TWS85" s="140" t="s">
        <v>289</v>
      </c>
      <c r="TWT85" s="140" t="s">
        <v>289</v>
      </c>
      <c r="TWU85" s="140" t="s">
        <v>289</v>
      </c>
      <c r="TWV85" s="140" t="s">
        <v>289</v>
      </c>
      <c r="TWW85" s="140" t="s">
        <v>289</v>
      </c>
      <c r="TWX85" s="140" t="s">
        <v>289</v>
      </c>
      <c r="TWY85" s="140" t="s">
        <v>289</v>
      </c>
      <c r="TWZ85" s="140" t="s">
        <v>289</v>
      </c>
      <c r="TXA85" s="140" t="s">
        <v>289</v>
      </c>
      <c r="TXB85" s="140" t="s">
        <v>289</v>
      </c>
      <c r="TXC85" s="140" t="s">
        <v>289</v>
      </c>
      <c r="TXD85" s="140" t="s">
        <v>289</v>
      </c>
      <c r="TXE85" s="140" t="s">
        <v>289</v>
      </c>
      <c r="TXF85" s="140" t="s">
        <v>289</v>
      </c>
      <c r="TXG85" s="140" t="s">
        <v>289</v>
      </c>
      <c r="TXH85" s="140" t="s">
        <v>289</v>
      </c>
      <c r="TXI85" s="140" t="s">
        <v>289</v>
      </c>
      <c r="TXJ85" s="140" t="s">
        <v>289</v>
      </c>
      <c r="TXK85" s="140" t="s">
        <v>289</v>
      </c>
      <c r="TXL85" s="140" t="s">
        <v>289</v>
      </c>
      <c r="TXM85" s="140" t="s">
        <v>289</v>
      </c>
      <c r="TXN85" s="140" t="s">
        <v>289</v>
      </c>
      <c r="TXO85" s="140" t="s">
        <v>289</v>
      </c>
      <c r="TXP85" s="140" t="s">
        <v>289</v>
      </c>
      <c r="TXQ85" s="140" t="s">
        <v>289</v>
      </c>
      <c r="TXR85" s="140" t="s">
        <v>289</v>
      </c>
      <c r="TXS85" s="140" t="s">
        <v>289</v>
      </c>
      <c r="TXT85" s="140" t="s">
        <v>289</v>
      </c>
      <c r="TXU85" s="140" t="s">
        <v>289</v>
      </c>
      <c r="TXV85" s="140" t="s">
        <v>289</v>
      </c>
      <c r="TXW85" s="140" t="s">
        <v>289</v>
      </c>
      <c r="TXX85" s="140" t="s">
        <v>289</v>
      </c>
      <c r="TXY85" s="140" t="s">
        <v>289</v>
      </c>
      <c r="TXZ85" s="140" t="s">
        <v>289</v>
      </c>
      <c r="TYA85" s="140" t="s">
        <v>289</v>
      </c>
      <c r="TYB85" s="140" t="s">
        <v>289</v>
      </c>
      <c r="TYC85" s="140" t="s">
        <v>289</v>
      </c>
      <c r="TYD85" s="140" t="s">
        <v>289</v>
      </c>
      <c r="TYE85" s="140" t="s">
        <v>289</v>
      </c>
      <c r="TYF85" s="140" t="s">
        <v>289</v>
      </c>
      <c r="TYG85" s="140" t="s">
        <v>289</v>
      </c>
      <c r="TYH85" s="140" t="s">
        <v>289</v>
      </c>
      <c r="TYI85" s="140" t="s">
        <v>289</v>
      </c>
      <c r="TYJ85" s="140" t="s">
        <v>289</v>
      </c>
      <c r="TYK85" s="140" t="s">
        <v>289</v>
      </c>
      <c r="TYL85" s="140" t="s">
        <v>289</v>
      </c>
      <c r="TYM85" s="140" t="s">
        <v>289</v>
      </c>
      <c r="TYN85" s="140" t="s">
        <v>289</v>
      </c>
      <c r="TYO85" s="140" t="s">
        <v>289</v>
      </c>
      <c r="TYP85" s="140" t="s">
        <v>289</v>
      </c>
      <c r="TYQ85" s="140" t="s">
        <v>289</v>
      </c>
      <c r="TYR85" s="140" t="s">
        <v>289</v>
      </c>
      <c r="TYS85" s="140" t="s">
        <v>289</v>
      </c>
      <c r="TYT85" s="140" t="s">
        <v>289</v>
      </c>
      <c r="TYU85" s="140" t="s">
        <v>289</v>
      </c>
      <c r="TYV85" s="140" t="s">
        <v>289</v>
      </c>
      <c r="TYW85" s="140" t="s">
        <v>289</v>
      </c>
      <c r="TYX85" s="140" t="s">
        <v>289</v>
      </c>
      <c r="TYY85" s="140" t="s">
        <v>289</v>
      </c>
      <c r="TYZ85" s="140" t="s">
        <v>289</v>
      </c>
      <c r="TZA85" s="140" t="s">
        <v>289</v>
      </c>
      <c r="TZB85" s="140" t="s">
        <v>289</v>
      </c>
      <c r="TZC85" s="140" t="s">
        <v>289</v>
      </c>
      <c r="TZD85" s="140" t="s">
        <v>289</v>
      </c>
      <c r="TZE85" s="140" t="s">
        <v>289</v>
      </c>
      <c r="TZF85" s="140" t="s">
        <v>289</v>
      </c>
      <c r="TZG85" s="140" t="s">
        <v>289</v>
      </c>
      <c r="TZH85" s="140" t="s">
        <v>289</v>
      </c>
      <c r="TZI85" s="140" t="s">
        <v>289</v>
      </c>
      <c r="TZJ85" s="140" t="s">
        <v>289</v>
      </c>
      <c r="TZK85" s="140" t="s">
        <v>289</v>
      </c>
      <c r="TZL85" s="140" t="s">
        <v>289</v>
      </c>
      <c r="TZM85" s="140" t="s">
        <v>289</v>
      </c>
      <c r="TZN85" s="140" t="s">
        <v>289</v>
      </c>
      <c r="TZO85" s="140" t="s">
        <v>289</v>
      </c>
      <c r="TZP85" s="140" t="s">
        <v>289</v>
      </c>
      <c r="TZQ85" s="140" t="s">
        <v>289</v>
      </c>
      <c r="TZR85" s="140" t="s">
        <v>289</v>
      </c>
      <c r="TZS85" s="140" t="s">
        <v>289</v>
      </c>
      <c r="TZT85" s="140" t="s">
        <v>289</v>
      </c>
      <c r="TZU85" s="140" t="s">
        <v>289</v>
      </c>
      <c r="TZV85" s="140" t="s">
        <v>289</v>
      </c>
      <c r="TZW85" s="140" t="s">
        <v>289</v>
      </c>
      <c r="TZX85" s="140" t="s">
        <v>289</v>
      </c>
      <c r="TZY85" s="140" t="s">
        <v>289</v>
      </c>
      <c r="TZZ85" s="140" t="s">
        <v>289</v>
      </c>
      <c r="UAA85" s="140" t="s">
        <v>289</v>
      </c>
      <c r="UAB85" s="140" t="s">
        <v>289</v>
      </c>
      <c r="UAC85" s="140" t="s">
        <v>289</v>
      </c>
      <c r="UAD85" s="140" t="s">
        <v>289</v>
      </c>
      <c r="UAE85" s="140" t="s">
        <v>289</v>
      </c>
      <c r="UAF85" s="140" t="s">
        <v>289</v>
      </c>
      <c r="UAG85" s="140" t="s">
        <v>289</v>
      </c>
      <c r="UAH85" s="140" t="s">
        <v>289</v>
      </c>
      <c r="UAI85" s="140" t="s">
        <v>289</v>
      </c>
      <c r="UAJ85" s="140" t="s">
        <v>289</v>
      </c>
      <c r="UAK85" s="140" t="s">
        <v>289</v>
      </c>
      <c r="UAL85" s="140" t="s">
        <v>289</v>
      </c>
      <c r="UAM85" s="140" t="s">
        <v>289</v>
      </c>
      <c r="UAN85" s="140" t="s">
        <v>289</v>
      </c>
      <c r="UAO85" s="140" t="s">
        <v>289</v>
      </c>
      <c r="UAP85" s="140" t="s">
        <v>289</v>
      </c>
      <c r="UAQ85" s="140" t="s">
        <v>289</v>
      </c>
      <c r="UAR85" s="140" t="s">
        <v>289</v>
      </c>
      <c r="UAS85" s="140" t="s">
        <v>289</v>
      </c>
      <c r="UAT85" s="140" t="s">
        <v>289</v>
      </c>
      <c r="UAU85" s="140" t="s">
        <v>289</v>
      </c>
      <c r="UAV85" s="140" t="s">
        <v>289</v>
      </c>
      <c r="UAW85" s="140" t="s">
        <v>289</v>
      </c>
      <c r="UAX85" s="140" t="s">
        <v>289</v>
      </c>
      <c r="UAY85" s="140" t="s">
        <v>289</v>
      </c>
      <c r="UAZ85" s="140" t="s">
        <v>289</v>
      </c>
      <c r="UBA85" s="140" t="s">
        <v>289</v>
      </c>
      <c r="UBB85" s="140" t="s">
        <v>289</v>
      </c>
      <c r="UBC85" s="140" t="s">
        <v>289</v>
      </c>
      <c r="UBD85" s="140" t="s">
        <v>289</v>
      </c>
      <c r="UBE85" s="140" t="s">
        <v>289</v>
      </c>
      <c r="UBF85" s="140" t="s">
        <v>289</v>
      </c>
      <c r="UBG85" s="140" t="s">
        <v>289</v>
      </c>
      <c r="UBH85" s="140" t="s">
        <v>289</v>
      </c>
      <c r="UBI85" s="140" t="s">
        <v>289</v>
      </c>
      <c r="UBJ85" s="140" t="s">
        <v>289</v>
      </c>
      <c r="UBK85" s="140" t="s">
        <v>289</v>
      </c>
      <c r="UBL85" s="140" t="s">
        <v>289</v>
      </c>
      <c r="UBM85" s="140" t="s">
        <v>289</v>
      </c>
      <c r="UBN85" s="140" t="s">
        <v>289</v>
      </c>
      <c r="UBO85" s="140" t="s">
        <v>289</v>
      </c>
      <c r="UBP85" s="140" t="s">
        <v>289</v>
      </c>
      <c r="UBQ85" s="140" t="s">
        <v>289</v>
      </c>
      <c r="UBR85" s="140" t="s">
        <v>289</v>
      </c>
      <c r="UBS85" s="140" t="s">
        <v>289</v>
      </c>
      <c r="UBT85" s="140" t="s">
        <v>289</v>
      </c>
      <c r="UBU85" s="140" t="s">
        <v>289</v>
      </c>
      <c r="UBV85" s="140" t="s">
        <v>289</v>
      </c>
      <c r="UBW85" s="140" t="s">
        <v>289</v>
      </c>
      <c r="UBX85" s="140" t="s">
        <v>289</v>
      </c>
      <c r="UBY85" s="140" t="s">
        <v>289</v>
      </c>
      <c r="UBZ85" s="140" t="s">
        <v>289</v>
      </c>
      <c r="UCA85" s="140" t="s">
        <v>289</v>
      </c>
      <c r="UCB85" s="140" t="s">
        <v>289</v>
      </c>
      <c r="UCC85" s="140" t="s">
        <v>289</v>
      </c>
      <c r="UCD85" s="140" t="s">
        <v>289</v>
      </c>
      <c r="UCE85" s="140" t="s">
        <v>289</v>
      </c>
      <c r="UCF85" s="140" t="s">
        <v>289</v>
      </c>
      <c r="UCG85" s="140" t="s">
        <v>289</v>
      </c>
      <c r="UCH85" s="140" t="s">
        <v>289</v>
      </c>
      <c r="UCI85" s="140" t="s">
        <v>289</v>
      </c>
      <c r="UCJ85" s="140" t="s">
        <v>289</v>
      </c>
      <c r="UCK85" s="140" t="s">
        <v>289</v>
      </c>
      <c r="UCL85" s="140" t="s">
        <v>289</v>
      </c>
      <c r="UCM85" s="140" t="s">
        <v>289</v>
      </c>
      <c r="UCN85" s="140" t="s">
        <v>289</v>
      </c>
      <c r="UCO85" s="140" t="s">
        <v>289</v>
      </c>
      <c r="UCP85" s="140" t="s">
        <v>289</v>
      </c>
      <c r="UCQ85" s="140" t="s">
        <v>289</v>
      </c>
      <c r="UCR85" s="140" t="s">
        <v>289</v>
      </c>
      <c r="UCS85" s="140" t="s">
        <v>289</v>
      </c>
      <c r="UCT85" s="140" t="s">
        <v>289</v>
      </c>
      <c r="UCU85" s="140" t="s">
        <v>289</v>
      </c>
      <c r="UCV85" s="140" t="s">
        <v>289</v>
      </c>
      <c r="UCW85" s="140" t="s">
        <v>289</v>
      </c>
      <c r="UCX85" s="140" t="s">
        <v>289</v>
      </c>
      <c r="UCY85" s="140" t="s">
        <v>289</v>
      </c>
      <c r="UCZ85" s="140" t="s">
        <v>289</v>
      </c>
      <c r="UDA85" s="140" t="s">
        <v>289</v>
      </c>
      <c r="UDB85" s="140" t="s">
        <v>289</v>
      </c>
      <c r="UDC85" s="140" t="s">
        <v>289</v>
      </c>
      <c r="UDD85" s="140" t="s">
        <v>289</v>
      </c>
      <c r="UDE85" s="140" t="s">
        <v>289</v>
      </c>
      <c r="UDF85" s="140" t="s">
        <v>289</v>
      </c>
      <c r="UDG85" s="140" t="s">
        <v>289</v>
      </c>
      <c r="UDH85" s="140" t="s">
        <v>289</v>
      </c>
      <c r="UDI85" s="140" t="s">
        <v>289</v>
      </c>
      <c r="UDJ85" s="140" t="s">
        <v>289</v>
      </c>
      <c r="UDK85" s="140" t="s">
        <v>289</v>
      </c>
      <c r="UDL85" s="140" t="s">
        <v>289</v>
      </c>
      <c r="UDM85" s="140" t="s">
        <v>289</v>
      </c>
      <c r="UDN85" s="140" t="s">
        <v>289</v>
      </c>
      <c r="UDO85" s="140" t="s">
        <v>289</v>
      </c>
      <c r="UDP85" s="140" t="s">
        <v>289</v>
      </c>
      <c r="UDQ85" s="140" t="s">
        <v>289</v>
      </c>
      <c r="UDR85" s="140" t="s">
        <v>289</v>
      </c>
      <c r="UDS85" s="140" t="s">
        <v>289</v>
      </c>
      <c r="UDT85" s="140" t="s">
        <v>289</v>
      </c>
      <c r="UDU85" s="140" t="s">
        <v>289</v>
      </c>
      <c r="UDV85" s="140" t="s">
        <v>289</v>
      </c>
      <c r="UDW85" s="140" t="s">
        <v>289</v>
      </c>
      <c r="UDX85" s="140" t="s">
        <v>289</v>
      </c>
      <c r="UDY85" s="140" t="s">
        <v>289</v>
      </c>
      <c r="UDZ85" s="140" t="s">
        <v>289</v>
      </c>
      <c r="UEA85" s="140" t="s">
        <v>289</v>
      </c>
      <c r="UEB85" s="140" t="s">
        <v>289</v>
      </c>
      <c r="UEC85" s="140" t="s">
        <v>289</v>
      </c>
      <c r="UED85" s="140" t="s">
        <v>289</v>
      </c>
      <c r="UEE85" s="140" t="s">
        <v>289</v>
      </c>
      <c r="UEF85" s="140" t="s">
        <v>289</v>
      </c>
      <c r="UEG85" s="140" t="s">
        <v>289</v>
      </c>
      <c r="UEH85" s="140" t="s">
        <v>289</v>
      </c>
      <c r="UEI85" s="140" t="s">
        <v>289</v>
      </c>
      <c r="UEJ85" s="140" t="s">
        <v>289</v>
      </c>
      <c r="UEK85" s="140" t="s">
        <v>289</v>
      </c>
      <c r="UEL85" s="140" t="s">
        <v>289</v>
      </c>
      <c r="UEM85" s="140" t="s">
        <v>289</v>
      </c>
      <c r="UEN85" s="140" t="s">
        <v>289</v>
      </c>
      <c r="UEO85" s="140" t="s">
        <v>289</v>
      </c>
      <c r="UEP85" s="140" t="s">
        <v>289</v>
      </c>
      <c r="UEQ85" s="140" t="s">
        <v>289</v>
      </c>
      <c r="UER85" s="140" t="s">
        <v>289</v>
      </c>
      <c r="UES85" s="140" t="s">
        <v>289</v>
      </c>
      <c r="UET85" s="140" t="s">
        <v>289</v>
      </c>
      <c r="UEU85" s="140" t="s">
        <v>289</v>
      </c>
      <c r="UEV85" s="140" t="s">
        <v>289</v>
      </c>
      <c r="UEW85" s="140" t="s">
        <v>289</v>
      </c>
      <c r="UEX85" s="140" t="s">
        <v>289</v>
      </c>
      <c r="UEY85" s="140" t="s">
        <v>289</v>
      </c>
      <c r="UEZ85" s="140" t="s">
        <v>289</v>
      </c>
      <c r="UFA85" s="140" t="s">
        <v>289</v>
      </c>
      <c r="UFB85" s="140" t="s">
        <v>289</v>
      </c>
      <c r="UFC85" s="140" t="s">
        <v>289</v>
      </c>
      <c r="UFD85" s="140" t="s">
        <v>289</v>
      </c>
      <c r="UFE85" s="140" t="s">
        <v>289</v>
      </c>
      <c r="UFF85" s="140" t="s">
        <v>289</v>
      </c>
      <c r="UFG85" s="140" t="s">
        <v>289</v>
      </c>
      <c r="UFH85" s="140" t="s">
        <v>289</v>
      </c>
      <c r="UFI85" s="140" t="s">
        <v>289</v>
      </c>
      <c r="UFJ85" s="140" t="s">
        <v>289</v>
      </c>
      <c r="UFK85" s="140" t="s">
        <v>289</v>
      </c>
      <c r="UFL85" s="140" t="s">
        <v>289</v>
      </c>
      <c r="UFM85" s="140" t="s">
        <v>289</v>
      </c>
      <c r="UFN85" s="140" t="s">
        <v>289</v>
      </c>
      <c r="UFO85" s="140" t="s">
        <v>289</v>
      </c>
      <c r="UFP85" s="140" t="s">
        <v>289</v>
      </c>
      <c r="UFQ85" s="140" t="s">
        <v>289</v>
      </c>
      <c r="UFR85" s="140" t="s">
        <v>289</v>
      </c>
      <c r="UFS85" s="140" t="s">
        <v>289</v>
      </c>
      <c r="UFT85" s="140" t="s">
        <v>289</v>
      </c>
      <c r="UFU85" s="140" t="s">
        <v>289</v>
      </c>
      <c r="UFV85" s="140" t="s">
        <v>289</v>
      </c>
      <c r="UFW85" s="140" t="s">
        <v>289</v>
      </c>
      <c r="UFX85" s="140" t="s">
        <v>289</v>
      </c>
      <c r="UFY85" s="140" t="s">
        <v>289</v>
      </c>
      <c r="UFZ85" s="140" t="s">
        <v>289</v>
      </c>
      <c r="UGA85" s="140" t="s">
        <v>289</v>
      </c>
      <c r="UGB85" s="140" t="s">
        <v>289</v>
      </c>
      <c r="UGC85" s="140" t="s">
        <v>289</v>
      </c>
      <c r="UGD85" s="140" t="s">
        <v>289</v>
      </c>
      <c r="UGE85" s="140" t="s">
        <v>289</v>
      </c>
      <c r="UGF85" s="140" t="s">
        <v>289</v>
      </c>
      <c r="UGG85" s="140" t="s">
        <v>289</v>
      </c>
      <c r="UGH85" s="140" t="s">
        <v>289</v>
      </c>
      <c r="UGI85" s="140" t="s">
        <v>289</v>
      </c>
      <c r="UGJ85" s="140" t="s">
        <v>289</v>
      </c>
      <c r="UGK85" s="140" t="s">
        <v>289</v>
      </c>
      <c r="UGL85" s="140" t="s">
        <v>289</v>
      </c>
      <c r="UGM85" s="140" t="s">
        <v>289</v>
      </c>
      <c r="UGN85" s="140" t="s">
        <v>289</v>
      </c>
      <c r="UGO85" s="140" t="s">
        <v>289</v>
      </c>
      <c r="UGP85" s="140" t="s">
        <v>289</v>
      </c>
      <c r="UGQ85" s="140" t="s">
        <v>289</v>
      </c>
      <c r="UGR85" s="140" t="s">
        <v>289</v>
      </c>
      <c r="UGS85" s="140" t="s">
        <v>289</v>
      </c>
      <c r="UGT85" s="140" t="s">
        <v>289</v>
      </c>
      <c r="UGU85" s="140" t="s">
        <v>289</v>
      </c>
      <c r="UGV85" s="140" t="s">
        <v>289</v>
      </c>
      <c r="UGW85" s="140" t="s">
        <v>289</v>
      </c>
      <c r="UGX85" s="140" t="s">
        <v>289</v>
      </c>
      <c r="UGY85" s="140" t="s">
        <v>289</v>
      </c>
      <c r="UGZ85" s="140" t="s">
        <v>289</v>
      </c>
      <c r="UHA85" s="140" t="s">
        <v>289</v>
      </c>
      <c r="UHB85" s="140" t="s">
        <v>289</v>
      </c>
      <c r="UHC85" s="140" t="s">
        <v>289</v>
      </c>
      <c r="UHD85" s="140" t="s">
        <v>289</v>
      </c>
      <c r="UHE85" s="140" t="s">
        <v>289</v>
      </c>
      <c r="UHF85" s="140" t="s">
        <v>289</v>
      </c>
      <c r="UHG85" s="140" t="s">
        <v>289</v>
      </c>
      <c r="UHH85" s="140" t="s">
        <v>289</v>
      </c>
      <c r="UHI85" s="140" t="s">
        <v>289</v>
      </c>
      <c r="UHJ85" s="140" t="s">
        <v>289</v>
      </c>
      <c r="UHK85" s="140" t="s">
        <v>289</v>
      </c>
      <c r="UHL85" s="140" t="s">
        <v>289</v>
      </c>
      <c r="UHM85" s="140" t="s">
        <v>289</v>
      </c>
      <c r="UHN85" s="140" t="s">
        <v>289</v>
      </c>
      <c r="UHO85" s="140" t="s">
        <v>289</v>
      </c>
      <c r="UHP85" s="140" t="s">
        <v>289</v>
      </c>
      <c r="UHQ85" s="140" t="s">
        <v>289</v>
      </c>
      <c r="UHR85" s="140" t="s">
        <v>289</v>
      </c>
      <c r="UHS85" s="140" t="s">
        <v>289</v>
      </c>
      <c r="UHT85" s="140" t="s">
        <v>289</v>
      </c>
      <c r="UHU85" s="140" t="s">
        <v>289</v>
      </c>
      <c r="UHV85" s="140" t="s">
        <v>289</v>
      </c>
      <c r="UHW85" s="140" t="s">
        <v>289</v>
      </c>
      <c r="UHX85" s="140" t="s">
        <v>289</v>
      </c>
      <c r="UHY85" s="140" t="s">
        <v>289</v>
      </c>
      <c r="UHZ85" s="140" t="s">
        <v>289</v>
      </c>
      <c r="UIA85" s="140" t="s">
        <v>289</v>
      </c>
      <c r="UIB85" s="140" t="s">
        <v>289</v>
      </c>
      <c r="UIC85" s="140" t="s">
        <v>289</v>
      </c>
      <c r="UID85" s="140" t="s">
        <v>289</v>
      </c>
      <c r="UIE85" s="140" t="s">
        <v>289</v>
      </c>
      <c r="UIF85" s="140" t="s">
        <v>289</v>
      </c>
      <c r="UIG85" s="140" t="s">
        <v>289</v>
      </c>
      <c r="UIH85" s="140" t="s">
        <v>289</v>
      </c>
      <c r="UII85" s="140" t="s">
        <v>289</v>
      </c>
      <c r="UIJ85" s="140" t="s">
        <v>289</v>
      </c>
      <c r="UIK85" s="140" t="s">
        <v>289</v>
      </c>
      <c r="UIL85" s="140" t="s">
        <v>289</v>
      </c>
      <c r="UIM85" s="140" t="s">
        <v>289</v>
      </c>
      <c r="UIN85" s="140" t="s">
        <v>289</v>
      </c>
      <c r="UIO85" s="140" t="s">
        <v>289</v>
      </c>
      <c r="UIP85" s="140" t="s">
        <v>289</v>
      </c>
      <c r="UIQ85" s="140" t="s">
        <v>289</v>
      </c>
      <c r="UIR85" s="140" t="s">
        <v>289</v>
      </c>
      <c r="UIS85" s="140" t="s">
        <v>289</v>
      </c>
      <c r="UIT85" s="140" t="s">
        <v>289</v>
      </c>
      <c r="UIU85" s="140" t="s">
        <v>289</v>
      </c>
      <c r="UIV85" s="140" t="s">
        <v>289</v>
      </c>
      <c r="UIW85" s="140" t="s">
        <v>289</v>
      </c>
      <c r="UIX85" s="140" t="s">
        <v>289</v>
      </c>
      <c r="UIY85" s="140" t="s">
        <v>289</v>
      </c>
      <c r="UIZ85" s="140" t="s">
        <v>289</v>
      </c>
      <c r="UJA85" s="140" t="s">
        <v>289</v>
      </c>
      <c r="UJB85" s="140" t="s">
        <v>289</v>
      </c>
      <c r="UJC85" s="140" t="s">
        <v>289</v>
      </c>
      <c r="UJD85" s="140" t="s">
        <v>289</v>
      </c>
      <c r="UJE85" s="140" t="s">
        <v>289</v>
      </c>
      <c r="UJF85" s="140" t="s">
        <v>289</v>
      </c>
      <c r="UJG85" s="140" t="s">
        <v>289</v>
      </c>
      <c r="UJH85" s="140" t="s">
        <v>289</v>
      </c>
      <c r="UJI85" s="140" t="s">
        <v>289</v>
      </c>
      <c r="UJJ85" s="140" t="s">
        <v>289</v>
      </c>
      <c r="UJK85" s="140" t="s">
        <v>289</v>
      </c>
      <c r="UJL85" s="140" t="s">
        <v>289</v>
      </c>
      <c r="UJM85" s="140" t="s">
        <v>289</v>
      </c>
      <c r="UJN85" s="140" t="s">
        <v>289</v>
      </c>
      <c r="UJO85" s="140" t="s">
        <v>289</v>
      </c>
      <c r="UJP85" s="140" t="s">
        <v>289</v>
      </c>
      <c r="UJQ85" s="140" t="s">
        <v>289</v>
      </c>
      <c r="UJR85" s="140" t="s">
        <v>289</v>
      </c>
      <c r="UJS85" s="140" t="s">
        <v>289</v>
      </c>
      <c r="UJT85" s="140" t="s">
        <v>289</v>
      </c>
      <c r="UJU85" s="140" t="s">
        <v>289</v>
      </c>
      <c r="UJV85" s="140" t="s">
        <v>289</v>
      </c>
      <c r="UJW85" s="140" t="s">
        <v>289</v>
      </c>
      <c r="UJX85" s="140" t="s">
        <v>289</v>
      </c>
      <c r="UJY85" s="140" t="s">
        <v>289</v>
      </c>
      <c r="UJZ85" s="140" t="s">
        <v>289</v>
      </c>
      <c r="UKA85" s="140" t="s">
        <v>289</v>
      </c>
      <c r="UKB85" s="140" t="s">
        <v>289</v>
      </c>
      <c r="UKC85" s="140" t="s">
        <v>289</v>
      </c>
      <c r="UKD85" s="140" t="s">
        <v>289</v>
      </c>
      <c r="UKE85" s="140" t="s">
        <v>289</v>
      </c>
      <c r="UKF85" s="140" t="s">
        <v>289</v>
      </c>
      <c r="UKG85" s="140" t="s">
        <v>289</v>
      </c>
      <c r="UKH85" s="140" t="s">
        <v>289</v>
      </c>
      <c r="UKI85" s="140" t="s">
        <v>289</v>
      </c>
      <c r="UKJ85" s="140" t="s">
        <v>289</v>
      </c>
      <c r="UKK85" s="140" t="s">
        <v>289</v>
      </c>
      <c r="UKL85" s="140" t="s">
        <v>289</v>
      </c>
      <c r="UKM85" s="140" t="s">
        <v>289</v>
      </c>
      <c r="UKN85" s="140" t="s">
        <v>289</v>
      </c>
      <c r="UKO85" s="140" t="s">
        <v>289</v>
      </c>
      <c r="UKP85" s="140" t="s">
        <v>289</v>
      </c>
      <c r="UKQ85" s="140" t="s">
        <v>289</v>
      </c>
      <c r="UKR85" s="140" t="s">
        <v>289</v>
      </c>
      <c r="UKS85" s="140" t="s">
        <v>289</v>
      </c>
      <c r="UKT85" s="140" t="s">
        <v>289</v>
      </c>
      <c r="UKU85" s="140" t="s">
        <v>289</v>
      </c>
      <c r="UKV85" s="140" t="s">
        <v>289</v>
      </c>
      <c r="UKW85" s="140" t="s">
        <v>289</v>
      </c>
      <c r="UKX85" s="140" t="s">
        <v>289</v>
      </c>
      <c r="UKY85" s="140" t="s">
        <v>289</v>
      </c>
      <c r="UKZ85" s="140" t="s">
        <v>289</v>
      </c>
      <c r="ULA85" s="140" t="s">
        <v>289</v>
      </c>
      <c r="ULB85" s="140" t="s">
        <v>289</v>
      </c>
      <c r="ULC85" s="140" t="s">
        <v>289</v>
      </c>
      <c r="ULD85" s="140" t="s">
        <v>289</v>
      </c>
      <c r="ULE85" s="140" t="s">
        <v>289</v>
      </c>
      <c r="ULF85" s="140" t="s">
        <v>289</v>
      </c>
      <c r="ULG85" s="140" t="s">
        <v>289</v>
      </c>
      <c r="ULH85" s="140" t="s">
        <v>289</v>
      </c>
      <c r="ULI85" s="140" t="s">
        <v>289</v>
      </c>
      <c r="ULJ85" s="140" t="s">
        <v>289</v>
      </c>
      <c r="ULK85" s="140" t="s">
        <v>289</v>
      </c>
      <c r="ULL85" s="140" t="s">
        <v>289</v>
      </c>
      <c r="ULM85" s="140" t="s">
        <v>289</v>
      </c>
      <c r="ULN85" s="140" t="s">
        <v>289</v>
      </c>
      <c r="ULO85" s="140" t="s">
        <v>289</v>
      </c>
      <c r="ULP85" s="140" t="s">
        <v>289</v>
      </c>
      <c r="ULQ85" s="140" t="s">
        <v>289</v>
      </c>
      <c r="ULR85" s="140" t="s">
        <v>289</v>
      </c>
      <c r="ULS85" s="140" t="s">
        <v>289</v>
      </c>
      <c r="ULT85" s="140" t="s">
        <v>289</v>
      </c>
      <c r="ULU85" s="140" t="s">
        <v>289</v>
      </c>
      <c r="ULV85" s="140" t="s">
        <v>289</v>
      </c>
      <c r="ULW85" s="140" t="s">
        <v>289</v>
      </c>
      <c r="ULX85" s="140" t="s">
        <v>289</v>
      </c>
      <c r="ULY85" s="140" t="s">
        <v>289</v>
      </c>
      <c r="ULZ85" s="140" t="s">
        <v>289</v>
      </c>
      <c r="UMA85" s="140" t="s">
        <v>289</v>
      </c>
      <c r="UMB85" s="140" t="s">
        <v>289</v>
      </c>
      <c r="UMC85" s="140" t="s">
        <v>289</v>
      </c>
      <c r="UMD85" s="140" t="s">
        <v>289</v>
      </c>
      <c r="UME85" s="140" t="s">
        <v>289</v>
      </c>
      <c r="UMF85" s="140" t="s">
        <v>289</v>
      </c>
      <c r="UMG85" s="140" t="s">
        <v>289</v>
      </c>
      <c r="UMH85" s="140" t="s">
        <v>289</v>
      </c>
      <c r="UMI85" s="140" t="s">
        <v>289</v>
      </c>
      <c r="UMJ85" s="140" t="s">
        <v>289</v>
      </c>
      <c r="UMK85" s="140" t="s">
        <v>289</v>
      </c>
      <c r="UML85" s="140" t="s">
        <v>289</v>
      </c>
      <c r="UMM85" s="140" t="s">
        <v>289</v>
      </c>
      <c r="UMN85" s="140" t="s">
        <v>289</v>
      </c>
      <c r="UMO85" s="140" t="s">
        <v>289</v>
      </c>
      <c r="UMP85" s="140" t="s">
        <v>289</v>
      </c>
      <c r="UMQ85" s="140" t="s">
        <v>289</v>
      </c>
      <c r="UMR85" s="140" t="s">
        <v>289</v>
      </c>
      <c r="UMS85" s="140" t="s">
        <v>289</v>
      </c>
      <c r="UMT85" s="140" t="s">
        <v>289</v>
      </c>
      <c r="UMU85" s="140" t="s">
        <v>289</v>
      </c>
      <c r="UMV85" s="140" t="s">
        <v>289</v>
      </c>
      <c r="UMW85" s="140" t="s">
        <v>289</v>
      </c>
      <c r="UMX85" s="140" t="s">
        <v>289</v>
      </c>
      <c r="UMY85" s="140" t="s">
        <v>289</v>
      </c>
      <c r="UMZ85" s="140" t="s">
        <v>289</v>
      </c>
      <c r="UNA85" s="140" t="s">
        <v>289</v>
      </c>
      <c r="UNB85" s="140" t="s">
        <v>289</v>
      </c>
      <c r="UNC85" s="140" t="s">
        <v>289</v>
      </c>
      <c r="UND85" s="140" t="s">
        <v>289</v>
      </c>
      <c r="UNE85" s="140" t="s">
        <v>289</v>
      </c>
      <c r="UNF85" s="140" t="s">
        <v>289</v>
      </c>
      <c r="UNG85" s="140" t="s">
        <v>289</v>
      </c>
      <c r="UNH85" s="140" t="s">
        <v>289</v>
      </c>
      <c r="UNI85" s="140" t="s">
        <v>289</v>
      </c>
      <c r="UNJ85" s="140" t="s">
        <v>289</v>
      </c>
      <c r="UNK85" s="140" t="s">
        <v>289</v>
      </c>
      <c r="UNL85" s="140" t="s">
        <v>289</v>
      </c>
      <c r="UNM85" s="140" t="s">
        <v>289</v>
      </c>
      <c r="UNN85" s="140" t="s">
        <v>289</v>
      </c>
      <c r="UNO85" s="140" t="s">
        <v>289</v>
      </c>
      <c r="UNP85" s="140" t="s">
        <v>289</v>
      </c>
      <c r="UNQ85" s="140" t="s">
        <v>289</v>
      </c>
      <c r="UNR85" s="140" t="s">
        <v>289</v>
      </c>
      <c r="UNS85" s="140" t="s">
        <v>289</v>
      </c>
      <c r="UNT85" s="140" t="s">
        <v>289</v>
      </c>
      <c r="UNU85" s="140" t="s">
        <v>289</v>
      </c>
      <c r="UNV85" s="140" t="s">
        <v>289</v>
      </c>
      <c r="UNW85" s="140" t="s">
        <v>289</v>
      </c>
      <c r="UNX85" s="140" t="s">
        <v>289</v>
      </c>
      <c r="UNY85" s="140" t="s">
        <v>289</v>
      </c>
      <c r="UNZ85" s="140" t="s">
        <v>289</v>
      </c>
      <c r="UOA85" s="140" t="s">
        <v>289</v>
      </c>
      <c r="UOB85" s="140" t="s">
        <v>289</v>
      </c>
      <c r="UOC85" s="140" t="s">
        <v>289</v>
      </c>
      <c r="UOD85" s="140" t="s">
        <v>289</v>
      </c>
      <c r="UOE85" s="140" t="s">
        <v>289</v>
      </c>
      <c r="UOF85" s="140" t="s">
        <v>289</v>
      </c>
      <c r="UOG85" s="140" t="s">
        <v>289</v>
      </c>
      <c r="UOH85" s="140" t="s">
        <v>289</v>
      </c>
      <c r="UOI85" s="140" t="s">
        <v>289</v>
      </c>
      <c r="UOJ85" s="140" t="s">
        <v>289</v>
      </c>
      <c r="UOK85" s="140" t="s">
        <v>289</v>
      </c>
      <c r="UOL85" s="140" t="s">
        <v>289</v>
      </c>
      <c r="UOM85" s="140" t="s">
        <v>289</v>
      </c>
      <c r="UON85" s="140" t="s">
        <v>289</v>
      </c>
      <c r="UOO85" s="140" t="s">
        <v>289</v>
      </c>
      <c r="UOP85" s="140" t="s">
        <v>289</v>
      </c>
      <c r="UOQ85" s="140" t="s">
        <v>289</v>
      </c>
      <c r="UOR85" s="140" t="s">
        <v>289</v>
      </c>
      <c r="UOS85" s="140" t="s">
        <v>289</v>
      </c>
      <c r="UOT85" s="140" t="s">
        <v>289</v>
      </c>
      <c r="UOU85" s="140" t="s">
        <v>289</v>
      </c>
      <c r="UOV85" s="140" t="s">
        <v>289</v>
      </c>
      <c r="UOW85" s="140" t="s">
        <v>289</v>
      </c>
      <c r="UOX85" s="140" t="s">
        <v>289</v>
      </c>
      <c r="UOY85" s="140" t="s">
        <v>289</v>
      </c>
      <c r="UOZ85" s="140" t="s">
        <v>289</v>
      </c>
      <c r="UPA85" s="140" t="s">
        <v>289</v>
      </c>
      <c r="UPB85" s="140" t="s">
        <v>289</v>
      </c>
      <c r="UPC85" s="140" t="s">
        <v>289</v>
      </c>
      <c r="UPD85" s="140" t="s">
        <v>289</v>
      </c>
      <c r="UPE85" s="140" t="s">
        <v>289</v>
      </c>
      <c r="UPF85" s="140" t="s">
        <v>289</v>
      </c>
      <c r="UPG85" s="140" t="s">
        <v>289</v>
      </c>
      <c r="UPH85" s="140" t="s">
        <v>289</v>
      </c>
      <c r="UPI85" s="140" t="s">
        <v>289</v>
      </c>
      <c r="UPJ85" s="140" t="s">
        <v>289</v>
      </c>
      <c r="UPK85" s="140" t="s">
        <v>289</v>
      </c>
      <c r="UPL85" s="140" t="s">
        <v>289</v>
      </c>
      <c r="UPM85" s="140" t="s">
        <v>289</v>
      </c>
      <c r="UPN85" s="140" t="s">
        <v>289</v>
      </c>
      <c r="UPO85" s="140" t="s">
        <v>289</v>
      </c>
      <c r="UPP85" s="140" t="s">
        <v>289</v>
      </c>
      <c r="UPQ85" s="140" t="s">
        <v>289</v>
      </c>
      <c r="UPR85" s="140" t="s">
        <v>289</v>
      </c>
      <c r="UPS85" s="140" t="s">
        <v>289</v>
      </c>
      <c r="UPT85" s="140" t="s">
        <v>289</v>
      </c>
      <c r="UPU85" s="140" t="s">
        <v>289</v>
      </c>
      <c r="UPV85" s="140" t="s">
        <v>289</v>
      </c>
      <c r="UPW85" s="140" t="s">
        <v>289</v>
      </c>
      <c r="UPX85" s="140" t="s">
        <v>289</v>
      </c>
      <c r="UPY85" s="140" t="s">
        <v>289</v>
      </c>
      <c r="UPZ85" s="140" t="s">
        <v>289</v>
      </c>
      <c r="UQA85" s="140" t="s">
        <v>289</v>
      </c>
      <c r="UQB85" s="140" t="s">
        <v>289</v>
      </c>
      <c r="UQC85" s="140" t="s">
        <v>289</v>
      </c>
      <c r="UQD85" s="140" t="s">
        <v>289</v>
      </c>
      <c r="UQE85" s="140" t="s">
        <v>289</v>
      </c>
      <c r="UQF85" s="140" t="s">
        <v>289</v>
      </c>
      <c r="UQG85" s="140" t="s">
        <v>289</v>
      </c>
      <c r="UQH85" s="140" t="s">
        <v>289</v>
      </c>
      <c r="UQI85" s="140" t="s">
        <v>289</v>
      </c>
      <c r="UQJ85" s="140" t="s">
        <v>289</v>
      </c>
      <c r="UQK85" s="140" t="s">
        <v>289</v>
      </c>
      <c r="UQL85" s="140" t="s">
        <v>289</v>
      </c>
      <c r="UQM85" s="140" t="s">
        <v>289</v>
      </c>
      <c r="UQN85" s="140" t="s">
        <v>289</v>
      </c>
      <c r="UQO85" s="140" t="s">
        <v>289</v>
      </c>
      <c r="UQP85" s="140" t="s">
        <v>289</v>
      </c>
      <c r="UQQ85" s="140" t="s">
        <v>289</v>
      </c>
      <c r="UQR85" s="140" t="s">
        <v>289</v>
      </c>
      <c r="UQS85" s="140" t="s">
        <v>289</v>
      </c>
      <c r="UQT85" s="140" t="s">
        <v>289</v>
      </c>
      <c r="UQU85" s="140" t="s">
        <v>289</v>
      </c>
      <c r="UQV85" s="140" t="s">
        <v>289</v>
      </c>
      <c r="UQW85" s="140" t="s">
        <v>289</v>
      </c>
      <c r="UQX85" s="140" t="s">
        <v>289</v>
      </c>
      <c r="UQY85" s="140" t="s">
        <v>289</v>
      </c>
      <c r="UQZ85" s="140" t="s">
        <v>289</v>
      </c>
      <c r="URA85" s="140" t="s">
        <v>289</v>
      </c>
      <c r="URB85" s="140" t="s">
        <v>289</v>
      </c>
      <c r="URC85" s="140" t="s">
        <v>289</v>
      </c>
      <c r="URD85" s="140" t="s">
        <v>289</v>
      </c>
      <c r="URE85" s="140" t="s">
        <v>289</v>
      </c>
      <c r="URF85" s="140" t="s">
        <v>289</v>
      </c>
      <c r="URG85" s="140" t="s">
        <v>289</v>
      </c>
      <c r="URH85" s="140" t="s">
        <v>289</v>
      </c>
      <c r="URI85" s="140" t="s">
        <v>289</v>
      </c>
      <c r="URJ85" s="140" t="s">
        <v>289</v>
      </c>
      <c r="URK85" s="140" t="s">
        <v>289</v>
      </c>
      <c r="URL85" s="140" t="s">
        <v>289</v>
      </c>
      <c r="URM85" s="140" t="s">
        <v>289</v>
      </c>
      <c r="URN85" s="140" t="s">
        <v>289</v>
      </c>
      <c r="URO85" s="140" t="s">
        <v>289</v>
      </c>
      <c r="URP85" s="140" t="s">
        <v>289</v>
      </c>
      <c r="URQ85" s="140" t="s">
        <v>289</v>
      </c>
      <c r="URR85" s="140" t="s">
        <v>289</v>
      </c>
      <c r="URS85" s="140" t="s">
        <v>289</v>
      </c>
      <c r="URT85" s="140" t="s">
        <v>289</v>
      </c>
      <c r="URU85" s="140" t="s">
        <v>289</v>
      </c>
      <c r="URV85" s="140" t="s">
        <v>289</v>
      </c>
      <c r="URW85" s="140" t="s">
        <v>289</v>
      </c>
      <c r="URX85" s="140" t="s">
        <v>289</v>
      </c>
      <c r="URY85" s="140" t="s">
        <v>289</v>
      </c>
      <c r="URZ85" s="140" t="s">
        <v>289</v>
      </c>
      <c r="USA85" s="140" t="s">
        <v>289</v>
      </c>
      <c r="USB85" s="140" t="s">
        <v>289</v>
      </c>
      <c r="USC85" s="140" t="s">
        <v>289</v>
      </c>
      <c r="USD85" s="140" t="s">
        <v>289</v>
      </c>
      <c r="USE85" s="140" t="s">
        <v>289</v>
      </c>
      <c r="USF85" s="140" t="s">
        <v>289</v>
      </c>
      <c r="USG85" s="140" t="s">
        <v>289</v>
      </c>
      <c r="USH85" s="140" t="s">
        <v>289</v>
      </c>
      <c r="USI85" s="140" t="s">
        <v>289</v>
      </c>
      <c r="USJ85" s="140" t="s">
        <v>289</v>
      </c>
      <c r="USK85" s="140" t="s">
        <v>289</v>
      </c>
      <c r="USL85" s="140" t="s">
        <v>289</v>
      </c>
      <c r="USM85" s="140" t="s">
        <v>289</v>
      </c>
      <c r="USN85" s="140" t="s">
        <v>289</v>
      </c>
      <c r="USO85" s="140" t="s">
        <v>289</v>
      </c>
      <c r="USP85" s="140" t="s">
        <v>289</v>
      </c>
      <c r="USQ85" s="140" t="s">
        <v>289</v>
      </c>
      <c r="USR85" s="140" t="s">
        <v>289</v>
      </c>
      <c r="USS85" s="140" t="s">
        <v>289</v>
      </c>
      <c r="UST85" s="140" t="s">
        <v>289</v>
      </c>
      <c r="USU85" s="140" t="s">
        <v>289</v>
      </c>
      <c r="USV85" s="140" t="s">
        <v>289</v>
      </c>
      <c r="USW85" s="140" t="s">
        <v>289</v>
      </c>
      <c r="USX85" s="140" t="s">
        <v>289</v>
      </c>
      <c r="USY85" s="140" t="s">
        <v>289</v>
      </c>
      <c r="USZ85" s="140" t="s">
        <v>289</v>
      </c>
      <c r="UTA85" s="140" t="s">
        <v>289</v>
      </c>
      <c r="UTB85" s="140" t="s">
        <v>289</v>
      </c>
      <c r="UTC85" s="140" t="s">
        <v>289</v>
      </c>
      <c r="UTD85" s="140" t="s">
        <v>289</v>
      </c>
      <c r="UTE85" s="140" t="s">
        <v>289</v>
      </c>
      <c r="UTF85" s="140" t="s">
        <v>289</v>
      </c>
      <c r="UTG85" s="140" t="s">
        <v>289</v>
      </c>
      <c r="UTH85" s="140" t="s">
        <v>289</v>
      </c>
      <c r="UTI85" s="140" t="s">
        <v>289</v>
      </c>
      <c r="UTJ85" s="140" t="s">
        <v>289</v>
      </c>
      <c r="UTK85" s="140" t="s">
        <v>289</v>
      </c>
      <c r="UTL85" s="140" t="s">
        <v>289</v>
      </c>
      <c r="UTM85" s="140" t="s">
        <v>289</v>
      </c>
      <c r="UTN85" s="140" t="s">
        <v>289</v>
      </c>
      <c r="UTO85" s="140" t="s">
        <v>289</v>
      </c>
      <c r="UTP85" s="140" t="s">
        <v>289</v>
      </c>
      <c r="UTQ85" s="140" t="s">
        <v>289</v>
      </c>
      <c r="UTR85" s="140" t="s">
        <v>289</v>
      </c>
      <c r="UTS85" s="140" t="s">
        <v>289</v>
      </c>
      <c r="UTT85" s="140" t="s">
        <v>289</v>
      </c>
      <c r="UTU85" s="140" t="s">
        <v>289</v>
      </c>
      <c r="UTV85" s="140" t="s">
        <v>289</v>
      </c>
      <c r="UTW85" s="140" t="s">
        <v>289</v>
      </c>
      <c r="UTX85" s="140" t="s">
        <v>289</v>
      </c>
      <c r="UTY85" s="140" t="s">
        <v>289</v>
      </c>
      <c r="UTZ85" s="140" t="s">
        <v>289</v>
      </c>
      <c r="UUA85" s="140" t="s">
        <v>289</v>
      </c>
      <c r="UUB85" s="140" t="s">
        <v>289</v>
      </c>
      <c r="UUC85" s="140" t="s">
        <v>289</v>
      </c>
      <c r="UUD85" s="140" t="s">
        <v>289</v>
      </c>
      <c r="UUE85" s="140" t="s">
        <v>289</v>
      </c>
      <c r="UUF85" s="140" t="s">
        <v>289</v>
      </c>
      <c r="UUG85" s="140" t="s">
        <v>289</v>
      </c>
      <c r="UUH85" s="140" t="s">
        <v>289</v>
      </c>
      <c r="UUI85" s="140" t="s">
        <v>289</v>
      </c>
      <c r="UUJ85" s="140" t="s">
        <v>289</v>
      </c>
      <c r="UUK85" s="140" t="s">
        <v>289</v>
      </c>
      <c r="UUL85" s="140" t="s">
        <v>289</v>
      </c>
      <c r="UUM85" s="140" t="s">
        <v>289</v>
      </c>
      <c r="UUN85" s="140" t="s">
        <v>289</v>
      </c>
      <c r="UUO85" s="140" t="s">
        <v>289</v>
      </c>
      <c r="UUP85" s="140" t="s">
        <v>289</v>
      </c>
      <c r="UUQ85" s="140" t="s">
        <v>289</v>
      </c>
      <c r="UUR85" s="140" t="s">
        <v>289</v>
      </c>
      <c r="UUS85" s="140" t="s">
        <v>289</v>
      </c>
      <c r="UUT85" s="140" t="s">
        <v>289</v>
      </c>
      <c r="UUU85" s="140" t="s">
        <v>289</v>
      </c>
      <c r="UUV85" s="140" t="s">
        <v>289</v>
      </c>
      <c r="UUW85" s="140" t="s">
        <v>289</v>
      </c>
      <c r="UUX85" s="140" t="s">
        <v>289</v>
      </c>
      <c r="UUY85" s="140" t="s">
        <v>289</v>
      </c>
      <c r="UUZ85" s="140" t="s">
        <v>289</v>
      </c>
      <c r="UVA85" s="140" t="s">
        <v>289</v>
      </c>
      <c r="UVB85" s="140" t="s">
        <v>289</v>
      </c>
      <c r="UVC85" s="140" t="s">
        <v>289</v>
      </c>
      <c r="UVD85" s="140" t="s">
        <v>289</v>
      </c>
      <c r="UVE85" s="140" t="s">
        <v>289</v>
      </c>
      <c r="UVF85" s="140" t="s">
        <v>289</v>
      </c>
      <c r="UVG85" s="140" t="s">
        <v>289</v>
      </c>
      <c r="UVH85" s="140" t="s">
        <v>289</v>
      </c>
      <c r="UVI85" s="140" t="s">
        <v>289</v>
      </c>
      <c r="UVJ85" s="140" t="s">
        <v>289</v>
      </c>
      <c r="UVK85" s="140" t="s">
        <v>289</v>
      </c>
      <c r="UVL85" s="140" t="s">
        <v>289</v>
      </c>
      <c r="UVM85" s="140" t="s">
        <v>289</v>
      </c>
      <c r="UVN85" s="140" t="s">
        <v>289</v>
      </c>
      <c r="UVO85" s="140" t="s">
        <v>289</v>
      </c>
      <c r="UVP85" s="140" t="s">
        <v>289</v>
      </c>
      <c r="UVQ85" s="140" t="s">
        <v>289</v>
      </c>
      <c r="UVR85" s="140" t="s">
        <v>289</v>
      </c>
      <c r="UVS85" s="140" t="s">
        <v>289</v>
      </c>
      <c r="UVT85" s="140" t="s">
        <v>289</v>
      </c>
      <c r="UVU85" s="140" t="s">
        <v>289</v>
      </c>
      <c r="UVV85" s="140" t="s">
        <v>289</v>
      </c>
      <c r="UVW85" s="140" t="s">
        <v>289</v>
      </c>
      <c r="UVX85" s="140" t="s">
        <v>289</v>
      </c>
      <c r="UVY85" s="140" t="s">
        <v>289</v>
      </c>
      <c r="UVZ85" s="140" t="s">
        <v>289</v>
      </c>
      <c r="UWA85" s="140" t="s">
        <v>289</v>
      </c>
      <c r="UWB85" s="140" t="s">
        <v>289</v>
      </c>
      <c r="UWC85" s="140" t="s">
        <v>289</v>
      </c>
      <c r="UWD85" s="140" t="s">
        <v>289</v>
      </c>
      <c r="UWE85" s="140" t="s">
        <v>289</v>
      </c>
      <c r="UWF85" s="140" t="s">
        <v>289</v>
      </c>
      <c r="UWG85" s="140" t="s">
        <v>289</v>
      </c>
      <c r="UWH85" s="140" t="s">
        <v>289</v>
      </c>
      <c r="UWI85" s="140" t="s">
        <v>289</v>
      </c>
      <c r="UWJ85" s="140" t="s">
        <v>289</v>
      </c>
      <c r="UWK85" s="140" t="s">
        <v>289</v>
      </c>
      <c r="UWL85" s="140" t="s">
        <v>289</v>
      </c>
      <c r="UWM85" s="140" t="s">
        <v>289</v>
      </c>
      <c r="UWN85" s="140" t="s">
        <v>289</v>
      </c>
      <c r="UWO85" s="140" t="s">
        <v>289</v>
      </c>
      <c r="UWP85" s="140" t="s">
        <v>289</v>
      </c>
      <c r="UWQ85" s="140" t="s">
        <v>289</v>
      </c>
      <c r="UWR85" s="140" t="s">
        <v>289</v>
      </c>
      <c r="UWS85" s="140" t="s">
        <v>289</v>
      </c>
      <c r="UWT85" s="140" t="s">
        <v>289</v>
      </c>
      <c r="UWU85" s="140" t="s">
        <v>289</v>
      </c>
      <c r="UWV85" s="140" t="s">
        <v>289</v>
      </c>
      <c r="UWW85" s="140" t="s">
        <v>289</v>
      </c>
      <c r="UWX85" s="140" t="s">
        <v>289</v>
      </c>
      <c r="UWY85" s="140" t="s">
        <v>289</v>
      </c>
      <c r="UWZ85" s="140" t="s">
        <v>289</v>
      </c>
      <c r="UXA85" s="140" t="s">
        <v>289</v>
      </c>
      <c r="UXB85" s="140" t="s">
        <v>289</v>
      </c>
      <c r="UXC85" s="140" t="s">
        <v>289</v>
      </c>
      <c r="UXD85" s="140" t="s">
        <v>289</v>
      </c>
      <c r="UXE85" s="140" t="s">
        <v>289</v>
      </c>
      <c r="UXF85" s="140" t="s">
        <v>289</v>
      </c>
      <c r="UXG85" s="140" t="s">
        <v>289</v>
      </c>
      <c r="UXH85" s="140" t="s">
        <v>289</v>
      </c>
      <c r="UXI85" s="140" t="s">
        <v>289</v>
      </c>
      <c r="UXJ85" s="140" t="s">
        <v>289</v>
      </c>
      <c r="UXK85" s="140" t="s">
        <v>289</v>
      </c>
      <c r="UXL85" s="140" t="s">
        <v>289</v>
      </c>
      <c r="UXM85" s="140" t="s">
        <v>289</v>
      </c>
      <c r="UXN85" s="140" t="s">
        <v>289</v>
      </c>
      <c r="UXO85" s="140" t="s">
        <v>289</v>
      </c>
      <c r="UXP85" s="140" t="s">
        <v>289</v>
      </c>
      <c r="UXQ85" s="140" t="s">
        <v>289</v>
      </c>
      <c r="UXR85" s="140" t="s">
        <v>289</v>
      </c>
      <c r="UXS85" s="140" t="s">
        <v>289</v>
      </c>
      <c r="UXT85" s="140" t="s">
        <v>289</v>
      </c>
      <c r="UXU85" s="140" t="s">
        <v>289</v>
      </c>
      <c r="UXV85" s="140" t="s">
        <v>289</v>
      </c>
      <c r="UXW85" s="140" t="s">
        <v>289</v>
      </c>
      <c r="UXX85" s="140" t="s">
        <v>289</v>
      </c>
      <c r="UXY85" s="140" t="s">
        <v>289</v>
      </c>
      <c r="UXZ85" s="140" t="s">
        <v>289</v>
      </c>
      <c r="UYA85" s="140" t="s">
        <v>289</v>
      </c>
      <c r="UYB85" s="140" t="s">
        <v>289</v>
      </c>
      <c r="UYC85" s="140" t="s">
        <v>289</v>
      </c>
      <c r="UYD85" s="140" t="s">
        <v>289</v>
      </c>
      <c r="UYE85" s="140" t="s">
        <v>289</v>
      </c>
      <c r="UYF85" s="140" t="s">
        <v>289</v>
      </c>
      <c r="UYG85" s="140" t="s">
        <v>289</v>
      </c>
      <c r="UYH85" s="140" t="s">
        <v>289</v>
      </c>
      <c r="UYI85" s="140" t="s">
        <v>289</v>
      </c>
      <c r="UYJ85" s="140" t="s">
        <v>289</v>
      </c>
      <c r="UYK85" s="140" t="s">
        <v>289</v>
      </c>
      <c r="UYL85" s="140" t="s">
        <v>289</v>
      </c>
      <c r="UYM85" s="140" t="s">
        <v>289</v>
      </c>
      <c r="UYN85" s="140" t="s">
        <v>289</v>
      </c>
      <c r="UYO85" s="140" t="s">
        <v>289</v>
      </c>
      <c r="UYP85" s="140" t="s">
        <v>289</v>
      </c>
      <c r="UYQ85" s="140" t="s">
        <v>289</v>
      </c>
      <c r="UYR85" s="140" t="s">
        <v>289</v>
      </c>
      <c r="UYS85" s="140" t="s">
        <v>289</v>
      </c>
      <c r="UYT85" s="140" t="s">
        <v>289</v>
      </c>
      <c r="UYU85" s="140" t="s">
        <v>289</v>
      </c>
      <c r="UYV85" s="140" t="s">
        <v>289</v>
      </c>
      <c r="UYW85" s="140" t="s">
        <v>289</v>
      </c>
      <c r="UYX85" s="140" t="s">
        <v>289</v>
      </c>
      <c r="UYY85" s="140" t="s">
        <v>289</v>
      </c>
      <c r="UYZ85" s="140" t="s">
        <v>289</v>
      </c>
      <c r="UZA85" s="140" t="s">
        <v>289</v>
      </c>
      <c r="UZB85" s="140" t="s">
        <v>289</v>
      </c>
      <c r="UZC85" s="140" t="s">
        <v>289</v>
      </c>
      <c r="UZD85" s="140" t="s">
        <v>289</v>
      </c>
      <c r="UZE85" s="140" t="s">
        <v>289</v>
      </c>
      <c r="UZF85" s="140" t="s">
        <v>289</v>
      </c>
      <c r="UZG85" s="140" t="s">
        <v>289</v>
      </c>
      <c r="UZH85" s="140" t="s">
        <v>289</v>
      </c>
      <c r="UZI85" s="140" t="s">
        <v>289</v>
      </c>
      <c r="UZJ85" s="140" t="s">
        <v>289</v>
      </c>
      <c r="UZK85" s="140" t="s">
        <v>289</v>
      </c>
      <c r="UZL85" s="140" t="s">
        <v>289</v>
      </c>
      <c r="UZM85" s="140" t="s">
        <v>289</v>
      </c>
      <c r="UZN85" s="140" t="s">
        <v>289</v>
      </c>
      <c r="UZO85" s="140" t="s">
        <v>289</v>
      </c>
      <c r="UZP85" s="140" t="s">
        <v>289</v>
      </c>
      <c r="UZQ85" s="140" t="s">
        <v>289</v>
      </c>
      <c r="UZR85" s="140" t="s">
        <v>289</v>
      </c>
      <c r="UZS85" s="140" t="s">
        <v>289</v>
      </c>
      <c r="UZT85" s="140" t="s">
        <v>289</v>
      </c>
      <c r="UZU85" s="140" t="s">
        <v>289</v>
      </c>
      <c r="UZV85" s="140" t="s">
        <v>289</v>
      </c>
      <c r="UZW85" s="140" t="s">
        <v>289</v>
      </c>
      <c r="UZX85" s="140" t="s">
        <v>289</v>
      </c>
      <c r="UZY85" s="140" t="s">
        <v>289</v>
      </c>
      <c r="UZZ85" s="140" t="s">
        <v>289</v>
      </c>
      <c r="VAA85" s="140" t="s">
        <v>289</v>
      </c>
      <c r="VAB85" s="140" t="s">
        <v>289</v>
      </c>
      <c r="VAC85" s="140" t="s">
        <v>289</v>
      </c>
      <c r="VAD85" s="140" t="s">
        <v>289</v>
      </c>
      <c r="VAE85" s="140" t="s">
        <v>289</v>
      </c>
      <c r="VAF85" s="140" t="s">
        <v>289</v>
      </c>
      <c r="VAG85" s="140" t="s">
        <v>289</v>
      </c>
      <c r="VAH85" s="140" t="s">
        <v>289</v>
      </c>
      <c r="VAI85" s="140" t="s">
        <v>289</v>
      </c>
      <c r="VAJ85" s="140" t="s">
        <v>289</v>
      </c>
      <c r="VAK85" s="140" t="s">
        <v>289</v>
      </c>
      <c r="VAL85" s="140" t="s">
        <v>289</v>
      </c>
      <c r="VAM85" s="140" t="s">
        <v>289</v>
      </c>
      <c r="VAN85" s="140" t="s">
        <v>289</v>
      </c>
      <c r="VAO85" s="140" t="s">
        <v>289</v>
      </c>
      <c r="VAP85" s="140" t="s">
        <v>289</v>
      </c>
      <c r="VAQ85" s="140" t="s">
        <v>289</v>
      </c>
      <c r="VAR85" s="140" t="s">
        <v>289</v>
      </c>
      <c r="VAS85" s="140" t="s">
        <v>289</v>
      </c>
      <c r="VAT85" s="140" t="s">
        <v>289</v>
      </c>
      <c r="VAU85" s="140" t="s">
        <v>289</v>
      </c>
      <c r="VAV85" s="140" t="s">
        <v>289</v>
      </c>
      <c r="VAW85" s="140" t="s">
        <v>289</v>
      </c>
      <c r="VAX85" s="140" t="s">
        <v>289</v>
      </c>
      <c r="VAY85" s="140" t="s">
        <v>289</v>
      </c>
      <c r="VAZ85" s="140" t="s">
        <v>289</v>
      </c>
      <c r="VBA85" s="140" t="s">
        <v>289</v>
      </c>
      <c r="VBB85" s="140" t="s">
        <v>289</v>
      </c>
      <c r="VBC85" s="140" t="s">
        <v>289</v>
      </c>
      <c r="VBD85" s="140" t="s">
        <v>289</v>
      </c>
      <c r="VBE85" s="140" t="s">
        <v>289</v>
      </c>
      <c r="VBF85" s="140" t="s">
        <v>289</v>
      </c>
      <c r="VBG85" s="140" t="s">
        <v>289</v>
      </c>
      <c r="VBH85" s="140" t="s">
        <v>289</v>
      </c>
      <c r="VBI85" s="140" t="s">
        <v>289</v>
      </c>
      <c r="VBJ85" s="140" t="s">
        <v>289</v>
      </c>
      <c r="VBK85" s="140" t="s">
        <v>289</v>
      </c>
      <c r="VBL85" s="140" t="s">
        <v>289</v>
      </c>
      <c r="VBM85" s="140" t="s">
        <v>289</v>
      </c>
      <c r="VBN85" s="140" t="s">
        <v>289</v>
      </c>
      <c r="VBO85" s="140" t="s">
        <v>289</v>
      </c>
      <c r="VBP85" s="140" t="s">
        <v>289</v>
      </c>
      <c r="VBQ85" s="140" t="s">
        <v>289</v>
      </c>
      <c r="VBR85" s="140" t="s">
        <v>289</v>
      </c>
      <c r="VBS85" s="140" t="s">
        <v>289</v>
      </c>
      <c r="VBT85" s="140" t="s">
        <v>289</v>
      </c>
      <c r="VBU85" s="140" t="s">
        <v>289</v>
      </c>
      <c r="VBV85" s="140" t="s">
        <v>289</v>
      </c>
      <c r="VBW85" s="140" t="s">
        <v>289</v>
      </c>
      <c r="VBX85" s="140" t="s">
        <v>289</v>
      </c>
      <c r="VBY85" s="140" t="s">
        <v>289</v>
      </c>
      <c r="VBZ85" s="140" t="s">
        <v>289</v>
      </c>
      <c r="VCA85" s="140" t="s">
        <v>289</v>
      </c>
      <c r="VCB85" s="140" t="s">
        <v>289</v>
      </c>
      <c r="VCC85" s="140" t="s">
        <v>289</v>
      </c>
      <c r="VCD85" s="140" t="s">
        <v>289</v>
      </c>
      <c r="VCE85" s="140" t="s">
        <v>289</v>
      </c>
      <c r="VCF85" s="140" t="s">
        <v>289</v>
      </c>
      <c r="VCG85" s="140" t="s">
        <v>289</v>
      </c>
      <c r="VCH85" s="140" t="s">
        <v>289</v>
      </c>
      <c r="VCI85" s="140" t="s">
        <v>289</v>
      </c>
      <c r="VCJ85" s="140" t="s">
        <v>289</v>
      </c>
      <c r="VCK85" s="140" t="s">
        <v>289</v>
      </c>
      <c r="VCL85" s="140" t="s">
        <v>289</v>
      </c>
      <c r="VCM85" s="140" t="s">
        <v>289</v>
      </c>
      <c r="VCN85" s="140" t="s">
        <v>289</v>
      </c>
      <c r="VCO85" s="140" t="s">
        <v>289</v>
      </c>
      <c r="VCP85" s="140" t="s">
        <v>289</v>
      </c>
      <c r="VCQ85" s="140" t="s">
        <v>289</v>
      </c>
      <c r="VCR85" s="140" t="s">
        <v>289</v>
      </c>
      <c r="VCS85" s="140" t="s">
        <v>289</v>
      </c>
      <c r="VCT85" s="140" t="s">
        <v>289</v>
      </c>
      <c r="VCU85" s="140" t="s">
        <v>289</v>
      </c>
      <c r="VCV85" s="140" t="s">
        <v>289</v>
      </c>
      <c r="VCW85" s="140" t="s">
        <v>289</v>
      </c>
      <c r="VCX85" s="140" t="s">
        <v>289</v>
      </c>
      <c r="VCY85" s="140" t="s">
        <v>289</v>
      </c>
      <c r="VCZ85" s="140" t="s">
        <v>289</v>
      </c>
      <c r="VDA85" s="140" t="s">
        <v>289</v>
      </c>
      <c r="VDB85" s="140" t="s">
        <v>289</v>
      </c>
      <c r="VDC85" s="140" t="s">
        <v>289</v>
      </c>
      <c r="VDD85" s="140" t="s">
        <v>289</v>
      </c>
      <c r="VDE85" s="140" t="s">
        <v>289</v>
      </c>
      <c r="VDF85" s="140" t="s">
        <v>289</v>
      </c>
      <c r="VDG85" s="140" t="s">
        <v>289</v>
      </c>
      <c r="VDH85" s="140" t="s">
        <v>289</v>
      </c>
      <c r="VDI85" s="140" t="s">
        <v>289</v>
      </c>
      <c r="VDJ85" s="140" t="s">
        <v>289</v>
      </c>
      <c r="VDK85" s="140" t="s">
        <v>289</v>
      </c>
      <c r="VDL85" s="140" t="s">
        <v>289</v>
      </c>
      <c r="VDM85" s="140" t="s">
        <v>289</v>
      </c>
      <c r="VDN85" s="140" t="s">
        <v>289</v>
      </c>
      <c r="VDO85" s="140" t="s">
        <v>289</v>
      </c>
      <c r="VDP85" s="140" t="s">
        <v>289</v>
      </c>
      <c r="VDQ85" s="140" t="s">
        <v>289</v>
      </c>
      <c r="VDR85" s="140" t="s">
        <v>289</v>
      </c>
      <c r="VDS85" s="140" t="s">
        <v>289</v>
      </c>
      <c r="VDT85" s="140" t="s">
        <v>289</v>
      </c>
      <c r="VDU85" s="140" t="s">
        <v>289</v>
      </c>
      <c r="VDV85" s="140" t="s">
        <v>289</v>
      </c>
      <c r="VDW85" s="140" t="s">
        <v>289</v>
      </c>
      <c r="VDX85" s="140" t="s">
        <v>289</v>
      </c>
      <c r="VDY85" s="140" t="s">
        <v>289</v>
      </c>
      <c r="VDZ85" s="140" t="s">
        <v>289</v>
      </c>
      <c r="VEA85" s="140" t="s">
        <v>289</v>
      </c>
      <c r="VEB85" s="140" t="s">
        <v>289</v>
      </c>
      <c r="VEC85" s="140" t="s">
        <v>289</v>
      </c>
      <c r="VED85" s="140" t="s">
        <v>289</v>
      </c>
      <c r="VEE85" s="140" t="s">
        <v>289</v>
      </c>
      <c r="VEF85" s="140" t="s">
        <v>289</v>
      </c>
      <c r="VEG85" s="140" t="s">
        <v>289</v>
      </c>
      <c r="VEH85" s="140" t="s">
        <v>289</v>
      </c>
      <c r="VEI85" s="140" t="s">
        <v>289</v>
      </c>
      <c r="VEJ85" s="140" t="s">
        <v>289</v>
      </c>
      <c r="VEK85" s="140" t="s">
        <v>289</v>
      </c>
      <c r="VEL85" s="140" t="s">
        <v>289</v>
      </c>
      <c r="VEM85" s="140" t="s">
        <v>289</v>
      </c>
      <c r="VEN85" s="140" t="s">
        <v>289</v>
      </c>
      <c r="VEO85" s="140" t="s">
        <v>289</v>
      </c>
      <c r="VEP85" s="140" t="s">
        <v>289</v>
      </c>
      <c r="VEQ85" s="140" t="s">
        <v>289</v>
      </c>
      <c r="VER85" s="140" t="s">
        <v>289</v>
      </c>
      <c r="VES85" s="140" t="s">
        <v>289</v>
      </c>
      <c r="VET85" s="140" t="s">
        <v>289</v>
      </c>
      <c r="VEU85" s="140" t="s">
        <v>289</v>
      </c>
      <c r="VEV85" s="140" t="s">
        <v>289</v>
      </c>
      <c r="VEW85" s="140" t="s">
        <v>289</v>
      </c>
      <c r="VEX85" s="140" t="s">
        <v>289</v>
      </c>
      <c r="VEY85" s="140" t="s">
        <v>289</v>
      </c>
      <c r="VEZ85" s="140" t="s">
        <v>289</v>
      </c>
      <c r="VFA85" s="140" t="s">
        <v>289</v>
      </c>
      <c r="VFB85" s="140" t="s">
        <v>289</v>
      </c>
      <c r="VFC85" s="140" t="s">
        <v>289</v>
      </c>
      <c r="VFD85" s="140" t="s">
        <v>289</v>
      </c>
      <c r="VFE85" s="140" t="s">
        <v>289</v>
      </c>
      <c r="VFF85" s="140" t="s">
        <v>289</v>
      </c>
      <c r="VFG85" s="140" t="s">
        <v>289</v>
      </c>
      <c r="VFH85" s="140" t="s">
        <v>289</v>
      </c>
      <c r="VFI85" s="140" t="s">
        <v>289</v>
      </c>
      <c r="VFJ85" s="140" t="s">
        <v>289</v>
      </c>
      <c r="VFK85" s="140" t="s">
        <v>289</v>
      </c>
      <c r="VFL85" s="140" t="s">
        <v>289</v>
      </c>
      <c r="VFM85" s="140" t="s">
        <v>289</v>
      </c>
      <c r="VFN85" s="140" t="s">
        <v>289</v>
      </c>
      <c r="VFO85" s="140" t="s">
        <v>289</v>
      </c>
      <c r="VFP85" s="140" t="s">
        <v>289</v>
      </c>
      <c r="VFQ85" s="140" t="s">
        <v>289</v>
      </c>
      <c r="VFR85" s="140" t="s">
        <v>289</v>
      </c>
      <c r="VFS85" s="140" t="s">
        <v>289</v>
      </c>
      <c r="VFT85" s="140" t="s">
        <v>289</v>
      </c>
      <c r="VFU85" s="140" t="s">
        <v>289</v>
      </c>
      <c r="VFV85" s="140" t="s">
        <v>289</v>
      </c>
      <c r="VFW85" s="140" t="s">
        <v>289</v>
      </c>
      <c r="VFX85" s="140" t="s">
        <v>289</v>
      </c>
      <c r="VFY85" s="140" t="s">
        <v>289</v>
      </c>
      <c r="VFZ85" s="140" t="s">
        <v>289</v>
      </c>
      <c r="VGA85" s="140" t="s">
        <v>289</v>
      </c>
      <c r="VGB85" s="140" t="s">
        <v>289</v>
      </c>
      <c r="VGC85" s="140" t="s">
        <v>289</v>
      </c>
      <c r="VGD85" s="140" t="s">
        <v>289</v>
      </c>
      <c r="VGE85" s="140" t="s">
        <v>289</v>
      </c>
      <c r="VGF85" s="140" t="s">
        <v>289</v>
      </c>
      <c r="VGG85" s="140" t="s">
        <v>289</v>
      </c>
      <c r="VGH85" s="140" t="s">
        <v>289</v>
      </c>
      <c r="VGI85" s="140" t="s">
        <v>289</v>
      </c>
      <c r="VGJ85" s="140" t="s">
        <v>289</v>
      </c>
      <c r="VGK85" s="140" t="s">
        <v>289</v>
      </c>
      <c r="VGL85" s="140" t="s">
        <v>289</v>
      </c>
      <c r="VGM85" s="140" t="s">
        <v>289</v>
      </c>
      <c r="VGN85" s="140" t="s">
        <v>289</v>
      </c>
      <c r="VGO85" s="140" t="s">
        <v>289</v>
      </c>
      <c r="VGP85" s="140" t="s">
        <v>289</v>
      </c>
      <c r="VGQ85" s="140" t="s">
        <v>289</v>
      </c>
      <c r="VGR85" s="140" t="s">
        <v>289</v>
      </c>
      <c r="VGS85" s="140" t="s">
        <v>289</v>
      </c>
      <c r="VGT85" s="140" t="s">
        <v>289</v>
      </c>
      <c r="VGU85" s="140" t="s">
        <v>289</v>
      </c>
      <c r="VGV85" s="140" t="s">
        <v>289</v>
      </c>
      <c r="VGW85" s="140" t="s">
        <v>289</v>
      </c>
      <c r="VGX85" s="140" t="s">
        <v>289</v>
      </c>
      <c r="VGY85" s="140" t="s">
        <v>289</v>
      </c>
      <c r="VGZ85" s="140" t="s">
        <v>289</v>
      </c>
      <c r="VHA85" s="140" t="s">
        <v>289</v>
      </c>
      <c r="VHB85" s="140" t="s">
        <v>289</v>
      </c>
      <c r="VHC85" s="140" t="s">
        <v>289</v>
      </c>
      <c r="VHD85" s="140" t="s">
        <v>289</v>
      </c>
      <c r="VHE85" s="140" t="s">
        <v>289</v>
      </c>
      <c r="VHF85" s="140" t="s">
        <v>289</v>
      </c>
      <c r="VHG85" s="140" t="s">
        <v>289</v>
      </c>
      <c r="VHH85" s="140" t="s">
        <v>289</v>
      </c>
      <c r="VHI85" s="140" t="s">
        <v>289</v>
      </c>
      <c r="VHJ85" s="140" t="s">
        <v>289</v>
      </c>
      <c r="VHK85" s="140" t="s">
        <v>289</v>
      </c>
      <c r="VHL85" s="140" t="s">
        <v>289</v>
      </c>
      <c r="VHM85" s="140" t="s">
        <v>289</v>
      </c>
      <c r="VHN85" s="140" t="s">
        <v>289</v>
      </c>
      <c r="VHO85" s="140" t="s">
        <v>289</v>
      </c>
      <c r="VHP85" s="140" t="s">
        <v>289</v>
      </c>
      <c r="VHQ85" s="140" t="s">
        <v>289</v>
      </c>
      <c r="VHR85" s="140" t="s">
        <v>289</v>
      </c>
      <c r="VHS85" s="140" t="s">
        <v>289</v>
      </c>
      <c r="VHT85" s="140" t="s">
        <v>289</v>
      </c>
      <c r="VHU85" s="140" t="s">
        <v>289</v>
      </c>
      <c r="VHV85" s="140" t="s">
        <v>289</v>
      </c>
      <c r="VHW85" s="140" t="s">
        <v>289</v>
      </c>
      <c r="VHX85" s="140" t="s">
        <v>289</v>
      </c>
      <c r="VHY85" s="140" t="s">
        <v>289</v>
      </c>
      <c r="VHZ85" s="140" t="s">
        <v>289</v>
      </c>
      <c r="VIA85" s="140" t="s">
        <v>289</v>
      </c>
      <c r="VIB85" s="140" t="s">
        <v>289</v>
      </c>
      <c r="VIC85" s="140" t="s">
        <v>289</v>
      </c>
      <c r="VID85" s="140" t="s">
        <v>289</v>
      </c>
      <c r="VIE85" s="140" t="s">
        <v>289</v>
      </c>
      <c r="VIF85" s="140" t="s">
        <v>289</v>
      </c>
      <c r="VIG85" s="140" t="s">
        <v>289</v>
      </c>
      <c r="VIH85" s="140" t="s">
        <v>289</v>
      </c>
      <c r="VII85" s="140" t="s">
        <v>289</v>
      </c>
      <c r="VIJ85" s="140" t="s">
        <v>289</v>
      </c>
      <c r="VIK85" s="140" t="s">
        <v>289</v>
      </c>
      <c r="VIL85" s="140" t="s">
        <v>289</v>
      </c>
      <c r="VIM85" s="140" t="s">
        <v>289</v>
      </c>
      <c r="VIN85" s="140" t="s">
        <v>289</v>
      </c>
      <c r="VIO85" s="140" t="s">
        <v>289</v>
      </c>
      <c r="VIP85" s="140" t="s">
        <v>289</v>
      </c>
      <c r="VIQ85" s="140" t="s">
        <v>289</v>
      </c>
      <c r="VIR85" s="140" t="s">
        <v>289</v>
      </c>
      <c r="VIS85" s="140" t="s">
        <v>289</v>
      </c>
      <c r="VIT85" s="140" t="s">
        <v>289</v>
      </c>
      <c r="VIU85" s="140" t="s">
        <v>289</v>
      </c>
      <c r="VIV85" s="140" t="s">
        <v>289</v>
      </c>
      <c r="VIW85" s="140" t="s">
        <v>289</v>
      </c>
      <c r="VIX85" s="140" t="s">
        <v>289</v>
      </c>
      <c r="VIY85" s="140" t="s">
        <v>289</v>
      </c>
      <c r="VIZ85" s="140" t="s">
        <v>289</v>
      </c>
      <c r="VJA85" s="140" t="s">
        <v>289</v>
      </c>
      <c r="VJB85" s="140" t="s">
        <v>289</v>
      </c>
      <c r="VJC85" s="140" t="s">
        <v>289</v>
      </c>
      <c r="VJD85" s="140" t="s">
        <v>289</v>
      </c>
      <c r="VJE85" s="140" t="s">
        <v>289</v>
      </c>
      <c r="VJF85" s="140" t="s">
        <v>289</v>
      </c>
      <c r="VJG85" s="140" t="s">
        <v>289</v>
      </c>
      <c r="VJH85" s="140" t="s">
        <v>289</v>
      </c>
      <c r="VJI85" s="140" t="s">
        <v>289</v>
      </c>
      <c r="VJJ85" s="140" t="s">
        <v>289</v>
      </c>
      <c r="VJK85" s="140" t="s">
        <v>289</v>
      </c>
      <c r="VJL85" s="140" t="s">
        <v>289</v>
      </c>
      <c r="VJM85" s="140" t="s">
        <v>289</v>
      </c>
      <c r="VJN85" s="140" t="s">
        <v>289</v>
      </c>
      <c r="VJO85" s="140" t="s">
        <v>289</v>
      </c>
      <c r="VJP85" s="140" t="s">
        <v>289</v>
      </c>
      <c r="VJQ85" s="140" t="s">
        <v>289</v>
      </c>
      <c r="VJR85" s="140" t="s">
        <v>289</v>
      </c>
      <c r="VJS85" s="140" t="s">
        <v>289</v>
      </c>
      <c r="VJT85" s="140" t="s">
        <v>289</v>
      </c>
      <c r="VJU85" s="140" t="s">
        <v>289</v>
      </c>
      <c r="VJV85" s="140" t="s">
        <v>289</v>
      </c>
      <c r="VJW85" s="140" t="s">
        <v>289</v>
      </c>
      <c r="VJX85" s="140" t="s">
        <v>289</v>
      </c>
      <c r="VJY85" s="140" t="s">
        <v>289</v>
      </c>
      <c r="VJZ85" s="140" t="s">
        <v>289</v>
      </c>
      <c r="VKA85" s="140" t="s">
        <v>289</v>
      </c>
      <c r="VKB85" s="140" t="s">
        <v>289</v>
      </c>
      <c r="VKC85" s="140" t="s">
        <v>289</v>
      </c>
      <c r="VKD85" s="140" t="s">
        <v>289</v>
      </c>
      <c r="VKE85" s="140" t="s">
        <v>289</v>
      </c>
      <c r="VKF85" s="140" t="s">
        <v>289</v>
      </c>
      <c r="VKG85" s="140" t="s">
        <v>289</v>
      </c>
      <c r="VKH85" s="140" t="s">
        <v>289</v>
      </c>
      <c r="VKI85" s="140" t="s">
        <v>289</v>
      </c>
      <c r="VKJ85" s="140" t="s">
        <v>289</v>
      </c>
      <c r="VKK85" s="140" t="s">
        <v>289</v>
      </c>
      <c r="VKL85" s="140" t="s">
        <v>289</v>
      </c>
      <c r="VKM85" s="140" t="s">
        <v>289</v>
      </c>
      <c r="VKN85" s="140" t="s">
        <v>289</v>
      </c>
      <c r="VKO85" s="140" t="s">
        <v>289</v>
      </c>
      <c r="VKP85" s="140" t="s">
        <v>289</v>
      </c>
      <c r="VKQ85" s="140" t="s">
        <v>289</v>
      </c>
      <c r="VKR85" s="140" t="s">
        <v>289</v>
      </c>
      <c r="VKS85" s="140" t="s">
        <v>289</v>
      </c>
      <c r="VKT85" s="140" t="s">
        <v>289</v>
      </c>
      <c r="VKU85" s="140" t="s">
        <v>289</v>
      </c>
      <c r="VKV85" s="140" t="s">
        <v>289</v>
      </c>
      <c r="VKW85" s="140" t="s">
        <v>289</v>
      </c>
      <c r="VKX85" s="140" t="s">
        <v>289</v>
      </c>
      <c r="VKY85" s="140" t="s">
        <v>289</v>
      </c>
      <c r="VKZ85" s="140" t="s">
        <v>289</v>
      </c>
      <c r="VLA85" s="140" t="s">
        <v>289</v>
      </c>
      <c r="VLB85" s="140" t="s">
        <v>289</v>
      </c>
      <c r="VLC85" s="140" t="s">
        <v>289</v>
      </c>
      <c r="VLD85" s="140" t="s">
        <v>289</v>
      </c>
      <c r="VLE85" s="140" t="s">
        <v>289</v>
      </c>
      <c r="VLF85" s="140" t="s">
        <v>289</v>
      </c>
      <c r="VLG85" s="140" t="s">
        <v>289</v>
      </c>
      <c r="VLH85" s="140" t="s">
        <v>289</v>
      </c>
      <c r="VLI85" s="140" t="s">
        <v>289</v>
      </c>
      <c r="VLJ85" s="140" t="s">
        <v>289</v>
      </c>
      <c r="VLK85" s="140" t="s">
        <v>289</v>
      </c>
      <c r="VLL85" s="140" t="s">
        <v>289</v>
      </c>
      <c r="VLM85" s="140" t="s">
        <v>289</v>
      </c>
      <c r="VLN85" s="140" t="s">
        <v>289</v>
      </c>
      <c r="VLO85" s="140" t="s">
        <v>289</v>
      </c>
      <c r="VLP85" s="140" t="s">
        <v>289</v>
      </c>
      <c r="VLQ85" s="140" t="s">
        <v>289</v>
      </c>
      <c r="VLR85" s="140" t="s">
        <v>289</v>
      </c>
      <c r="VLS85" s="140" t="s">
        <v>289</v>
      </c>
      <c r="VLT85" s="140" t="s">
        <v>289</v>
      </c>
      <c r="VLU85" s="140" t="s">
        <v>289</v>
      </c>
      <c r="VLV85" s="140" t="s">
        <v>289</v>
      </c>
      <c r="VLW85" s="140" t="s">
        <v>289</v>
      </c>
      <c r="VLX85" s="140" t="s">
        <v>289</v>
      </c>
      <c r="VLY85" s="140" t="s">
        <v>289</v>
      </c>
      <c r="VLZ85" s="140" t="s">
        <v>289</v>
      </c>
      <c r="VMA85" s="140" t="s">
        <v>289</v>
      </c>
      <c r="VMB85" s="140" t="s">
        <v>289</v>
      </c>
      <c r="VMC85" s="140" t="s">
        <v>289</v>
      </c>
      <c r="VMD85" s="140" t="s">
        <v>289</v>
      </c>
      <c r="VME85" s="140" t="s">
        <v>289</v>
      </c>
      <c r="VMF85" s="140" t="s">
        <v>289</v>
      </c>
      <c r="VMG85" s="140" t="s">
        <v>289</v>
      </c>
      <c r="VMH85" s="140" t="s">
        <v>289</v>
      </c>
      <c r="VMI85" s="140" t="s">
        <v>289</v>
      </c>
      <c r="VMJ85" s="140" t="s">
        <v>289</v>
      </c>
      <c r="VMK85" s="140" t="s">
        <v>289</v>
      </c>
      <c r="VML85" s="140" t="s">
        <v>289</v>
      </c>
      <c r="VMM85" s="140" t="s">
        <v>289</v>
      </c>
      <c r="VMN85" s="140" t="s">
        <v>289</v>
      </c>
      <c r="VMO85" s="140" t="s">
        <v>289</v>
      </c>
      <c r="VMP85" s="140" t="s">
        <v>289</v>
      </c>
      <c r="VMQ85" s="140" t="s">
        <v>289</v>
      </c>
      <c r="VMR85" s="140" t="s">
        <v>289</v>
      </c>
      <c r="VMS85" s="140" t="s">
        <v>289</v>
      </c>
      <c r="VMT85" s="140" t="s">
        <v>289</v>
      </c>
      <c r="VMU85" s="140" t="s">
        <v>289</v>
      </c>
      <c r="VMV85" s="140" t="s">
        <v>289</v>
      </c>
      <c r="VMW85" s="140" t="s">
        <v>289</v>
      </c>
      <c r="VMX85" s="140" t="s">
        <v>289</v>
      </c>
      <c r="VMY85" s="140" t="s">
        <v>289</v>
      </c>
      <c r="VMZ85" s="140" t="s">
        <v>289</v>
      </c>
      <c r="VNA85" s="140" t="s">
        <v>289</v>
      </c>
      <c r="VNB85" s="140" t="s">
        <v>289</v>
      </c>
      <c r="VNC85" s="140" t="s">
        <v>289</v>
      </c>
      <c r="VND85" s="140" t="s">
        <v>289</v>
      </c>
      <c r="VNE85" s="140" t="s">
        <v>289</v>
      </c>
      <c r="VNF85" s="140" t="s">
        <v>289</v>
      </c>
      <c r="VNG85" s="140" t="s">
        <v>289</v>
      </c>
      <c r="VNH85" s="140" t="s">
        <v>289</v>
      </c>
      <c r="VNI85" s="140" t="s">
        <v>289</v>
      </c>
      <c r="VNJ85" s="140" t="s">
        <v>289</v>
      </c>
      <c r="VNK85" s="140" t="s">
        <v>289</v>
      </c>
      <c r="VNL85" s="140" t="s">
        <v>289</v>
      </c>
      <c r="VNM85" s="140" t="s">
        <v>289</v>
      </c>
      <c r="VNN85" s="140" t="s">
        <v>289</v>
      </c>
      <c r="VNO85" s="140" t="s">
        <v>289</v>
      </c>
      <c r="VNP85" s="140" t="s">
        <v>289</v>
      </c>
      <c r="VNQ85" s="140" t="s">
        <v>289</v>
      </c>
      <c r="VNR85" s="140" t="s">
        <v>289</v>
      </c>
      <c r="VNS85" s="140" t="s">
        <v>289</v>
      </c>
      <c r="VNT85" s="140" t="s">
        <v>289</v>
      </c>
      <c r="VNU85" s="140" t="s">
        <v>289</v>
      </c>
      <c r="VNV85" s="140" t="s">
        <v>289</v>
      </c>
      <c r="VNW85" s="140" t="s">
        <v>289</v>
      </c>
      <c r="VNX85" s="140" t="s">
        <v>289</v>
      </c>
      <c r="VNY85" s="140" t="s">
        <v>289</v>
      </c>
      <c r="VNZ85" s="140" t="s">
        <v>289</v>
      </c>
      <c r="VOA85" s="140" t="s">
        <v>289</v>
      </c>
      <c r="VOB85" s="140" t="s">
        <v>289</v>
      </c>
      <c r="VOC85" s="140" t="s">
        <v>289</v>
      </c>
      <c r="VOD85" s="140" t="s">
        <v>289</v>
      </c>
      <c r="VOE85" s="140" t="s">
        <v>289</v>
      </c>
      <c r="VOF85" s="140" t="s">
        <v>289</v>
      </c>
      <c r="VOG85" s="140" t="s">
        <v>289</v>
      </c>
      <c r="VOH85" s="140" t="s">
        <v>289</v>
      </c>
      <c r="VOI85" s="140" t="s">
        <v>289</v>
      </c>
      <c r="VOJ85" s="140" t="s">
        <v>289</v>
      </c>
      <c r="VOK85" s="140" t="s">
        <v>289</v>
      </c>
      <c r="VOL85" s="140" t="s">
        <v>289</v>
      </c>
      <c r="VOM85" s="140" t="s">
        <v>289</v>
      </c>
      <c r="VON85" s="140" t="s">
        <v>289</v>
      </c>
      <c r="VOO85" s="140" t="s">
        <v>289</v>
      </c>
      <c r="VOP85" s="140" t="s">
        <v>289</v>
      </c>
      <c r="VOQ85" s="140" t="s">
        <v>289</v>
      </c>
      <c r="VOR85" s="140" t="s">
        <v>289</v>
      </c>
      <c r="VOS85" s="140" t="s">
        <v>289</v>
      </c>
      <c r="VOT85" s="140" t="s">
        <v>289</v>
      </c>
      <c r="VOU85" s="140" t="s">
        <v>289</v>
      </c>
      <c r="VOV85" s="140" t="s">
        <v>289</v>
      </c>
      <c r="VOW85" s="140" t="s">
        <v>289</v>
      </c>
      <c r="VOX85" s="140" t="s">
        <v>289</v>
      </c>
      <c r="VOY85" s="140" t="s">
        <v>289</v>
      </c>
      <c r="VOZ85" s="140" t="s">
        <v>289</v>
      </c>
      <c r="VPA85" s="140" t="s">
        <v>289</v>
      </c>
      <c r="VPB85" s="140" t="s">
        <v>289</v>
      </c>
      <c r="VPC85" s="140" t="s">
        <v>289</v>
      </c>
      <c r="VPD85" s="140" t="s">
        <v>289</v>
      </c>
      <c r="VPE85" s="140" t="s">
        <v>289</v>
      </c>
      <c r="VPF85" s="140" t="s">
        <v>289</v>
      </c>
      <c r="VPG85" s="140" t="s">
        <v>289</v>
      </c>
      <c r="VPH85" s="140" t="s">
        <v>289</v>
      </c>
      <c r="VPI85" s="140" t="s">
        <v>289</v>
      </c>
      <c r="VPJ85" s="140" t="s">
        <v>289</v>
      </c>
      <c r="VPK85" s="140" t="s">
        <v>289</v>
      </c>
      <c r="VPL85" s="140" t="s">
        <v>289</v>
      </c>
      <c r="VPM85" s="140" t="s">
        <v>289</v>
      </c>
      <c r="VPN85" s="140" t="s">
        <v>289</v>
      </c>
      <c r="VPO85" s="140" t="s">
        <v>289</v>
      </c>
      <c r="VPP85" s="140" t="s">
        <v>289</v>
      </c>
      <c r="VPQ85" s="140" t="s">
        <v>289</v>
      </c>
      <c r="VPR85" s="140" t="s">
        <v>289</v>
      </c>
      <c r="VPS85" s="140" t="s">
        <v>289</v>
      </c>
      <c r="VPT85" s="140" t="s">
        <v>289</v>
      </c>
      <c r="VPU85" s="140" t="s">
        <v>289</v>
      </c>
      <c r="VPV85" s="140" t="s">
        <v>289</v>
      </c>
      <c r="VPW85" s="140" t="s">
        <v>289</v>
      </c>
      <c r="VPX85" s="140" t="s">
        <v>289</v>
      </c>
      <c r="VPY85" s="140" t="s">
        <v>289</v>
      </c>
      <c r="VPZ85" s="140" t="s">
        <v>289</v>
      </c>
      <c r="VQA85" s="140" t="s">
        <v>289</v>
      </c>
      <c r="VQB85" s="140" t="s">
        <v>289</v>
      </c>
      <c r="VQC85" s="140" t="s">
        <v>289</v>
      </c>
      <c r="VQD85" s="140" t="s">
        <v>289</v>
      </c>
      <c r="VQE85" s="140" t="s">
        <v>289</v>
      </c>
      <c r="VQF85" s="140" t="s">
        <v>289</v>
      </c>
      <c r="VQG85" s="140" t="s">
        <v>289</v>
      </c>
      <c r="VQH85" s="140" t="s">
        <v>289</v>
      </c>
      <c r="VQI85" s="140" t="s">
        <v>289</v>
      </c>
      <c r="VQJ85" s="140" t="s">
        <v>289</v>
      </c>
      <c r="VQK85" s="140" t="s">
        <v>289</v>
      </c>
      <c r="VQL85" s="140" t="s">
        <v>289</v>
      </c>
      <c r="VQM85" s="140" t="s">
        <v>289</v>
      </c>
      <c r="VQN85" s="140" t="s">
        <v>289</v>
      </c>
      <c r="VQO85" s="140" t="s">
        <v>289</v>
      </c>
      <c r="VQP85" s="140" t="s">
        <v>289</v>
      </c>
      <c r="VQQ85" s="140" t="s">
        <v>289</v>
      </c>
      <c r="VQR85" s="140" t="s">
        <v>289</v>
      </c>
      <c r="VQS85" s="140" t="s">
        <v>289</v>
      </c>
      <c r="VQT85" s="140" t="s">
        <v>289</v>
      </c>
      <c r="VQU85" s="140" t="s">
        <v>289</v>
      </c>
      <c r="VQV85" s="140" t="s">
        <v>289</v>
      </c>
      <c r="VQW85" s="140" t="s">
        <v>289</v>
      </c>
      <c r="VQX85" s="140" t="s">
        <v>289</v>
      </c>
      <c r="VQY85" s="140" t="s">
        <v>289</v>
      </c>
      <c r="VQZ85" s="140" t="s">
        <v>289</v>
      </c>
      <c r="VRA85" s="140" t="s">
        <v>289</v>
      </c>
      <c r="VRB85" s="140" t="s">
        <v>289</v>
      </c>
      <c r="VRC85" s="140" t="s">
        <v>289</v>
      </c>
      <c r="VRD85" s="140" t="s">
        <v>289</v>
      </c>
      <c r="VRE85" s="140" t="s">
        <v>289</v>
      </c>
      <c r="VRF85" s="140" t="s">
        <v>289</v>
      </c>
      <c r="VRG85" s="140" t="s">
        <v>289</v>
      </c>
      <c r="VRH85" s="140" t="s">
        <v>289</v>
      </c>
      <c r="VRI85" s="140" t="s">
        <v>289</v>
      </c>
      <c r="VRJ85" s="140" t="s">
        <v>289</v>
      </c>
      <c r="VRK85" s="140" t="s">
        <v>289</v>
      </c>
      <c r="VRL85" s="140" t="s">
        <v>289</v>
      </c>
      <c r="VRM85" s="140" t="s">
        <v>289</v>
      </c>
      <c r="VRN85" s="140" t="s">
        <v>289</v>
      </c>
      <c r="VRO85" s="140" t="s">
        <v>289</v>
      </c>
      <c r="VRP85" s="140" t="s">
        <v>289</v>
      </c>
      <c r="VRQ85" s="140" t="s">
        <v>289</v>
      </c>
      <c r="VRR85" s="140" t="s">
        <v>289</v>
      </c>
      <c r="VRS85" s="140" t="s">
        <v>289</v>
      </c>
      <c r="VRT85" s="140" t="s">
        <v>289</v>
      </c>
      <c r="VRU85" s="140" t="s">
        <v>289</v>
      </c>
      <c r="VRV85" s="140" t="s">
        <v>289</v>
      </c>
      <c r="VRW85" s="140" t="s">
        <v>289</v>
      </c>
      <c r="VRX85" s="140" t="s">
        <v>289</v>
      </c>
      <c r="VRY85" s="140" t="s">
        <v>289</v>
      </c>
      <c r="VRZ85" s="140" t="s">
        <v>289</v>
      </c>
      <c r="VSA85" s="140" t="s">
        <v>289</v>
      </c>
      <c r="VSB85" s="140" t="s">
        <v>289</v>
      </c>
      <c r="VSC85" s="140" t="s">
        <v>289</v>
      </c>
      <c r="VSD85" s="140" t="s">
        <v>289</v>
      </c>
      <c r="VSE85" s="140" t="s">
        <v>289</v>
      </c>
      <c r="VSF85" s="140" t="s">
        <v>289</v>
      </c>
      <c r="VSG85" s="140" t="s">
        <v>289</v>
      </c>
      <c r="VSH85" s="140" t="s">
        <v>289</v>
      </c>
      <c r="VSI85" s="140" t="s">
        <v>289</v>
      </c>
      <c r="VSJ85" s="140" t="s">
        <v>289</v>
      </c>
      <c r="VSK85" s="140" t="s">
        <v>289</v>
      </c>
      <c r="VSL85" s="140" t="s">
        <v>289</v>
      </c>
      <c r="VSM85" s="140" t="s">
        <v>289</v>
      </c>
      <c r="VSN85" s="140" t="s">
        <v>289</v>
      </c>
      <c r="VSO85" s="140" t="s">
        <v>289</v>
      </c>
      <c r="VSP85" s="140" t="s">
        <v>289</v>
      </c>
      <c r="VSQ85" s="140" t="s">
        <v>289</v>
      </c>
      <c r="VSR85" s="140" t="s">
        <v>289</v>
      </c>
      <c r="VSS85" s="140" t="s">
        <v>289</v>
      </c>
      <c r="VST85" s="140" t="s">
        <v>289</v>
      </c>
      <c r="VSU85" s="140" t="s">
        <v>289</v>
      </c>
      <c r="VSV85" s="140" t="s">
        <v>289</v>
      </c>
      <c r="VSW85" s="140" t="s">
        <v>289</v>
      </c>
      <c r="VSX85" s="140" t="s">
        <v>289</v>
      </c>
      <c r="VSY85" s="140" t="s">
        <v>289</v>
      </c>
      <c r="VSZ85" s="140" t="s">
        <v>289</v>
      </c>
      <c r="VTA85" s="140" t="s">
        <v>289</v>
      </c>
      <c r="VTB85" s="140" t="s">
        <v>289</v>
      </c>
      <c r="VTC85" s="140" t="s">
        <v>289</v>
      </c>
      <c r="VTD85" s="140" t="s">
        <v>289</v>
      </c>
      <c r="VTE85" s="140" t="s">
        <v>289</v>
      </c>
      <c r="VTF85" s="140" t="s">
        <v>289</v>
      </c>
      <c r="VTG85" s="140" t="s">
        <v>289</v>
      </c>
      <c r="VTH85" s="140" t="s">
        <v>289</v>
      </c>
      <c r="VTI85" s="140" t="s">
        <v>289</v>
      </c>
      <c r="VTJ85" s="140" t="s">
        <v>289</v>
      </c>
      <c r="VTK85" s="140" t="s">
        <v>289</v>
      </c>
      <c r="VTL85" s="140" t="s">
        <v>289</v>
      </c>
      <c r="VTM85" s="140" t="s">
        <v>289</v>
      </c>
      <c r="VTN85" s="140" t="s">
        <v>289</v>
      </c>
      <c r="VTO85" s="140" t="s">
        <v>289</v>
      </c>
      <c r="VTP85" s="140" t="s">
        <v>289</v>
      </c>
      <c r="VTQ85" s="140" t="s">
        <v>289</v>
      </c>
      <c r="VTR85" s="140" t="s">
        <v>289</v>
      </c>
      <c r="VTS85" s="140" t="s">
        <v>289</v>
      </c>
      <c r="VTT85" s="140" t="s">
        <v>289</v>
      </c>
      <c r="VTU85" s="140" t="s">
        <v>289</v>
      </c>
      <c r="VTV85" s="140" t="s">
        <v>289</v>
      </c>
      <c r="VTW85" s="140" t="s">
        <v>289</v>
      </c>
      <c r="VTX85" s="140" t="s">
        <v>289</v>
      </c>
      <c r="VTY85" s="140" t="s">
        <v>289</v>
      </c>
      <c r="VTZ85" s="140" t="s">
        <v>289</v>
      </c>
      <c r="VUA85" s="140" t="s">
        <v>289</v>
      </c>
      <c r="VUB85" s="140" t="s">
        <v>289</v>
      </c>
      <c r="VUC85" s="140" t="s">
        <v>289</v>
      </c>
      <c r="VUD85" s="140" t="s">
        <v>289</v>
      </c>
      <c r="VUE85" s="140" t="s">
        <v>289</v>
      </c>
      <c r="VUF85" s="140" t="s">
        <v>289</v>
      </c>
      <c r="VUG85" s="140" t="s">
        <v>289</v>
      </c>
      <c r="VUH85" s="140" t="s">
        <v>289</v>
      </c>
      <c r="VUI85" s="140" t="s">
        <v>289</v>
      </c>
      <c r="VUJ85" s="140" t="s">
        <v>289</v>
      </c>
      <c r="VUK85" s="140" t="s">
        <v>289</v>
      </c>
      <c r="VUL85" s="140" t="s">
        <v>289</v>
      </c>
      <c r="VUM85" s="140" t="s">
        <v>289</v>
      </c>
      <c r="VUN85" s="140" t="s">
        <v>289</v>
      </c>
      <c r="VUO85" s="140" t="s">
        <v>289</v>
      </c>
      <c r="VUP85" s="140" t="s">
        <v>289</v>
      </c>
      <c r="VUQ85" s="140" t="s">
        <v>289</v>
      </c>
      <c r="VUR85" s="140" t="s">
        <v>289</v>
      </c>
      <c r="VUS85" s="140" t="s">
        <v>289</v>
      </c>
      <c r="VUT85" s="140" t="s">
        <v>289</v>
      </c>
      <c r="VUU85" s="140" t="s">
        <v>289</v>
      </c>
      <c r="VUV85" s="140" t="s">
        <v>289</v>
      </c>
      <c r="VUW85" s="140" t="s">
        <v>289</v>
      </c>
      <c r="VUX85" s="140" t="s">
        <v>289</v>
      </c>
      <c r="VUY85" s="140" t="s">
        <v>289</v>
      </c>
      <c r="VUZ85" s="140" t="s">
        <v>289</v>
      </c>
      <c r="VVA85" s="140" t="s">
        <v>289</v>
      </c>
      <c r="VVB85" s="140" t="s">
        <v>289</v>
      </c>
      <c r="VVC85" s="140" t="s">
        <v>289</v>
      </c>
      <c r="VVD85" s="140" t="s">
        <v>289</v>
      </c>
      <c r="VVE85" s="140" t="s">
        <v>289</v>
      </c>
      <c r="VVF85" s="140" t="s">
        <v>289</v>
      </c>
      <c r="VVG85" s="140" t="s">
        <v>289</v>
      </c>
      <c r="VVH85" s="140" t="s">
        <v>289</v>
      </c>
      <c r="VVI85" s="140" t="s">
        <v>289</v>
      </c>
      <c r="VVJ85" s="140" t="s">
        <v>289</v>
      </c>
      <c r="VVK85" s="140" t="s">
        <v>289</v>
      </c>
      <c r="VVL85" s="140" t="s">
        <v>289</v>
      </c>
      <c r="VVM85" s="140" t="s">
        <v>289</v>
      </c>
      <c r="VVN85" s="140" t="s">
        <v>289</v>
      </c>
      <c r="VVO85" s="140" t="s">
        <v>289</v>
      </c>
      <c r="VVP85" s="140" t="s">
        <v>289</v>
      </c>
      <c r="VVQ85" s="140" t="s">
        <v>289</v>
      </c>
      <c r="VVR85" s="140" t="s">
        <v>289</v>
      </c>
      <c r="VVS85" s="140" t="s">
        <v>289</v>
      </c>
      <c r="VVT85" s="140" t="s">
        <v>289</v>
      </c>
      <c r="VVU85" s="140" t="s">
        <v>289</v>
      </c>
      <c r="VVV85" s="140" t="s">
        <v>289</v>
      </c>
      <c r="VVW85" s="140" t="s">
        <v>289</v>
      </c>
      <c r="VVX85" s="140" t="s">
        <v>289</v>
      </c>
      <c r="VVY85" s="140" t="s">
        <v>289</v>
      </c>
      <c r="VVZ85" s="140" t="s">
        <v>289</v>
      </c>
      <c r="VWA85" s="140" t="s">
        <v>289</v>
      </c>
      <c r="VWB85" s="140" t="s">
        <v>289</v>
      </c>
      <c r="VWC85" s="140" t="s">
        <v>289</v>
      </c>
      <c r="VWD85" s="140" t="s">
        <v>289</v>
      </c>
      <c r="VWE85" s="140" t="s">
        <v>289</v>
      </c>
      <c r="VWF85" s="140" t="s">
        <v>289</v>
      </c>
      <c r="VWG85" s="140" t="s">
        <v>289</v>
      </c>
      <c r="VWH85" s="140" t="s">
        <v>289</v>
      </c>
      <c r="VWI85" s="140" t="s">
        <v>289</v>
      </c>
      <c r="VWJ85" s="140" t="s">
        <v>289</v>
      </c>
      <c r="VWK85" s="140" t="s">
        <v>289</v>
      </c>
      <c r="VWL85" s="140" t="s">
        <v>289</v>
      </c>
      <c r="VWM85" s="140" t="s">
        <v>289</v>
      </c>
      <c r="VWN85" s="140" t="s">
        <v>289</v>
      </c>
      <c r="VWO85" s="140" t="s">
        <v>289</v>
      </c>
      <c r="VWP85" s="140" t="s">
        <v>289</v>
      </c>
      <c r="VWQ85" s="140" t="s">
        <v>289</v>
      </c>
      <c r="VWR85" s="140" t="s">
        <v>289</v>
      </c>
      <c r="VWS85" s="140" t="s">
        <v>289</v>
      </c>
      <c r="VWT85" s="140" t="s">
        <v>289</v>
      </c>
      <c r="VWU85" s="140" t="s">
        <v>289</v>
      </c>
      <c r="VWV85" s="140" t="s">
        <v>289</v>
      </c>
      <c r="VWW85" s="140" t="s">
        <v>289</v>
      </c>
      <c r="VWX85" s="140" t="s">
        <v>289</v>
      </c>
      <c r="VWY85" s="140" t="s">
        <v>289</v>
      </c>
      <c r="VWZ85" s="140" t="s">
        <v>289</v>
      </c>
      <c r="VXA85" s="140" t="s">
        <v>289</v>
      </c>
      <c r="VXB85" s="140" t="s">
        <v>289</v>
      </c>
      <c r="VXC85" s="140" t="s">
        <v>289</v>
      </c>
      <c r="VXD85" s="140" t="s">
        <v>289</v>
      </c>
      <c r="VXE85" s="140" t="s">
        <v>289</v>
      </c>
      <c r="VXF85" s="140" t="s">
        <v>289</v>
      </c>
      <c r="VXG85" s="140" t="s">
        <v>289</v>
      </c>
      <c r="VXH85" s="140" t="s">
        <v>289</v>
      </c>
      <c r="VXI85" s="140" t="s">
        <v>289</v>
      </c>
      <c r="VXJ85" s="140" t="s">
        <v>289</v>
      </c>
      <c r="VXK85" s="140" t="s">
        <v>289</v>
      </c>
      <c r="VXL85" s="140" t="s">
        <v>289</v>
      </c>
      <c r="VXM85" s="140" t="s">
        <v>289</v>
      </c>
      <c r="VXN85" s="140" t="s">
        <v>289</v>
      </c>
      <c r="VXO85" s="140" t="s">
        <v>289</v>
      </c>
      <c r="VXP85" s="140" t="s">
        <v>289</v>
      </c>
      <c r="VXQ85" s="140" t="s">
        <v>289</v>
      </c>
      <c r="VXR85" s="140" t="s">
        <v>289</v>
      </c>
      <c r="VXS85" s="140" t="s">
        <v>289</v>
      </c>
      <c r="VXT85" s="140" t="s">
        <v>289</v>
      </c>
      <c r="VXU85" s="140" t="s">
        <v>289</v>
      </c>
      <c r="VXV85" s="140" t="s">
        <v>289</v>
      </c>
      <c r="VXW85" s="140" t="s">
        <v>289</v>
      </c>
      <c r="VXX85" s="140" t="s">
        <v>289</v>
      </c>
      <c r="VXY85" s="140" t="s">
        <v>289</v>
      </c>
      <c r="VXZ85" s="140" t="s">
        <v>289</v>
      </c>
      <c r="VYA85" s="140" t="s">
        <v>289</v>
      </c>
      <c r="VYB85" s="140" t="s">
        <v>289</v>
      </c>
      <c r="VYC85" s="140" t="s">
        <v>289</v>
      </c>
      <c r="VYD85" s="140" t="s">
        <v>289</v>
      </c>
      <c r="VYE85" s="140" t="s">
        <v>289</v>
      </c>
      <c r="VYF85" s="140" t="s">
        <v>289</v>
      </c>
      <c r="VYG85" s="140" t="s">
        <v>289</v>
      </c>
      <c r="VYH85" s="140" t="s">
        <v>289</v>
      </c>
      <c r="VYI85" s="140" t="s">
        <v>289</v>
      </c>
      <c r="VYJ85" s="140" t="s">
        <v>289</v>
      </c>
      <c r="VYK85" s="140" t="s">
        <v>289</v>
      </c>
      <c r="VYL85" s="140" t="s">
        <v>289</v>
      </c>
      <c r="VYM85" s="140" t="s">
        <v>289</v>
      </c>
      <c r="VYN85" s="140" t="s">
        <v>289</v>
      </c>
      <c r="VYO85" s="140" t="s">
        <v>289</v>
      </c>
      <c r="VYP85" s="140" t="s">
        <v>289</v>
      </c>
      <c r="VYQ85" s="140" t="s">
        <v>289</v>
      </c>
      <c r="VYR85" s="140" t="s">
        <v>289</v>
      </c>
      <c r="VYS85" s="140" t="s">
        <v>289</v>
      </c>
      <c r="VYT85" s="140" t="s">
        <v>289</v>
      </c>
      <c r="VYU85" s="140" t="s">
        <v>289</v>
      </c>
      <c r="VYV85" s="140" t="s">
        <v>289</v>
      </c>
      <c r="VYW85" s="140" t="s">
        <v>289</v>
      </c>
      <c r="VYX85" s="140" t="s">
        <v>289</v>
      </c>
      <c r="VYY85" s="140" t="s">
        <v>289</v>
      </c>
      <c r="VYZ85" s="140" t="s">
        <v>289</v>
      </c>
      <c r="VZA85" s="140" t="s">
        <v>289</v>
      </c>
      <c r="VZB85" s="140" t="s">
        <v>289</v>
      </c>
      <c r="VZC85" s="140" t="s">
        <v>289</v>
      </c>
      <c r="VZD85" s="140" t="s">
        <v>289</v>
      </c>
      <c r="VZE85" s="140" t="s">
        <v>289</v>
      </c>
      <c r="VZF85" s="140" t="s">
        <v>289</v>
      </c>
      <c r="VZG85" s="140" t="s">
        <v>289</v>
      </c>
      <c r="VZH85" s="140" t="s">
        <v>289</v>
      </c>
      <c r="VZI85" s="140" t="s">
        <v>289</v>
      </c>
      <c r="VZJ85" s="140" t="s">
        <v>289</v>
      </c>
      <c r="VZK85" s="140" t="s">
        <v>289</v>
      </c>
      <c r="VZL85" s="140" t="s">
        <v>289</v>
      </c>
      <c r="VZM85" s="140" t="s">
        <v>289</v>
      </c>
      <c r="VZN85" s="140" t="s">
        <v>289</v>
      </c>
      <c r="VZO85" s="140" t="s">
        <v>289</v>
      </c>
      <c r="VZP85" s="140" t="s">
        <v>289</v>
      </c>
      <c r="VZQ85" s="140" t="s">
        <v>289</v>
      </c>
      <c r="VZR85" s="140" t="s">
        <v>289</v>
      </c>
      <c r="VZS85" s="140" t="s">
        <v>289</v>
      </c>
      <c r="VZT85" s="140" t="s">
        <v>289</v>
      </c>
      <c r="VZU85" s="140" t="s">
        <v>289</v>
      </c>
      <c r="VZV85" s="140" t="s">
        <v>289</v>
      </c>
      <c r="VZW85" s="140" t="s">
        <v>289</v>
      </c>
      <c r="VZX85" s="140" t="s">
        <v>289</v>
      </c>
      <c r="VZY85" s="140" t="s">
        <v>289</v>
      </c>
      <c r="VZZ85" s="140" t="s">
        <v>289</v>
      </c>
      <c r="WAA85" s="140" t="s">
        <v>289</v>
      </c>
      <c r="WAB85" s="140" t="s">
        <v>289</v>
      </c>
      <c r="WAC85" s="140" t="s">
        <v>289</v>
      </c>
      <c r="WAD85" s="140" t="s">
        <v>289</v>
      </c>
      <c r="WAE85" s="140" t="s">
        <v>289</v>
      </c>
      <c r="WAF85" s="140" t="s">
        <v>289</v>
      </c>
      <c r="WAG85" s="140" t="s">
        <v>289</v>
      </c>
      <c r="WAH85" s="140" t="s">
        <v>289</v>
      </c>
      <c r="WAI85" s="140" t="s">
        <v>289</v>
      </c>
      <c r="WAJ85" s="140" t="s">
        <v>289</v>
      </c>
      <c r="WAK85" s="140" t="s">
        <v>289</v>
      </c>
      <c r="WAL85" s="140" t="s">
        <v>289</v>
      </c>
      <c r="WAM85" s="140" t="s">
        <v>289</v>
      </c>
      <c r="WAN85" s="140" t="s">
        <v>289</v>
      </c>
      <c r="WAO85" s="140" t="s">
        <v>289</v>
      </c>
      <c r="WAP85" s="140" t="s">
        <v>289</v>
      </c>
      <c r="WAQ85" s="140" t="s">
        <v>289</v>
      </c>
      <c r="WAR85" s="140" t="s">
        <v>289</v>
      </c>
      <c r="WAS85" s="140" t="s">
        <v>289</v>
      </c>
      <c r="WAT85" s="140" t="s">
        <v>289</v>
      </c>
      <c r="WAU85" s="140" t="s">
        <v>289</v>
      </c>
      <c r="WAV85" s="140" t="s">
        <v>289</v>
      </c>
      <c r="WAW85" s="140" t="s">
        <v>289</v>
      </c>
      <c r="WAX85" s="140" t="s">
        <v>289</v>
      </c>
      <c r="WAY85" s="140" t="s">
        <v>289</v>
      </c>
      <c r="WAZ85" s="140" t="s">
        <v>289</v>
      </c>
      <c r="WBA85" s="140" t="s">
        <v>289</v>
      </c>
      <c r="WBB85" s="140" t="s">
        <v>289</v>
      </c>
      <c r="WBC85" s="140" t="s">
        <v>289</v>
      </c>
      <c r="WBD85" s="140" t="s">
        <v>289</v>
      </c>
      <c r="WBE85" s="140" t="s">
        <v>289</v>
      </c>
      <c r="WBF85" s="140" t="s">
        <v>289</v>
      </c>
      <c r="WBG85" s="140" t="s">
        <v>289</v>
      </c>
      <c r="WBH85" s="140" t="s">
        <v>289</v>
      </c>
      <c r="WBI85" s="140" t="s">
        <v>289</v>
      </c>
      <c r="WBJ85" s="140" t="s">
        <v>289</v>
      </c>
      <c r="WBK85" s="140" t="s">
        <v>289</v>
      </c>
      <c r="WBL85" s="140" t="s">
        <v>289</v>
      </c>
      <c r="WBM85" s="140" t="s">
        <v>289</v>
      </c>
      <c r="WBN85" s="140" t="s">
        <v>289</v>
      </c>
      <c r="WBO85" s="140" t="s">
        <v>289</v>
      </c>
      <c r="WBP85" s="140" t="s">
        <v>289</v>
      </c>
      <c r="WBQ85" s="140" t="s">
        <v>289</v>
      </c>
      <c r="WBR85" s="140" t="s">
        <v>289</v>
      </c>
      <c r="WBS85" s="140" t="s">
        <v>289</v>
      </c>
      <c r="WBT85" s="140" t="s">
        <v>289</v>
      </c>
      <c r="WBU85" s="140" t="s">
        <v>289</v>
      </c>
      <c r="WBV85" s="140" t="s">
        <v>289</v>
      </c>
      <c r="WBW85" s="140" t="s">
        <v>289</v>
      </c>
      <c r="WBX85" s="140" t="s">
        <v>289</v>
      </c>
      <c r="WBY85" s="140" t="s">
        <v>289</v>
      </c>
      <c r="WBZ85" s="140" t="s">
        <v>289</v>
      </c>
      <c r="WCA85" s="140" t="s">
        <v>289</v>
      </c>
      <c r="WCB85" s="140" t="s">
        <v>289</v>
      </c>
      <c r="WCC85" s="140" t="s">
        <v>289</v>
      </c>
      <c r="WCD85" s="140" t="s">
        <v>289</v>
      </c>
      <c r="WCE85" s="140" t="s">
        <v>289</v>
      </c>
      <c r="WCF85" s="140" t="s">
        <v>289</v>
      </c>
      <c r="WCG85" s="140" t="s">
        <v>289</v>
      </c>
      <c r="WCH85" s="140" t="s">
        <v>289</v>
      </c>
      <c r="WCI85" s="140" t="s">
        <v>289</v>
      </c>
      <c r="WCJ85" s="140" t="s">
        <v>289</v>
      </c>
      <c r="WCK85" s="140" t="s">
        <v>289</v>
      </c>
      <c r="WCL85" s="140" t="s">
        <v>289</v>
      </c>
      <c r="WCM85" s="140" t="s">
        <v>289</v>
      </c>
      <c r="WCN85" s="140" t="s">
        <v>289</v>
      </c>
      <c r="WCO85" s="140" t="s">
        <v>289</v>
      </c>
      <c r="WCP85" s="140" t="s">
        <v>289</v>
      </c>
      <c r="WCQ85" s="140" t="s">
        <v>289</v>
      </c>
      <c r="WCR85" s="140" t="s">
        <v>289</v>
      </c>
      <c r="WCS85" s="140" t="s">
        <v>289</v>
      </c>
      <c r="WCT85" s="140" t="s">
        <v>289</v>
      </c>
      <c r="WCU85" s="140" t="s">
        <v>289</v>
      </c>
      <c r="WCV85" s="140" t="s">
        <v>289</v>
      </c>
      <c r="WCW85" s="140" t="s">
        <v>289</v>
      </c>
      <c r="WCX85" s="140" t="s">
        <v>289</v>
      </c>
      <c r="WCY85" s="140" t="s">
        <v>289</v>
      </c>
      <c r="WCZ85" s="140" t="s">
        <v>289</v>
      </c>
      <c r="WDA85" s="140" t="s">
        <v>289</v>
      </c>
      <c r="WDB85" s="140" t="s">
        <v>289</v>
      </c>
      <c r="WDC85" s="140" t="s">
        <v>289</v>
      </c>
      <c r="WDD85" s="140" t="s">
        <v>289</v>
      </c>
      <c r="WDE85" s="140" t="s">
        <v>289</v>
      </c>
      <c r="WDF85" s="140" t="s">
        <v>289</v>
      </c>
      <c r="WDG85" s="140" t="s">
        <v>289</v>
      </c>
      <c r="WDH85" s="140" t="s">
        <v>289</v>
      </c>
      <c r="WDI85" s="140" t="s">
        <v>289</v>
      </c>
      <c r="WDJ85" s="140" t="s">
        <v>289</v>
      </c>
      <c r="WDK85" s="140" t="s">
        <v>289</v>
      </c>
      <c r="WDL85" s="140" t="s">
        <v>289</v>
      </c>
      <c r="WDM85" s="140" t="s">
        <v>289</v>
      </c>
      <c r="WDN85" s="140" t="s">
        <v>289</v>
      </c>
      <c r="WDO85" s="140" t="s">
        <v>289</v>
      </c>
      <c r="WDP85" s="140" t="s">
        <v>289</v>
      </c>
      <c r="WDQ85" s="140" t="s">
        <v>289</v>
      </c>
      <c r="WDR85" s="140" t="s">
        <v>289</v>
      </c>
      <c r="WDS85" s="140" t="s">
        <v>289</v>
      </c>
      <c r="WDT85" s="140" t="s">
        <v>289</v>
      </c>
      <c r="WDU85" s="140" t="s">
        <v>289</v>
      </c>
      <c r="WDV85" s="140" t="s">
        <v>289</v>
      </c>
      <c r="WDW85" s="140" t="s">
        <v>289</v>
      </c>
      <c r="WDX85" s="140" t="s">
        <v>289</v>
      </c>
      <c r="WDY85" s="140" t="s">
        <v>289</v>
      </c>
      <c r="WDZ85" s="140" t="s">
        <v>289</v>
      </c>
      <c r="WEA85" s="140" t="s">
        <v>289</v>
      </c>
      <c r="WEB85" s="140" t="s">
        <v>289</v>
      </c>
      <c r="WEC85" s="140" t="s">
        <v>289</v>
      </c>
      <c r="WED85" s="140" t="s">
        <v>289</v>
      </c>
      <c r="WEE85" s="140" t="s">
        <v>289</v>
      </c>
      <c r="WEF85" s="140" t="s">
        <v>289</v>
      </c>
      <c r="WEG85" s="140" t="s">
        <v>289</v>
      </c>
      <c r="WEH85" s="140" t="s">
        <v>289</v>
      </c>
      <c r="WEI85" s="140" t="s">
        <v>289</v>
      </c>
      <c r="WEJ85" s="140" t="s">
        <v>289</v>
      </c>
      <c r="WEK85" s="140" t="s">
        <v>289</v>
      </c>
      <c r="WEL85" s="140" t="s">
        <v>289</v>
      </c>
      <c r="WEM85" s="140" t="s">
        <v>289</v>
      </c>
      <c r="WEN85" s="140" t="s">
        <v>289</v>
      </c>
      <c r="WEO85" s="140" t="s">
        <v>289</v>
      </c>
      <c r="WEP85" s="140" t="s">
        <v>289</v>
      </c>
      <c r="WEQ85" s="140" t="s">
        <v>289</v>
      </c>
      <c r="WER85" s="140" t="s">
        <v>289</v>
      </c>
      <c r="WES85" s="140" t="s">
        <v>289</v>
      </c>
      <c r="WET85" s="140" t="s">
        <v>289</v>
      </c>
      <c r="WEU85" s="140" t="s">
        <v>289</v>
      </c>
      <c r="WEV85" s="140" t="s">
        <v>289</v>
      </c>
      <c r="WEW85" s="140" t="s">
        <v>289</v>
      </c>
      <c r="WEX85" s="140" t="s">
        <v>289</v>
      </c>
      <c r="WEY85" s="140" t="s">
        <v>289</v>
      </c>
      <c r="WEZ85" s="140" t="s">
        <v>289</v>
      </c>
      <c r="WFA85" s="140" t="s">
        <v>289</v>
      </c>
      <c r="WFB85" s="140" t="s">
        <v>289</v>
      </c>
      <c r="WFC85" s="140" t="s">
        <v>289</v>
      </c>
      <c r="WFD85" s="140" t="s">
        <v>289</v>
      </c>
      <c r="WFE85" s="140" t="s">
        <v>289</v>
      </c>
      <c r="WFF85" s="140" t="s">
        <v>289</v>
      </c>
      <c r="WFG85" s="140" t="s">
        <v>289</v>
      </c>
      <c r="WFH85" s="140" t="s">
        <v>289</v>
      </c>
      <c r="WFI85" s="140" t="s">
        <v>289</v>
      </c>
      <c r="WFJ85" s="140" t="s">
        <v>289</v>
      </c>
      <c r="WFK85" s="140" t="s">
        <v>289</v>
      </c>
      <c r="WFL85" s="140" t="s">
        <v>289</v>
      </c>
      <c r="WFM85" s="140" t="s">
        <v>289</v>
      </c>
      <c r="WFN85" s="140" t="s">
        <v>289</v>
      </c>
      <c r="WFO85" s="140" t="s">
        <v>289</v>
      </c>
      <c r="WFP85" s="140" t="s">
        <v>289</v>
      </c>
      <c r="WFQ85" s="140" t="s">
        <v>289</v>
      </c>
      <c r="WFR85" s="140" t="s">
        <v>289</v>
      </c>
      <c r="WFS85" s="140" t="s">
        <v>289</v>
      </c>
      <c r="WFT85" s="140" t="s">
        <v>289</v>
      </c>
      <c r="WFU85" s="140" t="s">
        <v>289</v>
      </c>
      <c r="WFV85" s="140" t="s">
        <v>289</v>
      </c>
      <c r="WFW85" s="140" t="s">
        <v>289</v>
      </c>
      <c r="WFX85" s="140" t="s">
        <v>289</v>
      </c>
      <c r="WFY85" s="140" t="s">
        <v>289</v>
      </c>
      <c r="WFZ85" s="140" t="s">
        <v>289</v>
      </c>
      <c r="WGA85" s="140" t="s">
        <v>289</v>
      </c>
      <c r="WGB85" s="140" t="s">
        <v>289</v>
      </c>
      <c r="WGC85" s="140" t="s">
        <v>289</v>
      </c>
      <c r="WGD85" s="140" t="s">
        <v>289</v>
      </c>
      <c r="WGE85" s="140" t="s">
        <v>289</v>
      </c>
      <c r="WGF85" s="140" t="s">
        <v>289</v>
      </c>
      <c r="WGG85" s="140" t="s">
        <v>289</v>
      </c>
      <c r="WGH85" s="140" t="s">
        <v>289</v>
      </c>
      <c r="WGI85" s="140" t="s">
        <v>289</v>
      </c>
      <c r="WGJ85" s="140" t="s">
        <v>289</v>
      </c>
      <c r="WGK85" s="140" t="s">
        <v>289</v>
      </c>
      <c r="WGL85" s="140" t="s">
        <v>289</v>
      </c>
      <c r="WGM85" s="140" t="s">
        <v>289</v>
      </c>
      <c r="WGN85" s="140" t="s">
        <v>289</v>
      </c>
      <c r="WGO85" s="140" t="s">
        <v>289</v>
      </c>
      <c r="WGP85" s="140" t="s">
        <v>289</v>
      </c>
      <c r="WGQ85" s="140" t="s">
        <v>289</v>
      </c>
      <c r="WGR85" s="140" t="s">
        <v>289</v>
      </c>
      <c r="WGS85" s="140" t="s">
        <v>289</v>
      </c>
      <c r="WGT85" s="140" t="s">
        <v>289</v>
      </c>
      <c r="WGU85" s="140" t="s">
        <v>289</v>
      </c>
      <c r="WGV85" s="140" t="s">
        <v>289</v>
      </c>
      <c r="WGW85" s="140" t="s">
        <v>289</v>
      </c>
      <c r="WGX85" s="140" t="s">
        <v>289</v>
      </c>
      <c r="WGY85" s="140" t="s">
        <v>289</v>
      </c>
      <c r="WGZ85" s="140" t="s">
        <v>289</v>
      </c>
      <c r="WHA85" s="140" t="s">
        <v>289</v>
      </c>
      <c r="WHB85" s="140" t="s">
        <v>289</v>
      </c>
      <c r="WHC85" s="140" t="s">
        <v>289</v>
      </c>
      <c r="WHD85" s="140" t="s">
        <v>289</v>
      </c>
      <c r="WHE85" s="140" t="s">
        <v>289</v>
      </c>
      <c r="WHF85" s="140" t="s">
        <v>289</v>
      </c>
      <c r="WHG85" s="140" t="s">
        <v>289</v>
      </c>
      <c r="WHH85" s="140" t="s">
        <v>289</v>
      </c>
      <c r="WHI85" s="140" t="s">
        <v>289</v>
      </c>
      <c r="WHJ85" s="140" t="s">
        <v>289</v>
      </c>
      <c r="WHK85" s="140" t="s">
        <v>289</v>
      </c>
      <c r="WHL85" s="140" t="s">
        <v>289</v>
      </c>
      <c r="WHM85" s="140" t="s">
        <v>289</v>
      </c>
      <c r="WHN85" s="140" t="s">
        <v>289</v>
      </c>
      <c r="WHO85" s="140" t="s">
        <v>289</v>
      </c>
      <c r="WHP85" s="140" t="s">
        <v>289</v>
      </c>
      <c r="WHQ85" s="140" t="s">
        <v>289</v>
      </c>
      <c r="WHR85" s="140" t="s">
        <v>289</v>
      </c>
      <c r="WHS85" s="140" t="s">
        <v>289</v>
      </c>
      <c r="WHT85" s="140" t="s">
        <v>289</v>
      </c>
      <c r="WHU85" s="140" t="s">
        <v>289</v>
      </c>
      <c r="WHV85" s="140" t="s">
        <v>289</v>
      </c>
      <c r="WHW85" s="140" t="s">
        <v>289</v>
      </c>
      <c r="WHX85" s="140" t="s">
        <v>289</v>
      </c>
      <c r="WHY85" s="140" t="s">
        <v>289</v>
      </c>
      <c r="WHZ85" s="140" t="s">
        <v>289</v>
      </c>
      <c r="WIA85" s="140" t="s">
        <v>289</v>
      </c>
      <c r="WIB85" s="140" t="s">
        <v>289</v>
      </c>
      <c r="WIC85" s="140" t="s">
        <v>289</v>
      </c>
      <c r="WID85" s="140" t="s">
        <v>289</v>
      </c>
      <c r="WIE85" s="140" t="s">
        <v>289</v>
      </c>
      <c r="WIF85" s="140" t="s">
        <v>289</v>
      </c>
      <c r="WIG85" s="140" t="s">
        <v>289</v>
      </c>
      <c r="WIH85" s="140" t="s">
        <v>289</v>
      </c>
      <c r="WII85" s="140" t="s">
        <v>289</v>
      </c>
      <c r="WIJ85" s="140" t="s">
        <v>289</v>
      </c>
      <c r="WIK85" s="140" t="s">
        <v>289</v>
      </c>
      <c r="WIL85" s="140" t="s">
        <v>289</v>
      </c>
      <c r="WIM85" s="140" t="s">
        <v>289</v>
      </c>
      <c r="WIN85" s="140" t="s">
        <v>289</v>
      </c>
      <c r="WIO85" s="140" t="s">
        <v>289</v>
      </c>
      <c r="WIP85" s="140" t="s">
        <v>289</v>
      </c>
      <c r="WIQ85" s="140" t="s">
        <v>289</v>
      </c>
      <c r="WIR85" s="140" t="s">
        <v>289</v>
      </c>
      <c r="WIS85" s="140" t="s">
        <v>289</v>
      </c>
      <c r="WIT85" s="140" t="s">
        <v>289</v>
      </c>
      <c r="WIU85" s="140" t="s">
        <v>289</v>
      </c>
      <c r="WIV85" s="140" t="s">
        <v>289</v>
      </c>
      <c r="WIW85" s="140" t="s">
        <v>289</v>
      </c>
      <c r="WIX85" s="140" t="s">
        <v>289</v>
      </c>
      <c r="WIY85" s="140" t="s">
        <v>289</v>
      </c>
      <c r="WIZ85" s="140" t="s">
        <v>289</v>
      </c>
      <c r="WJA85" s="140" t="s">
        <v>289</v>
      </c>
      <c r="WJB85" s="140" t="s">
        <v>289</v>
      </c>
      <c r="WJC85" s="140" t="s">
        <v>289</v>
      </c>
      <c r="WJD85" s="140" t="s">
        <v>289</v>
      </c>
      <c r="WJE85" s="140" t="s">
        <v>289</v>
      </c>
      <c r="WJF85" s="140" t="s">
        <v>289</v>
      </c>
      <c r="WJG85" s="140" t="s">
        <v>289</v>
      </c>
      <c r="WJH85" s="140" t="s">
        <v>289</v>
      </c>
      <c r="WJI85" s="140" t="s">
        <v>289</v>
      </c>
      <c r="WJJ85" s="140" t="s">
        <v>289</v>
      </c>
      <c r="WJK85" s="140" t="s">
        <v>289</v>
      </c>
      <c r="WJL85" s="140" t="s">
        <v>289</v>
      </c>
      <c r="WJM85" s="140" t="s">
        <v>289</v>
      </c>
      <c r="WJN85" s="140" t="s">
        <v>289</v>
      </c>
      <c r="WJO85" s="140" t="s">
        <v>289</v>
      </c>
      <c r="WJP85" s="140" t="s">
        <v>289</v>
      </c>
      <c r="WJQ85" s="140" t="s">
        <v>289</v>
      </c>
      <c r="WJR85" s="140" t="s">
        <v>289</v>
      </c>
      <c r="WJS85" s="140" t="s">
        <v>289</v>
      </c>
      <c r="WJT85" s="140" t="s">
        <v>289</v>
      </c>
      <c r="WJU85" s="140" t="s">
        <v>289</v>
      </c>
      <c r="WJV85" s="140" t="s">
        <v>289</v>
      </c>
      <c r="WJW85" s="140" t="s">
        <v>289</v>
      </c>
      <c r="WJX85" s="140" t="s">
        <v>289</v>
      </c>
      <c r="WJY85" s="140" t="s">
        <v>289</v>
      </c>
      <c r="WJZ85" s="140" t="s">
        <v>289</v>
      </c>
      <c r="WKA85" s="140" t="s">
        <v>289</v>
      </c>
      <c r="WKB85" s="140" t="s">
        <v>289</v>
      </c>
      <c r="WKC85" s="140" t="s">
        <v>289</v>
      </c>
      <c r="WKD85" s="140" t="s">
        <v>289</v>
      </c>
      <c r="WKE85" s="140" t="s">
        <v>289</v>
      </c>
      <c r="WKF85" s="140" t="s">
        <v>289</v>
      </c>
      <c r="WKG85" s="140" t="s">
        <v>289</v>
      </c>
      <c r="WKH85" s="140" t="s">
        <v>289</v>
      </c>
      <c r="WKI85" s="140" t="s">
        <v>289</v>
      </c>
      <c r="WKJ85" s="140" t="s">
        <v>289</v>
      </c>
      <c r="WKK85" s="140" t="s">
        <v>289</v>
      </c>
      <c r="WKL85" s="140" t="s">
        <v>289</v>
      </c>
      <c r="WKM85" s="140" t="s">
        <v>289</v>
      </c>
      <c r="WKN85" s="140" t="s">
        <v>289</v>
      </c>
      <c r="WKO85" s="140" t="s">
        <v>289</v>
      </c>
      <c r="WKP85" s="140" t="s">
        <v>289</v>
      </c>
      <c r="WKQ85" s="140" t="s">
        <v>289</v>
      </c>
      <c r="WKR85" s="140" t="s">
        <v>289</v>
      </c>
      <c r="WKS85" s="140" t="s">
        <v>289</v>
      </c>
      <c r="WKT85" s="140" t="s">
        <v>289</v>
      </c>
      <c r="WKU85" s="140" t="s">
        <v>289</v>
      </c>
      <c r="WKV85" s="140" t="s">
        <v>289</v>
      </c>
      <c r="WKW85" s="140" t="s">
        <v>289</v>
      </c>
      <c r="WKX85" s="140" t="s">
        <v>289</v>
      </c>
      <c r="WKY85" s="140" t="s">
        <v>289</v>
      </c>
      <c r="WKZ85" s="140" t="s">
        <v>289</v>
      </c>
      <c r="WLA85" s="140" t="s">
        <v>289</v>
      </c>
      <c r="WLB85" s="140" t="s">
        <v>289</v>
      </c>
      <c r="WLC85" s="140" t="s">
        <v>289</v>
      </c>
      <c r="WLD85" s="140" t="s">
        <v>289</v>
      </c>
      <c r="WLE85" s="140" t="s">
        <v>289</v>
      </c>
      <c r="WLF85" s="140" t="s">
        <v>289</v>
      </c>
      <c r="WLG85" s="140" t="s">
        <v>289</v>
      </c>
      <c r="WLH85" s="140" t="s">
        <v>289</v>
      </c>
      <c r="WLI85" s="140" t="s">
        <v>289</v>
      </c>
      <c r="WLJ85" s="140" t="s">
        <v>289</v>
      </c>
      <c r="WLK85" s="140" t="s">
        <v>289</v>
      </c>
      <c r="WLL85" s="140" t="s">
        <v>289</v>
      </c>
      <c r="WLM85" s="140" t="s">
        <v>289</v>
      </c>
      <c r="WLN85" s="140" t="s">
        <v>289</v>
      </c>
      <c r="WLO85" s="140" t="s">
        <v>289</v>
      </c>
      <c r="WLP85" s="140" t="s">
        <v>289</v>
      </c>
      <c r="WLQ85" s="140" t="s">
        <v>289</v>
      </c>
      <c r="WLR85" s="140" t="s">
        <v>289</v>
      </c>
      <c r="WLS85" s="140" t="s">
        <v>289</v>
      </c>
      <c r="WLT85" s="140" t="s">
        <v>289</v>
      </c>
      <c r="WLU85" s="140" t="s">
        <v>289</v>
      </c>
      <c r="WLV85" s="140" t="s">
        <v>289</v>
      </c>
      <c r="WLW85" s="140" t="s">
        <v>289</v>
      </c>
      <c r="WLX85" s="140" t="s">
        <v>289</v>
      </c>
      <c r="WLY85" s="140" t="s">
        <v>289</v>
      </c>
      <c r="WLZ85" s="140" t="s">
        <v>289</v>
      </c>
      <c r="WMA85" s="140" t="s">
        <v>289</v>
      </c>
      <c r="WMB85" s="140" t="s">
        <v>289</v>
      </c>
      <c r="WMC85" s="140" t="s">
        <v>289</v>
      </c>
      <c r="WMD85" s="140" t="s">
        <v>289</v>
      </c>
      <c r="WME85" s="140" t="s">
        <v>289</v>
      </c>
      <c r="WMF85" s="140" t="s">
        <v>289</v>
      </c>
      <c r="WMG85" s="140" t="s">
        <v>289</v>
      </c>
      <c r="WMH85" s="140" t="s">
        <v>289</v>
      </c>
      <c r="WMI85" s="140" t="s">
        <v>289</v>
      </c>
      <c r="WMJ85" s="140" t="s">
        <v>289</v>
      </c>
      <c r="WMK85" s="140" t="s">
        <v>289</v>
      </c>
      <c r="WML85" s="140" t="s">
        <v>289</v>
      </c>
      <c r="WMM85" s="140" t="s">
        <v>289</v>
      </c>
      <c r="WMN85" s="140" t="s">
        <v>289</v>
      </c>
      <c r="WMO85" s="140" t="s">
        <v>289</v>
      </c>
      <c r="WMP85" s="140" t="s">
        <v>289</v>
      </c>
      <c r="WMQ85" s="140" t="s">
        <v>289</v>
      </c>
      <c r="WMR85" s="140" t="s">
        <v>289</v>
      </c>
      <c r="WMS85" s="140" t="s">
        <v>289</v>
      </c>
      <c r="WMT85" s="140" t="s">
        <v>289</v>
      </c>
      <c r="WMU85" s="140" t="s">
        <v>289</v>
      </c>
      <c r="WMV85" s="140" t="s">
        <v>289</v>
      </c>
      <c r="WMW85" s="140" t="s">
        <v>289</v>
      </c>
      <c r="WMX85" s="140" t="s">
        <v>289</v>
      </c>
      <c r="WMY85" s="140" t="s">
        <v>289</v>
      </c>
      <c r="WMZ85" s="140" t="s">
        <v>289</v>
      </c>
      <c r="WNA85" s="140" t="s">
        <v>289</v>
      </c>
      <c r="WNB85" s="140" t="s">
        <v>289</v>
      </c>
      <c r="WNC85" s="140" t="s">
        <v>289</v>
      </c>
      <c r="WND85" s="140" t="s">
        <v>289</v>
      </c>
      <c r="WNE85" s="140" t="s">
        <v>289</v>
      </c>
      <c r="WNF85" s="140" t="s">
        <v>289</v>
      </c>
      <c r="WNG85" s="140" t="s">
        <v>289</v>
      </c>
      <c r="WNH85" s="140" t="s">
        <v>289</v>
      </c>
      <c r="WNI85" s="140" t="s">
        <v>289</v>
      </c>
      <c r="WNJ85" s="140" t="s">
        <v>289</v>
      </c>
      <c r="WNK85" s="140" t="s">
        <v>289</v>
      </c>
      <c r="WNL85" s="140" t="s">
        <v>289</v>
      </c>
      <c r="WNM85" s="140" t="s">
        <v>289</v>
      </c>
      <c r="WNN85" s="140" t="s">
        <v>289</v>
      </c>
      <c r="WNO85" s="140" t="s">
        <v>289</v>
      </c>
      <c r="WNP85" s="140" t="s">
        <v>289</v>
      </c>
      <c r="WNQ85" s="140" t="s">
        <v>289</v>
      </c>
      <c r="WNR85" s="140" t="s">
        <v>289</v>
      </c>
      <c r="WNS85" s="140" t="s">
        <v>289</v>
      </c>
      <c r="WNT85" s="140" t="s">
        <v>289</v>
      </c>
      <c r="WNU85" s="140" t="s">
        <v>289</v>
      </c>
      <c r="WNV85" s="140" t="s">
        <v>289</v>
      </c>
      <c r="WNW85" s="140" t="s">
        <v>289</v>
      </c>
      <c r="WNX85" s="140" t="s">
        <v>289</v>
      </c>
      <c r="WNY85" s="140" t="s">
        <v>289</v>
      </c>
      <c r="WNZ85" s="140" t="s">
        <v>289</v>
      </c>
      <c r="WOA85" s="140" t="s">
        <v>289</v>
      </c>
      <c r="WOB85" s="140" t="s">
        <v>289</v>
      </c>
      <c r="WOC85" s="140" t="s">
        <v>289</v>
      </c>
      <c r="WOD85" s="140" t="s">
        <v>289</v>
      </c>
      <c r="WOE85" s="140" t="s">
        <v>289</v>
      </c>
      <c r="WOF85" s="140" t="s">
        <v>289</v>
      </c>
      <c r="WOG85" s="140" t="s">
        <v>289</v>
      </c>
      <c r="WOH85" s="140" t="s">
        <v>289</v>
      </c>
      <c r="WOI85" s="140" t="s">
        <v>289</v>
      </c>
      <c r="WOJ85" s="140" t="s">
        <v>289</v>
      </c>
      <c r="WOK85" s="140" t="s">
        <v>289</v>
      </c>
      <c r="WOL85" s="140" t="s">
        <v>289</v>
      </c>
      <c r="WOM85" s="140" t="s">
        <v>289</v>
      </c>
      <c r="WON85" s="140" t="s">
        <v>289</v>
      </c>
      <c r="WOO85" s="140" t="s">
        <v>289</v>
      </c>
      <c r="WOP85" s="140" t="s">
        <v>289</v>
      </c>
      <c r="WOQ85" s="140" t="s">
        <v>289</v>
      </c>
      <c r="WOR85" s="140" t="s">
        <v>289</v>
      </c>
      <c r="WOS85" s="140" t="s">
        <v>289</v>
      </c>
      <c r="WOT85" s="140" t="s">
        <v>289</v>
      </c>
      <c r="WOU85" s="140" t="s">
        <v>289</v>
      </c>
      <c r="WOV85" s="140" t="s">
        <v>289</v>
      </c>
      <c r="WOW85" s="140" t="s">
        <v>289</v>
      </c>
      <c r="WOX85" s="140" t="s">
        <v>289</v>
      </c>
      <c r="WOY85" s="140" t="s">
        <v>289</v>
      </c>
      <c r="WOZ85" s="140" t="s">
        <v>289</v>
      </c>
      <c r="WPA85" s="140" t="s">
        <v>289</v>
      </c>
      <c r="WPB85" s="140" t="s">
        <v>289</v>
      </c>
      <c r="WPC85" s="140" t="s">
        <v>289</v>
      </c>
      <c r="WPD85" s="140" t="s">
        <v>289</v>
      </c>
      <c r="WPE85" s="140" t="s">
        <v>289</v>
      </c>
      <c r="WPF85" s="140" t="s">
        <v>289</v>
      </c>
      <c r="WPG85" s="140" t="s">
        <v>289</v>
      </c>
      <c r="WPH85" s="140" t="s">
        <v>289</v>
      </c>
      <c r="WPI85" s="140" t="s">
        <v>289</v>
      </c>
      <c r="WPJ85" s="140" t="s">
        <v>289</v>
      </c>
      <c r="WPK85" s="140" t="s">
        <v>289</v>
      </c>
      <c r="WPL85" s="140" t="s">
        <v>289</v>
      </c>
      <c r="WPM85" s="140" t="s">
        <v>289</v>
      </c>
      <c r="WPN85" s="140" t="s">
        <v>289</v>
      </c>
      <c r="WPO85" s="140" t="s">
        <v>289</v>
      </c>
      <c r="WPP85" s="140" t="s">
        <v>289</v>
      </c>
      <c r="WPQ85" s="140" t="s">
        <v>289</v>
      </c>
      <c r="WPR85" s="140" t="s">
        <v>289</v>
      </c>
      <c r="WPS85" s="140" t="s">
        <v>289</v>
      </c>
      <c r="WPT85" s="140" t="s">
        <v>289</v>
      </c>
      <c r="WPU85" s="140" t="s">
        <v>289</v>
      </c>
      <c r="WPV85" s="140" t="s">
        <v>289</v>
      </c>
      <c r="WPW85" s="140" t="s">
        <v>289</v>
      </c>
      <c r="WPX85" s="140" t="s">
        <v>289</v>
      </c>
      <c r="WPY85" s="140" t="s">
        <v>289</v>
      </c>
      <c r="WPZ85" s="140" t="s">
        <v>289</v>
      </c>
      <c r="WQA85" s="140" t="s">
        <v>289</v>
      </c>
      <c r="WQB85" s="140" t="s">
        <v>289</v>
      </c>
      <c r="WQC85" s="140" t="s">
        <v>289</v>
      </c>
      <c r="WQD85" s="140" t="s">
        <v>289</v>
      </c>
      <c r="WQE85" s="140" t="s">
        <v>289</v>
      </c>
      <c r="WQF85" s="140" t="s">
        <v>289</v>
      </c>
      <c r="WQG85" s="140" t="s">
        <v>289</v>
      </c>
      <c r="WQH85" s="140" t="s">
        <v>289</v>
      </c>
      <c r="WQI85" s="140" t="s">
        <v>289</v>
      </c>
      <c r="WQJ85" s="140" t="s">
        <v>289</v>
      </c>
      <c r="WQK85" s="140" t="s">
        <v>289</v>
      </c>
      <c r="WQL85" s="140" t="s">
        <v>289</v>
      </c>
      <c r="WQM85" s="140" t="s">
        <v>289</v>
      </c>
      <c r="WQN85" s="140" t="s">
        <v>289</v>
      </c>
      <c r="WQO85" s="140" t="s">
        <v>289</v>
      </c>
      <c r="WQP85" s="140" t="s">
        <v>289</v>
      </c>
      <c r="WQQ85" s="140" t="s">
        <v>289</v>
      </c>
      <c r="WQR85" s="140" t="s">
        <v>289</v>
      </c>
      <c r="WQS85" s="140" t="s">
        <v>289</v>
      </c>
      <c r="WQT85" s="140" t="s">
        <v>289</v>
      </c>
      <c r="WQU85" s="140" t="s">
        <v>289</v>
      </c>
      <c r="WQV85" s="140" t="s">
        <v>289</v>
      </c>
      <c r="WQW85" s="140" t="s">
        <v>289</v>
      </c>
      <c r="WQX85" s="140" t="s">
        <v>289</v>
      </c>
      <c r="WQY85" s="140" t="s">
        <v>289</v>
      </c>
      <c r="WQZ85" s="140" t="s">
        <v>289</v>
      </c>
      <c r="WRA85" s="140" t="s">
        <v>289</v>
      </c>
      <c r="WRB85" s="140" t="s">
        <v>289</v>
      </c>
      <c r="WRC85" s="140" t="s">
        <v>289</v>
      </c>
      <c r="WRD85" s="140" t="s">
        <v>289</v>
      </c>
      <c r="WRE85" s="140" t="s">
        <v>289</v>
      </c>
      <c r="WRF85" s="140" t="s">
        <v>289</v>
      </c>
      <c r="WRG85" s="140" t="s">
        <v>289</v>
      </c>
      <c r="WRH85" s="140" t="s">
        <v>289</v>
      </c>
      <c r="WRI85" s="140" t="s">
        <v>289</v>
      </c>
      <c r="WRJ85" s="140" t="s">
        <v>289</v>
      </c>
      <c r="WRK85" s="140" t="s">
        <v>289</v>
      </c>
      <c r="WRL85" s="140" t="s">
        <v>289</v>
      </c>
      <c r="WRM85" s="140" t="s">
        <v>289</v>
      </c>
      <c r="WRN85" s="140" t="s">
        <v>289</v>
      </c>
      <c r="WRO85" s="140" t="s">
        <v>289</v>
      </c>
      <c r="WRP85" s="140" t="s">
        <v>289</v>
      </c>
      <c r="WRQ85" s="140" t="s">
        <v>289</v>
      </c>
      <c r="WRR85" s="140" t="s">
        <v>289</v>
      </c>
      <c r="WRS85" s="140" t="s">
        <v>289</v>
      </c>
      <c r="WRT85" s="140" t="s">
        <v>289</v>
      </c>
      <c r="WRU85" s="140" t="s">
        <v>289</v>
      </c>
      <c r="WRV85" s="140" t="s">
        <v>289</v>
      </c>
      <c r="WRW85" s="140" t="s">
        <v>289</v>
      </c>
      <c r="WRX85" s="140" t="s">
        <v>289</v>
      </c>
      <c r="WRY85" s="140" t="s">
        <v>289</v>
      </c>
      <c r="WRZ85" s="140" t="s">
        <v>289</v>
      </c>
      <c r="WSA85" s="140" t="s">
        <v>289</v>
      </c>
      <c r="WSB85" s="140" t="s">
        <v>289</v>
      </c>
      <c r="WSC85" s="140" t="s">
        <v>289</v>
      </c>
      <c r="WSD85" s="140" t="s">
        <v>289</v>
      </c>
      <c r="WSE85" s="140" t="s">
        <v>289</v>
      </c>
      <c r="WSF85" s="140" t="s">
        <v>289</v>
      </c>
      <c r="WSG85" s="140" t="s">
        <v>289</v>
      </c>
      <c r="WSH85" s="140" t="s">
        <v>289</v>
      </c>
      <c r="WSI85" s="140" t="s">
        <v>289</v>
      </c>
      <c r="WSJ85" s="140" t="s">
        <v>289</v>
      </c>
      <c r="WSK85" s="140" t="s">
        <v>289</v>
      </c>
      <c r="WSL85" s="140" t="s">
        <v>289</v>
      </c>
      <c r="WSM85" s="140" t="s">
        <v>289</v>
      </c>
      <c r="WSN85" s="140" t="s">
        <v>289</v>
      </c>
      <c r="WSO85" s="140" t="s">
        <v>289</v>
      </c>
      <c r="WSP85" s="140" t="s">
        <v>289</v>
      </c>
      <c r="WSQ85" s="140" t="s">
        <v>289</v>
      </c>
      <c r="WSR85" s="140" t="s">
        <v>289</v>
      </c>
      <c r="WSS85" s="140" t="s">
        <v>289</v>
      </c>
      <c r="WST85" s="140" t="s">
        <v>289</v>
      </c>
      <c r="WSU85" s="140" t="s">
        <v>289</v>
      </c>
      <c r="WSV85" s="140" t="s">
        <v>289</v>
      </c>
      <c r="WSW85" s="140" t="s">
        <v>289</v>
      </c>
      <c r="WSX85" s="140" t="s">
        <v>289</v>
      </c>
      <c r="WSY85" s="140" t="s">
        <v>289</v>
      </c>
      <c r="WSZ85" s="140" t="s">
        <v>289</v>
      </c>
      <c r="WTA85" s="140" t="s">
        <v>289</v>
      </c>
      <c r="WTB85" s="140" t="s">
        <v>289</v>
      </c>
      <c r="WTC85" s="140" t="s">
        <v>289</v>
      </c>
      <c r="WTD85" s="140" t="s">
        <v>289</v>
      </c>
      <c r="WTE85" s="140" t="s">
        <v>289</v>
      </c>
      <c r="WTF85" s="140" t="s">
        <v>289</v>
      </c>
      <c r="WTG85" s="140" t="s">
        <v>289</v>
      </c>
      <c r="WTH85" s="140" t="s">
        <v>289</v>
      </c>
      <c r="WTI85" s="140" t="s">
        <v>289</v>
      </c>
      <c r="WTJ85" s="140" t="s">
        <v>289</v>
      </c>
      <c r="WTK85" s="140" t="s">
        <v>289</v>
      </c>
      <c r="WTL85" s="140" t="s">
        <v>289</v>
      </c>
      <c r="WTM85" s="140" t="s">
        <v>289</v>
      </c>
      <c r="WTN85" s="140" t="s">
        <v>289</v>
      </c>
      <c r="WTO85" s="140" t="s">
        <v>289</v>
      </c>
      <c r="WTP85" s="140" t="s">
        <v>289</v>
      </c>
      <c r="WTQ85" s="140" t="s">
        <v>289</v>
      </c>
      <c r="WTR85" s="140" t="s">
        <v>289</v>
      </c>
      <c r="WTS85" s="140" t="s">
        <v>289</v>
      </c>
      <c r="WTT85" s="140" t="s">
        <v>289</v>
      </c>
      <c r="WTU85" s="140" t="s">
        <v>289</v>
      </c>
      <c r="WTV85" s="140" t="s">
        <v>289</v>
      </c>
      <c r="WTW85" s="140" t="s">
        <v>289</v>
      </c>
      <c r="WTX85" s="140" t="s">
        <v>289</v>
      </c>
      <c r="WTY85" s="140" t="s">
        <v>289</v>
      </c>
      <c r="WTZ85" s="140" t="s">
        <v>289</v>
      </c>
      <c r="WUA85" s="140" t="s">
        <v>289</v>
      </c>
      <c r="WUB85" s="140" t="s">
        <v>289</v>
      </c>
      <c r="WUC85" s="140" t="s">
        <v>289</v>
      </c>
      <c r="WUD85" s="140" t="s">
        <v>289</v>
      </c>
      <c r="WUE85" s="140" t="s">
        <v>289</v>
      </c>
      <c r="WUF85" s="140" t="s">
        <v>289</v>
      </c>
      <c r="WUG85" s="140" t="s">
        <v>289</v>
      </c>
      <c r="WUH85" s="140" t="s">
        <v>289</v>
      </c>
      <c r="WUI85" s="140" t="s">
        <v>289</v>
      </c>
      <c r="WUJ85" s="140" t="s">
        <v>289</v>
      </c>
      <c r="WUK85" s="140" t="s">
        <v>289</v>
      </c>
      <c r="WUL85" s="140" t="s">
        <v>289</v>
      </c>
      <c r="WUM85" s="140" t="s">
        <v>289</v>
      </c>
      <c r="WUN85" s="140" t="s">
        <v>289</v>
      </c>
      <c r="WUO85" s="140" t="s">
        <v>289</v>
      </c>
      <c r="WUP85" s="140" t="s">
        <v>289</v>
      </c>
      <c r="WUQ85" s="140" t="s">
        <v>289</v>
      </c>
      <c r="WUR85" s="140" t="s">
        <v>289</v>
      </c>
      <c r="WUS85" s="140" t="s">
        <v>289</v>
      </c>
      <c r="WUT85" s="140" t="s">
        <v>289</v>
      </c>
      <c r="WUU85" s="140" t="s">
        <v>289</v>
      </c>
      <c r="WUV85" s="140" t="s">
        <v>289</v>
      </c>
      <c r="WUW85" s="140" t="s">
        <v>289</v>
      </c>
      <c r="WUX85" s="140" t="s">
        <v>289</v>
      </c>
      <c r="WUY85" s="140" t="s">
        <v>289</v>
      </c>
      <c r="WUZ85" s="140" t="s">
        <v>289</v>
      </c>
      <c r="WVA85" s="140" t="s">
        <v>289</v>
      </c>
      <c r="WVB85" s="140" t="s">
        <v>289</v>
      </c>
      <c r="WVC85" s="140" t="s">
        <v>289</v>
      </c>
      <c r="WVD85" s="140" t="s">
        <v>289</v>
      </c>
      <c r="WVE85" s="140" t="s">
        <v>289</v>
      </c>
      <c r="WVF85" s="140" t="s">
        <v>289</v>
      </c>
      <c r="WVG85" s="140" t="s">
        <v>289</v>
      </c>
      <c r="WVH85" s="140" t="s">
        <v>289</v>
      </c>
      <c r="WVI85" s="140" t="s">
        <v>289</v>
      </c>
      <c r="WVJ85" s="140" t="s">
        <v>289</v>
      </c>
      <c r="WVK85" s="140" t="s">
        <v>289</v>
      </c>
      <c r="WVL85" s="140" t="s">
        <v>289</v>
      </c>
      <c r="WVM85" s="140" t="s">
        <v>289</v>
      </c>
      <c r="WVN85" s="140" t="s">
        <v>289</v>
      </c>
      <c r="WVO85" s="140" t="s">
        <v>289</v>
      </c>
      <c r="WVP85" s="140" t="s">
        <v>289</v>
      </c>
      <c r="WVQ85" s="140" t="s">
        <v>289</v>
      </c>
      <c r="WVR85" s="140" t="s">
        <v>289</v>
      </c>
      <c r="WVS85" s="140" t="s">
        <v>289</v>
      </c>
      <c r="WVT85" s="140" t="s">
        <v>289</v>
      </c>
      <c r="WVU85" s="140" t="s">
        <v>289</v>
      </c>
      <c r="WVV85" s="140" t="s">
        <v>289</v>
      </c>
      <c r="WVW85" s="140" t="s">
        <v>289</v>
      </c>
      <c r="WVX85" s="140" t="s">
        <v>289</v>
      </c>
      <c r="WVY85" s="140" t="s">
        <v>289</v>
      </c>
      <c r="WVZ85" s="140" t="s">
        <v>289</v>
      </c>
      <c r="WWA85" s="140" t="s">
        <v>289</v>
      </c>
      <c r="WWB85" s="140" t="s">
        <v>289</v>
      </c>
      <c r="WWC85" s="140" t="s">
        <v>289</v>
      </c>
      <c r="WWD85" s="140" t="s">
        <v>289</v>
      </c>
      <c r="WWE85" s="140" t="s">
        <v>289</v>
      </c>
      <c r="WWF85" s="140" t="s">
        <v>289</v>
      </c>
      <c r="WWG85" s="140" t="s">
        <v>289</v>
      </c>
      <c r="WWH85" s="140" t="s">
        <v>289</v>
      </c>
      <c r="WWI85" s="140" t="s">
        <v>289</v>
      </c>
      <c r="WWJ85" s="140" t="s">
        <v>289</v>
      </c>
      <c r="WWK85" s="140" t="s">
        <v>289</v>
      </c>
      <c r="WWL85" s="140" t="s">
        <v>289</v>
      </c>
      <c r="WWM85" s="140" t="s">
        <v>289</v>
      </c>
      <c r="WWN85" s="140" t="s">
        <v>289</v>
      </c>
      <c r="WWO85" s="140" t="s">
        <v>289</v>
      </c>
      <c r="WWP85" s="140" t="s">
        <v>289</v>
      </c>
      <c r="WWQ85" s="140" t="s">
        <v>289</v>
      </c>
      <c r="WWR85" s="140" t="s">
        <v>289</v>
      </c>
      <c r="WWS85" s="140" t="s">
        <v>289</v>
      </c>
      <c r="WWT85" s="140" t="s">
        <v>289</v>
      </c>
      <c r="WWU85" s="140" t="s">
        <v>289</v>
      </c>
      <c r="WWV85" s="140" t="s">
        <v>289</v>
      </c>
      <c r="WWW85" s="140" t="s">
        <v>289</v>
      </c>
      <c r="WWX85" s="140" t="s">
        <v>289</v>
      </c>
      <c r="WWY85" s="140" t="s">
        <v>289</v>
      </c>
      <c r="WWZ85" s="140" t="s">
        <v>289</v>
      </c>
      <c r="WXA85" s="140" t="s">
        <v>289</v>
      </c>
      <c r="WXB85" s="140" t="s">
        <v>289</v>
      </c>
      <c r="WXC85" s="140" t="s">
        <v>289</v>
      </c>
      <c r="WXD85" s="140" t="s">
        <v>289</v>
      </c>
      <c r="WXE85" s="140" t="s">
        <v>289</v>
      </c>
      <c r="WXF85" s="140" t="s">
        <v>289</v>
      </c>
      <c r="WXG85" s="140" t="s">
        <v>289</v>
      </c>
      <c r="WXH85" s="140" t="s">
        <v>289</v>
      </c>
      <c r="WXI85" s="140" t="s">
        <v>289</v>
      </c>
      <c r="WXJ85" s="140" t="s">
        <v>289</v>
      </c>
      <c r="WXK85" s="140" t="s">
        <v>289</v>
      </c>
      <c r="WXL85" s="140" t="s">
        <v>289</v>
      </c>
      <c r="WXM85" s="140" t="s">
        <v>289</v>
      </c>
      <c r="WXN85" s="140" t="s">
        <v>289</v>
      </c>
      <c r="WXO85" s="140" t="s">
        <v>289</v>
      </c>
      <c r="WXP85" s="140" t="s">
        <v>289</v>
      </c>
      <c r="WXQ85" s="140" t="s">
        <v>289</v>
      </c>
      <c r="WXR85" s="140" t="s">
        <v>289</v>
      </c>
      <c r="WXS85" s="140" t="s">
        <v>289</v>
      </c>
      <c r="WXT85" s="140" t="s">
        <v>289</v>
      </c>
      <c r="WXU85" s="140" t="s">
        <v>289</v>
      </c>
      <c r="WXV85" s="140" t="s">
        <v>289</v>
      </c>
      <c r="WXW85" s="140" t="s">
        <v>289</v>
      </c>
      <c r="WXX85" s="140" t="s">
        <v>289</v>
      </c>
      <c r="WXY85" s="140" t="s">
        <v>289</v>
      </c>
      <c r="WXZ85" s="140" t="s">
        <v>289</v>
      </c>
      <c r="WYA85" s="140" t="s">
        <v>289</v>
      </c>
      <c r="WYB85" s="140" t="s">
        <v>289</v>
      </c>
      <c r="WYC85" s="140" t="s">
        <v>289</v>
      </c>
      <c r="WYD85" s="140" t="s">
        <v>289</v>
      </c>
      <c r="WYE85" s="140" t="s">
        <v>289</v>
      </c>
      <c r="WYF85" s="140" t="s">
        <v>289</v>
      </c>
      <c r="WYG85" s="140" t="s">
        <v>289</v>
      </c>
      <c r="WYH85" s="140" t="s">
        <v>289</v>
      </c>
      <c r="WYI85" s="140" t="s">
        <v>289</v>
      </c>
      <c r="WYJ85" s="140" t="s">
        <v>289</v>
      </c>
      <c r="WYK85" s="140" t="s">
        <v>289</v>
      </c>
      <c r="WYL85" s="140" t="s">
        <v>289</v>
      </c>
      <c r="WYM85" s="140" t="s">
        <v>289</v>
      </c>
      <c r="WYN85" s="140" t="s">
        <v>289</v>
      </c>
      <c r="WYO85" s="140" t="s">
        <v>289</v>
      </c>
      <c r="WYP85" s="140" t="s">
        <v>289</v>
      </c>
      <c r="WYQ85" s="140" t="s">
        <v>289</v>
      </c>
      <c r="WYR85" s="140" t="s">
        <v>289</v>
      </c>
      <c r="WYS85" s="140" t="s">
        <v>289</v>
      </c>
      <c r="WYT85" s="140" t="s">
        <v>289</v>
      </c>
      <c r="WYU85" s="140" t="s">
        <v>289</v>
      </c>
      <c r="WYV85" s="140" t="s">
        <v>289</v>
      </c>
      <c r="WYW85" s="140" t="s">
        <v>289</v>
      </c>
      <c r="WYX85" s="140" t="s">
        <v>289</v>
      </c>
      <c r="WYY85" s="140" t="s">
        <v>289</v>
      </c>
      <c r="WYZ85" s="140" t="s">
        <v>289</v>
      </c>
      <c r="WZA85" s="140" t="s">
        <v>289</v>
      </c>
      <c r="WZB85" s="140" t="s">
        <v>289</v>
      </c>
      <c r="WZC85" s="140" t="s">
        <v>289</v>
      </c>
      <c r="WZD85" s="140" t="s">
        <v>289</v>
      </c>
      <c r="WZE85" s="140" t="s">
        <v>289</v>
      </c>
      <c r="WZF85" s="140" t="s">
        <v>289</v>
      </c>
      <c r="WZG85" s="140" t="s">
        <v>289</v>
      </c>
      <c r="WZH85" s="140" t="s">
        <v>289</v>
      </c>
      <c r="WZI85" s="140" t="s">
        <v>289</v>
      </c>
      <c r="WZJ85" s="140" t="s">
        <v>289</v>
      </c>
      <c r="WZK85" s="140" t="s">
        <v>289</v>
      </c>
      <c r="WZL85" s="140" t="s">
        <v>289</v>
      </c>
      <c r="WZM85" s="140" t="s">
        <v>289</v>
      </c>
      <c r="WZN85" s="140" t="s">
        <v>289</v>
      </c>
      <c r="WZO85" s="140" t="s">
        <v>289</v>
      </c>
      <c r="WZP85" s="140" t="s">
        <v>289</v>
      </c>
      <c r="WZQ85" s="140" t="s">
        <v>289</v>
      </c>
      <c r="WZR85" s="140" t="s">
        <v>289</v>
      </c>
      <c r="WZS85" s="140" t="s">
        <v>289</v>
      </c>
      <c r="WZT85" s="140" t="s">
        <v>289</v>
      </c>
      <c r="WZU85" s="140" t="s">
        <v>289</v>
      </c>
      <c r="WZV85" s="140" t="s">
        <v>289</v>
      </c>
      <c r="WZW85" s="140" t="s">
        <v>289</v>
      </c>
      <c r="WZX85" s="140" t="s">
        <v>289</v>
      </c>
      <c r="WZY85" s="140" t="s">
        <v>289</v>
      </c>
      <c r="WZZ85" s="140" t="s">
        <v>289</v>
      </c>
      <c r="XAA85" s="140" t="s">
        <v>289</v>
      </c>
      <c r="XAB85" s="140" t="s">
        <v>289</v>
      </c>
      <c r="XAC85" s="140" t="s">
        <v>289</v>
      </c>
      <c r="XAD85" s="140" t="s">
        <v>289</v>
      </c>
      <c r="XAE85" s="140" t="s">
        <v>289</v>
      </c>
      <c r="XAF85" s="140" t="s">
        <v>289</v>
      </c>
      <c r="XAG85" s="140" t="s">
        <v>289</v>
      </c>
      <c r="XAH85" s="140" t="s">
        <v>289</v>
      </c>
      <c r="XAI85" s="140" t="s">
        <v>289</v>
      </c>
      <c r="XAJ85" s="140" t="s">
        <v>289</v>
      </c>
      <c r="XAK85" s="140" t="s">
        <v>289</v>
      </c>
      <c r="XAL85" s="140" t="s">
        <v>289</v>
      </c>
      <c r="XAM85" s="140" t="s">
        <v>289</v>
      </c>
      <c r="XAN85" s="140" t="s">
        <v>289</v>
      </c>
      <c r="XAO85" s="140" t="s">
        <v>289</v>
      </c>
      <c r="XAP85" s="140" t="s">
        <v>289</v>
      </c>
      <c r="XAQ85" s="140" t="s">
        <v>289</v>
      </c>
      <c r="XAR85" s="140" t="s">
        <v>289</v>
      </c>
      <c r="XAS85" s="140" t="s">
        <v>289</v>
      </c>
      <c r="XAT85" s="140" t="s">
        <v>289</v>
      </c>
      <c r="XAU85" s="140" t="s">
        <v>289</v>
      </c>
      <c r="XAV85" s="140" t="s">
        <v>289</v>
      </c>
      <c r="XAW85" s="140" t="s">
        <v>289</v>
      </c>
      <c r="XAX85" s="140" t="s">
        <v>289</v>
      </c>
      <c r="XAY85" s="140" t="s">
        <v>289</v>
      </c>
      <c r="XAZ85" s="140" t="s">
        <v>289</v>
      </c>
      <c r="XBA85" s="140" t="s">
        <v>289</v>
      </c>
      <c r="XBB85" s="140" t="s">
        <v>289</v>
      </c>
      <c r="XBC85" s="140" t="s">
        <v>289</v>
      </c>
      <c r="XBD85" s="140" t="s">
        <v>289</v>
      </c>
      <c r="XBE85" s="140" t="s">
        <v>289</v>
      </c>
      <c r="XBF85" s="140" t="s">
        <v>289</v>
      </c>
      <c r="XBG85" s="140" t="s">
        <v>289</v>
      </c>
      <c r="XBH85" s="140" t="s">
        <v>289</v>
      </c>
      <c r="XBI85" s="140" t="s">
        <v>289</v>
      </c>
      <c r="XBJ85" s="140" t="s">
        <v>289</v>
      </c>
      <c r="XBK85" s="140" t="s">
        <v>289</v>
      </c>
      <c r="XBL85" s="140" t="s">
        <v>289</v>
      </c>
      <c r="XBM85" s="140" t="s">
        <v>289</v>
      </c>
      <c r="XBN85" s="140" t="s">
        <v>289</v>
      </c>
      <c r="XBO85" s="140" t="s">
        <v>289</v>
      </c>
      <c r="XBP85" s="140" t="s">
        <v>289</v>
      </c>
      <c r="XBQ85" s="140" t="s">
        <v>289</v>
      </c>
      <c r="XBR85" s="140" t="s">
        <v>289</v>
      </c>
      <c r="XBS85" s="140" t="s">
        <v>289</v>
      </c>
      <c r="XBT85" s="140" t="s">
        <v>289</v>
      </c>
      <c r="XBU85" s="140" t="s">
        <v>289</v>
      </c>
      <c r="XBV85" s="140" t="s">
        <v>289</v>
      </c>
      <c r="XBW85" s="140" t="s">
        <v>289</v>
      </c>
      <c r="XBX85" s="140" t="s">
        <v>289</v>
      </c>
      <c r="XBY85" s="140" t="s">
        <v>289</v>
      </c>
      <c r="XBZ85" s="140" t="s">
        <v>289</v>
      </c>
      <c r="XCA85" s="140" t="s">
        <v>289</v>
      </c>
      <c r="XCB85" s="140" t="s">
        <v>289</v>
      </c>
      <c r="XCC85" s="140" t="s">
        <v>289</v>
      </c>
      <c r="XCD85" s="140" t="s">
        <v>289</v>
      </c>
      <c r="XCE85" s="140" t="s">
        <v>289</v>
      </c>
      <c r="XCF85" s="140" t="s">
        <v>289</v>
      </c>
      <c r="XCG85" s="140" t="s">
        <v>289</v>
      </c>
      <c r="XCH85" s="140" t="s">
        <v>289</v>
      </c>
      <c r="XCI85" s="140" t="s">
        <v>289</v>
      </c>
      <c r="XCJ85" s="140" t="s">
        <v>289</v>
      </c>
      <c r="XCK85" s="140" t="s">
        <v>289</v>
      </c>
      <c r="XCL85" s="140" t="s">
        <v>289</v>
      </c>
      <c r="XCM85" s="140" t="s">
        <v>289</v>
      </c>
      <c r="XCN85" s="140" t="s">
        <v>289</v>
      </c>
      <c r="XCO85" s="140" t="s">
        <v>289</v>
      </c>
      <c r="XCP85" s="140" t="s">
        <v>289</v>
      </c>
      <c r="XCQ85" s="140" t="s">
        <v>289</v>
      </c>
      <c r="XCR85" s="140" t="s">
        <v>289</v>
      </c>
      <c r="XCS85" s="140" t="s">
        <v>289</v>
      </c>
      <c r="XCT85" s="140" t="s">
        <v>289</v>
      </c>
      <c r="XCU85" s="140" t="s">
        <v>289</v>
      </c>
      <c r="XCV85" s="140" t="s">
        <v>289</v>
      </c>
      <c r="XCW85" s="140" t="s">
        <v>289</v>
      </c>
      <c r="XCX85" s="140" t="s">
        <v>289</v>
      </c>
      <c r="XCY85" s="140" t="s">
        <v>289</v>
      </c>
      <c r="XCZ85" s="140" t="s">
        <v>289</v>
      </c>
      <c r="XDA85" s="140" t="s">
        <v>289</v>
      </c>
      <c r="XDB85" s="140" t="s">
        <v>289</v>
      </c>
      <c r="XDC85" s="140" t="s">
        <v>289</v>
      </c>
      <c r="XDD85" s="140" t="s">
        <v>289</v>
      </c>
      <c r="XDE85" s="140" t="s">
        <v>289</v>
      </c>
      <c r="XDF85" s="140" t="s">
        <v>289</v>
      </c>
      <c r="XDG85" s="140" t="s">
        <v>289</v>
      </c>
      <c r="XDH85" s="140" t="s">
        <v>289</v>
      </c>
      <c r="XDI85" s="140" t="s">
        <v>289</v>
      </c>
      <c r="XDJ85" s="140" t="s">
        <v>289</v>
      </c>
      <c r="XDK85" s="140" t="s">
        <v>289</v>
      </c>
      <c r="XDL85" s="140" t="s">
        <v>289</v>
      </c>
      <c r="XDM85" s="140" t="s">
        <v>289</v>
      </c>
      <c r="XDN85" s="140" t="s">
        <v>289</v>
      </c>
      <c r="XDO85" s="140" t="s">
        <v>289</v>
      </c>
      <c r="XDP85" s="140" t="s">
        <v>289</v>
      </c>
      <c r="XDQ85" s="140" t="s">
        <v>289</v>
      </c>
      <c r="XDR85" s="140" t="s">
        <v>289</v>
      </c>
      <c r="XDS85" s="140" t="s">
        <v>289</v>
      </c>
      <c r="XDT85" s="140" t="s">
        <v>289</v>
      </c>
      <c r="XDU85" s="140" t="s">
        <v>289</v>
      </c>
      <c r="XDV85" s="140" t="s">
        <v>289</v>
      </c>
      <c r="XDW85" s="140" t="s">
        <v>289</v>
      </c>
      <c r="XDX85" s="140" t="s">
        <v>289</v>
      </c>
      <c r="XDY85" s="140" t="s">
        <v>289</v>
      </c>
      <c r="XDZ85" s="140" t="s">
        <v>289</v>
      </c>
      <c r="XEA85" s="140" t="s">
        <v>289</v>
      </c>
      <c r="XEB85" s="140" t="s">
        <v>289</v>
      </c>
      <c r="XEC85" s="140" t="s">
        <v>289</v>
      </c>
      <c r="XED85" s="140" t="s">
        <v>289</v>
      </c>
      <c r="XEE85" s="140" t="s">
        <v>289</v>
      </c>
      <c r="XEF85" s="140" t="s">
        <v>289</v>
      </c>
      <c r="XEG85" s="140" t="s">
        <v>289</v>
      </c>
      <c r="XEH85" s="140" t="s">
        <v>289</v>
      </c>
      <c r="XEI85" s="140" t="s">
        <v>289</v>
      </c>
      <c r="XEJ85" s="140" t="s">
        <v>289</v>
      </c>
      <c r="XEK85" s="140" t="s">
        <v>289</v>
      </c>
      <c r="XEL85" s="140" t="s">
        <v>289</v>
      </c>
      <c r="XEM85" s="140" t="s">
        <v>289</v>
      </c>
      <c r="XEN85" s="140" t="s">
        <v>289</v>
      </c>
      <c r="XEO85" s="140" t="s">
        <v>289</v>
      </c>
      <c r="XEP85" s="140" t="s">
        <v>289</v>
      </c>
      <c r="XEQ85" s="140" t="s">
        <v>289</v>
      </c>
      <c r="XER85" s="140" t="s">
        <v>289</v>
      </c>
      <c r="XES85" s="140" t="s">
        <v>289</v>
      </c>
      <c r="XET85" s="140" t="s">
        <v>289</v>
      </c>
      <c r="XEU85" s="140" t="s">
        <v>289</v>
      </c>
      <c r="XEV85" s="140" t="s">
        <v>289</v>
      </c>
      <c r="XEW85" s="140" t="s">
        <v>289</v>
      </c>
      <c r="XEX85" s="140" t="s">
        <v>289</v>
      </c>
      <c r="XEY85" s="140" t="s">
        <v>289</v>
      </c>
      <c r="XEZ85" s="140" t="s">
        <v>289</v>
      </c>
      <c r="XFA85" s="140" t="s">
        <v>289</v>
      </c>
      <c r="XFB85" s="140" t="s">
        <v>289</v>
      </c>
      <c r="XFC85" s="140" t="s">
        <v>289</v>
      </c>
      <c r="XFD85" s="140" t="s">
        <v>289</v>
      </c>
    </row>
    <row r="86" spans="2:16384" ht="14.1" customHeight="1">
      <c r="B86" s="263"/>
      <c r="C86" s="362" t="s">
        <v>402</v>
      </c>
      <c r="D86" s="363"/>
      <c r="E86" s="313"/>
      <c r="F86" s="314"/>
      <c r="G86" s="322"/>
      <c r="H86" s="325"/>
      <c r="I86" s="264"/>
      <c r="K86" s="26">
        <f>IF(E86="YES",1,0)</f>
        <v>0</v>
      </c>
      <c r="N86" s="26"/>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c r="BR86" s="22"/>
      <c r="BS86" s="22"/>
      <c r="BT86" s="22"/>
      <c r="BU86" s="22"/>
    </row>
    <row r="87" spans="2:16384" ht="6" customHeight="1">
      <c r="B87" s="263"/>
      <c r="C87" s="181"/>
      <c r="D87" s="181"/>
      <c r="E87" s="114"/>
      <c r="F87" s="112"/>
      <c r="G87" s="199"/>
      <c r="H87" s="199"/>
      <c r="I87" s="266"/>
      <c r="N87" s="26"/>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c r="BR87" s="22"/>
      <c r="BS87" s="22"/>
      <c r="BT87" s="22"/>
      <c r="BU87" s="22"/>
    </row>
    <row r="88" spans="2:16384" ht="48" customHeight="1">
      <c r="B88" s="263"/>
      <c r="C88" s="337" t="s">
        <v>401</v>
      </c>
      <c r="D88" s="338"/>
      <c r="E88" s="315" t="s">
        <v>210</v>
      </c>
      <c r="F88" s="316"/>
      <c r="G88" s="320"/>
      <c r="H88" s="332"/>
      <c r="I88" s="264"/>
      <c r="N88" s="26"/>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c r="BR88" s="22"/>
      <c r="BS88" s="22"/>
      <c r="BT88" s="22"/>
      <c r="BU88" s="22"/>
    </row>
    <row r="89" spans="2:16384" ht="12.75">
      <c r="B89" s="263"/>
      <c r="C89" s="112"/>
      <c r="D89" s="181"/>
      <c r="E89" s="181"/>
      <c r="F89" s="181"/>
      <c r="G89" s="202"/>
      <c r="H89" s="201"/>
      <c r="I89" s="264"/>
      <c r="N89" s="26"/>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c r="BR89" s="22"/>
      <c r="BS89" s="22"/>
      <c r="BT89" s="22"/>
      <c r="BU89" s="22"/>
    </row>
    <row r="90" spans="2:16384" ht="12.75">
      <c r="B90" s="265" t="s">
        <v>434</v>
      </c>
      <c r="C90" s="120"/>
      <c r="D90" s="141"/>
      <c r="E90" s="141"/>
      <c r="F90" s="141"/>
      <c r="G90" s="200"/>
      <c r="H90" s="200"/>
      <c r="I90" s="264"/>
      <c r="N90" s="26"/>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c r="BR90" s="22"/>
      <c r="BS90" s="22"/>
      <c r="BT90" s="22"/>
      <c r="BU90" s="22"/>
    </row>
    <row r="91" spans="2:16384" ht="15" customHeight="1">
      <c r="B91" s="239"/>
      <c r="C91" s="137" t="s">
        <v>12</v>
      </c>
      <c r="D91" s="137"/>
      <c r="E91" s="313"/>
      <c r="F91" s="314"/>
      <c r="G91" s="322" t="s">
        <v>372</v>
      </c>
      <c r="H91" s="325"/>
      <c r="I91" s="288"/>
      <c r="K91" s="26">
        <f>IF(E91&lt;50,0,IF(E91&lt;70,1,1.33))</f>
        <v>0</v>
      </c>
      <c r="N91" s="26"/>
      <c r="AE91" s="25"/>
      <c r="AF91" s="25"/>
      <c r="AG91" s="25"/>
      <c r="AH91" s="25"/>
      <c r="AI91" s="25"/>
      <c r="AJ91" s="25"/>
      <c r="AK91" s="25"/>
      <c r="AL91" s="25"/>
      <c r="AM91" s="25"/>
      <c r="AN91" s="25"/>
      <c r="AO91" s="25"/>
      <c r="AP91" s="25"/>
      <c r="AQ91" s="25"/>
      <c r="AR91" s="25"/>
      <c r="AS91" s="25"/>
      <c r="AT91" s="25"/>
      <c r="AU91" s="25"/>
      <c r="AV91" s="25"/>
      <c r="AW91" s="25"/>
      <c r="AX91" s="25"/>
      <c r="AY91" s="25"/>
      <c r="AZ91" s="25"/>
    </row>
    <row r="92" spans="2:16384" ht="12.75">
      <c r="B92" s="239"/>
      <c r="C92" s="137" t="s">
        <v>55</v>
      </c>
      <c r="D92" s="137"/>
      <c r="E92" s="313"/>
      <c r="F92" s="314"/>
      <c r="G92" s="322"/>
      <c r="H92" s="325"/>
      <c r="I92" s="267" t="s">
        <v>12</v>
      </c>
      <c r="K92" s="26">
        <f>IF(E92&lt;50,0,IF(E92&lt;70,1,1.34))</f>
        <v>0</v>
      </c>
      <c r="N92" s="26"/>
      <c r="AE92" s="25"/>
      <c r="AF92" s="25"/>
      <c r="AG92" s="25"/>
      <c r="AH92" s="25"/>
      <c r="AI92" s="25"/>
      <c r="AJ92" s="25"/>
      <c r="AK92" s="25"/>
      <c r="AL92" s="25"/>
      <c r="AM92" s="25"/>
      <c r="AN92" s="25"/>
      <c r="AO92" s="25"/>
      <c r="AP92" s="25"/>
      <c r="AQ92" s="25"/>
      <c r="AR92" s="25"/>
      <c r="AS92" s="25"/>
      <c r="AT92" s="25"/>
      <c r="AU92" s="25"/>
      <c r="AV92" s="25"/>
      <c r="AW92" s="25"/>
      <c r="AX92" s="25"/>
      <c r="AY92" s="25"/>
      <c r="AZ92" s="25"/>
    </row>
    <row r="93" spans="2:16384" ht="12.75">
      <c r="B93" s="239"/>
      <c r="C93" s="137" t="s">
        <v>48</v>
      </c>
      <c r="D93" s="137"/>
      <c r="E93" s="313"/>
      <c r="F93" s="314"/>
      <c r="G93" s="203"/>
      <c r="H93" s="203"/>
      <c r="I93" s="243"/>
      <c r="K93" s="26">
        <f>IF(E93&lt;50,0,IF(E93&lt;70,1,1.33))</f>
        <v>0</v>
      </c>
      <c r="N93" s="26"/>
      <c r="AE93" s="25"/>
      <c r="AF93" s="25"/>
      <c r="AG93" s="25"/>
      <c r="AH93" s="25"/>
      <c r="AI93" s="25"/>
      <c r="AJ93" s="25"/>
      <c r="AK93" s="25"/>
      <c r="AL93" s="25"/>
      <c r="AM93" s="25"/>
      <c r="AN93" s="25"/>
      <c r="AO93" s="25"/>
      <c r="AP93" s="25"/>
      <c r="AQ93" s="25"/>
      <c r="AR93" s="25"/>
      <c r="AS93" s="25"/>
      <c r="AT93" s="25"/>
      <c r="AU93" s="25"/>
      <c r="AV93" s="25"/>
      <c r="AW93" s="25"/>
      <c r="AX93" s="25"/>
      <c r="AY93" s="25"/>
      <c r="AZ93" s="25"/>
    </row>
    <row r="94" spans="2:16384" ht="41.25" customHeight="1">
      <c r="B94" s="239"/>
      <c r="C94" s="311" t="s">
        <v>204</v>
      </c>
      <c r="D94" s="312"/>
      <c r="E94" s="315" t="s">
        <v>210</v>
      </c>
      <c r="F94" s="316"/>
      <c r="G94" s="322" t="s">
        <v>373</v>
      </c>
      <c r="H94" s="325"/>
      <c r="I94" s="243"/>
      <c r="N94" s="26"/>
      <c r="AE94" s="25"/>
      <c r="AF94" s="25"/>
      <c r="AG94" s="25"/>
      <c r="AH94" s="25"/>
      <c r="AI94" s="25"/>
      <c r="AJ94" s="25"/>
      <c r="AK94" s="25"/>
      <c r="AL94" s="25"/>
      <c r="AM94" s="25"/>
      <c r="AN94" s="25"/>
      <c r="AO94" s="25"/>
      <c r="AP94" s="25"/>
      <c r="AQ94" s="25"/>
      <c r="AR94" s="25"/>
      <c r="AS94" s="25"/>
      <c r="AT94" s="25"/>
      <c r="AU94" s="25"/>
      <c r="AV94" s="25"/>
      <c r="AW94" s="25"/>
      <c r="AX94" s="25"/>
      <c r="AY94" s="25"/>
      <c r="AZ94" s="25"/>
    </row>
    <row r="95" spans="2:16384" ht="12.75">
      <c r="B95" s="239"/>
      <c r="C95" s="168"/>
      <c r="D95" s="168"/>
      <c r="E95" s="168"/>
      <c r="F95" s="168"/>
      <c r="G95" s="168"/>
      <c r="H95" s="187"/>
      <c r="I95" s="243"/>
      <c r="N95" s="26"/>
      <c r="AE95" s="25"/>
      <c r="AF95" s="25"/>
      <c r="AG95" s="25"/>
      <c r="AH95" s="25"/>
      <c r="AI95" s="25"/>
      <c r="AJ95" s="25"/>
      <c r="AK95" s="25"/>
      <c r="AL95" s="25"/>
      <c r="AM95" s="25"/>
      <c r="AN95" s="25"/>
      <c r="AO95" s="25"/>
      <c r="AP95" s="25"/>
      <c r="AQ95" s="25"/>
      <c r="AR95" s="25"/>
      <c r="AS95" s="25"/>
      <c r="AT95" s="25"/>
      <c r="AU95" s="25"/>
      <c r="AV95" s="25"/>
      <c r="AW95" s="25"/>
      <c r="AX95" s="25"/>
      <c r="AY95" s="25"/>
      <c r="AZ95" s="25"/>
    </row>
    <row r="96" spans="2:16384" ht="12.75">
      <c r="B96" s="265" t="s">
        <v>290</v>
      </c>
      <c r="C96" s="120"/>
      <c r="D96" s="141"/>
      <c r="E96" s="141"/>
      <c r="F96" s="141"/>
      <c r="G96" s="141"/>
      <c r="H96" s="141"/>
      <c r="I96" s="264"/>
      <c r="N96" s="26"/>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c r="BM96" s="22"/>
      <c r="BN96" s="22"/>
      <c r="BO96" s="22"/>
      <c r="BP96" s="22"/>
      <c r="BQ96" s="22"/>
      <c r="BR96" s="22"/>
      <c r="BS96" s="22"/>
      <c r="BT96" s="22"/>
      <c r="BU96" s="22"/>
    </row>
    <row r="97" spans="1:30" s="25" customFormat="1" ht="49.5" customHeight="1">
      <c r="A97" s="22"/>
      <c r="B97" s="239"/>
      <c r="C97" s="311" t="s">
        <v>400</v>
      </c>
      <c r="D97" s="312"/>
      <c r="E97" s="315" t="s">
        <v>210</v>
      </c>
      <c r="F97" s="316"/>
      <c r="G97" s="320" t="s">
        <v>294</v>
      </c>
      <c r="H97" s="332"/>
      <c r="I97" s="243"/>
      <c r="J97" s="26"/>
      <c r="K97" s="26"/>
      <c r="L97" s="26"/>
      <c r="M97" s="26"/>
      <c r="N97" s="26"/>
      <c r="O97" s="103"/>
      <c r="P97" s="103"/>
      <c r="Q97" s="22"/>
      <c r="R97" s="22"/>
      <c r="S97" s="22"/>
      <c r="T97" s="22"/>
      <c r="U97" s="22"/>
      <c r="V97" s="22"/>
      <c r="W97" s="22"/>
      <c r="X97" s="22"/>
      <c r="Y97" s="22"/>
      <c r="Z97" s="22"/>
      <c r="AA97" s="22"/>
      <c r="AB97" s="22"/>
      <c r="AC97" s="22"/>
      <c r="AD97" s="22"/>
    </row>
    <row r="98" spans="1:30" s="25" customFormat="1" ht="6" customHeight="1">
      <c r="A98" s="22"/>
      <c r="B98" s="239"/>
      <c r="C98" s="137"/>
      <c r="D98" s="137"/>
      <c r="E98" s="114"/>
      <c r="F98" s="112"/>
      <c r="G98" s="177"/>
      <c r="H98" s="177"/>
      <c r="I98" s="268"/>
      <c r="J98" s="26"/>
      <c r="K98" s="26"/>
      <c r="L98" s="26"/>
      <c r="M98" s="26"/>
      <c r="N98" s="26"/>
      <c r="O98" s="103"/>
      <c r="P98" s="103"/>
      <c r="Q98" s="22"/>
      <c r="R98" s="22"/>
      <c r="S98" s="22"/>
      <c r="T98" s="22"/>
      <c r="U98" s="22"/>
      <c r="V98" s="22"/>
      <c r="W98" s="22"/>
      <c r="X98" s="22"/>
      <c r="Y98" s="22"/>
      <c r="Z98" s="22"/>
      <c r="AA98" s="22"/>
      <c r="AB98" s="22"/>
      <c r="AC98" s="22"/>
      <c r="AD98" s="22"/>
    </row>
    <row r="99" spans="1:30" s="25" customFormat="1" ht="65.099999999999994" customHeight="1">
      <c r="A99" s="22"/>
      <c r="B99" s="261"/>
      <c r="C99" s="146"/>
      <c r="D99" s="161" t="s">
        <v>246</v>
      </c>
      <c r="E99" s="222" t="s">
        <v>298</v>
      </c>
      <c r="F99" s="126"/>
      <c r="G99" s="184"/>
      <c r="H99" s="184"/>
      <c r="I99" s="259" t="s">
        <v>287</v>
      </c>
      <c r="J99" s="26"/>
      <c r="K99" s="294" t="s">
        <v>207</v>
      </c>
      <c r="L99" s="98">
        <f>SUM(K102:L106)+1</f>
        <v>1</v>
      </c>
      <c r="M99" s="26"/>
      <c r="N99" s="26"/>
      <c r="O99" s="103"/>
      <c r="P99" s="103"/>
      <c r="Q99" s="22"/>
      <c r="R99" s="22"/>
      <c r="S99" s="22"/>
      <c r="T99" s="22"/>
      <c r="U99" s="22"/>
      <c r="V99" s="22"/>
      <c r="W99" s="22"/>
      <c r="X99" s="22"/>
      <c r="Y99" s="22"/>
      <c r="Z99" s="22"/>
      <c r="AA99" s="22"/>
      <c r="AB99" s="22"/>
      <c r="AC99" s="22"/>
      <c r="AD99" s="22"/>
    </row>
    <row r="100" spans="1:30" s="25" customFormat="1" ht="6" customHeight="1">
      <c r="A100" s="22"/>
      <c r="B100" s="242"/>
      <c r="C100" s="137"/>
      <c r="D100" s="137"/>
      <c r="E100" s="115"/>
      <c r="F100" s="112"/>
      <c r="G100" s="149"/>
      <c r="H100" s="149"/>
      <c r="I100" s="240"/>
      <c r="J100" s="26"/>
      <c r="K100" s="294"/>
      <c r="L100" s="98"/>
      <c r="M100" s="26"/>
      <c r="N100" s="26"/>
      <c r="O100" s="103"/>
      <c r="P100" s="103"/>
      <c r="Q100" s="22"/>
      <c r="R100" s="22"/>
      <c r="S100" s="22"/>
      <c r="T100" s="22"/>
      <c r="U100" s="22"/>
      <c r="V100" s="22"/>
      <c r="W100" s="22"/>
      <c r="X100" s="22"/>
      <c r="Y100" s="22"/>
      <c r="Z100" s="22"/>
      <c r="AA100" s="22"/>
      <c r="AB100" s="22"/>
      <c r="AC100" s="22"/>
      <c r="AD100" s="22"/>
    </row>
    <row r="101" spans="1:30" s="25" customFormat="1" ht="12.75">
      <c r="A101" s="22"/>
      <c r="B101" s="239"/>
      <c r="C101" s="137" t="s">
        <v>10</v>
      </c>
      <c r="D101" s="137"/>
      <c r="E101" s="313"/>
      <c r="F101" s="314"/>
      <c r="G101" s="322" t="s">
        <v>292</v>
      </c>
      <c r="H101" s="325"/>
      <c r="I101" s="240"/>
      <c r="J101" s="26"/>
      <c r="K101" s="26"/>
      <c r="L101" s="26"/>
      <c r="M101" s="26"/>
      <c r="N101" s="26"/>
      <c r="O101" s="103"/>
      <c r="P101" s="103"/>
      <c r="Q101" s="22"/>
      <c r="R101" s="22"/>
      <c r="S101" s="22"/>
      <c r="T101" s="22"/>
      <c r="U101" s="22"/>
      <c r="V101" s="22"/>
      <c r="W101" s="22"/>
      <c r="X101" s="22"/>
      <c r="Y101" s="22"/>
      <c r="Z101" s="22"/>
      <c r="AA101" s="22"/>
      <c r="AB101" s="22"/>
      <c r="AC101" s="22"/>
      <c r="AD101" s="22"/>
    </row>
    <row r="102" spans="1:30" s="25" customFormat="1" ht="12.75">
      <c r="A102" s="22"/>
      <c r="B102" s="239"/>
      <c r="C102" s="137" t="s">
        <v>11</v>
      </c>
      <c r="D102" s="137"/>
      <c r="E102" s="313"/>
      <c r="F102" s="314"/>
      <c r="G102" s="322" t="s">
        <v>420</v>
      </c>
      <c r="H102" s="325"/>
      <c r="I102" s="240"/>
      <c r="J102" s="26"/>
      <c r="K102" s="26">
        <f>IF(E102="YES",1.8,0)</f>
        <v>0</v>
      </c>
      <c r="L102" s="26"/>
      <c r="M102" s="26"/>
      <c r="N102" s="26"/>
      <c r="O102" s="103"/>
      <c r="P102" s="103"/>
      <c r="Q102" s="22"/>
      <c r="R102" s="22"/>
      <c r="S102" s="22"/>
      <c r="T102" s="22"/>
      <c r="U102" s="22"/>
      <c r="V102" s="22"/>
      <c r="W102" s="22"/>
      <c r="X102" s="22"/>
      <c r="Y102" s="22"/>
      <c r="Z102" s="22"/>
      <c r="AA102" s="22"/>
      <c r="AB102" s="22"/>
      <c r="AC102" s="22"/>
      <c r="AD102" s="22"/>
    </row>
    <row r="103" spans="1:30" s="25" customFormat="1" ht="12.75">
      <c r="A103" s="22"/>
      <c r="B103" s="239"/>
      <c r="C103" s="137" t="s">
        <v>240</v>
      </c>
      <c r="D103" s="137"/>
      <c r="E103" s="313"/>
      <c r="F103" s="314"/>
      <c r="G103" s="322" t="s">
        <v>421</v>
      </c>
      <c r="H103" s="325"/>
      <c r="I103" s="240"/>
      <c r="J103" s="26"/>
      <c r="K103" s="26">
        <f t="shared" ref="K103:K106" si="0">IF(E103="YES",1.8,0)</f>
        <v>0</v>
      </c>
      <c r="L103" s="26"/>
      <c r="M103" s="26"/>
      <c r="N103" s="26"/>
      <c r="O103" s="103"/>
      <c r="P103" s="103"/>
      <c r="Q103" s="22"/>
      <c r="R103" s="22"/>
      <c r="S103" s="22"/>
      <c r="T103" s="22"/>
      <c r="U103" s="22"/>
      <c r="V103" s="22"/>
      <c r="W103" s="22"/>
      <c r="X103" s="22"/>
      <c r="Y103" s="22"/>
      <c r="Z103" s="22"/>
      <c r="AA103" s="22"/>
      <c r="AB103" s="22"/>
      <c r="AC103" s="22"/>
      <c r="AD103" s="22"/>
    </row>
    <row r="104" spans="1:30" s="25" customFormat="1" ht="12.75">
      <c r="A104" s="22"/>
      <c r="B104" s="239"/>
      <c r="C104" s="137" t="s">
        <v>241</v>
      </c>
      <c r="D104" s="137"/>
      <c r="E104" s="313"/>
      <c r="F104" s="314"/>
      <c r="G104" s="322" t="s">
        <v>374</v>
      </c>
      <c r="H104" s="325"/>
      <c r="I104" s="303" t="s">
        <v>423</v>
      </c>
      <c r="J104" s="26"/>
      <c r="K104" s="26">
        <f t="shared" si="0"/>
        <v>0</v>
      </c>
      <c r="L104" s="26"/>
      <c r="M104" s="26"/>
      <c r="N104" s="26"/>
      <c r="O104" s="103"/>
      <c r="P104" s="103"/>
      <c r="Q104" s="22"/>
      <c r="R104" s="22"/>
      <c r="S104" s="22"/>
      <c r="T104" s="22"/>
      <c r="U104" s="22"/>
      <c r="V104" s="22"/>
      <c r="W104" s="22"/>
      <c r="X104" s="22"/>
      <c r="Y104" s="22"/>
      <c r="Z104" s="22"/>
      <c r="AA104" s="22"/>
      <c r="AB104" s="22"/>
      <c r="AC104" s="22"/>
      <c r="AD104" s="22"/>
    </row>
    <row r="105" spans="1:30" s="25" customFormat="1" ht="12.75">
      <c r="A105" s="22"/>
      <c r="B105" s="239"/>
      <c r="C105" s="137" t="s">
        <v>391</v>
      </c>
      <c r="D105" s="137"/>
      <c r="E105" s="313"/>
      <c r="F105" s="314"/>
      <c r="G105" s="322" t="s">
        <v>388</v>
      </c>
      <c r="H105" s="325"/>
      <c r="I105" s="303" t="s">
        <v>422</v>
      </c>
      <c r="J105" s="26"/>
      <c r="K105" s="26">
        <f t="shared" si="0"/>
        <v>0</v>
      </c>
      <c r="L105" s="26"/>
      <c r="M105" s="26"/>
      <c r="N105" s="26"/>
      <c r="O105" s="103"/>
      <c r="P105" s="103"/>
      <c r="Q105" s="22"/>
      <c r="R105" s="22"/>
      <c r="S105" s="22"/>
      <c r="T105" s="22"/>
      <c r="U105" s="22"/>
      <c r="V105" s="22"/>
      <c r="W105" s="22"/>
      <c r="X105" s="22"/>
      <c r="Y105" s="22"/>
      <c r="Z105" s="22"/>
      <c r="AA105" s="22"/>
      <c r="AB105" s="22"/>
      <c r="AC105" s="22"/>
      <c r="AD105" s="22"/>
    </row>
    <row r="106" spans="1:30" s="25" customFormat="1" ht="12.75">
      <c r="A106" s="22"/>
      <c r="B106" s="239"/>
      <c r="C106" s="137" t="s">
        <v>254</v>
      </c>
      <c r="D106" s="137"/>
      <c r="E106" s="313"/>
      <c r="F106" s="314"/>
      <c r="G106" s="322" t="s">
        <v>375</v>
      </c>
      <c r="H106" s="325"/>
      <c r="I106" s="240"/>
      <c r="J106" s="26"/>
      <c r="K106" s="26">
        <f t="shared" si="0"/>
        <v>0</v>
      </c>
      <c r="L106" s="26"/>
      <c r="M106" s="26"/>
      <c r="N106" s="26"/>
      <c r="O106" s="103"/>
      <c r="P106" s="103"/>
      <c r="Q106" s="22"/>
      <c r="R106" s="22"/>
      <c r="S106" s="22"/>
      <c r="T106" s="22"/>
      <c r="U106" s="22"/>
      <c r="V106" s="22"/>
      <c r="W106" s="22"/>
      <c r="X106" s="22"/>
      <c r="Y106" s="22"/>
      <c r="Z106" s="22"/>
      <c r="AA106" s="22"/>
      <c r="AB106" s="22"/>
      <c r="AC106" s="22"/>
      <c r="AD106" s="22"/>
    </row>
    <row r="107" spans="1:30" s="25" customFormat="1" ht="12.75">
      <c r="A107" s="22"/>
      <c r="B107" s="239"/>
      <c r="C107" s="137"/>
      <c r="D107" s="137"/>
      <c r="E107" s="137"/>
      <c r="F107" s="137"/>
      <c r="G107" s="137"/>
      <c r="H107" s="221"/>
      <c r="I107" s="240"/>
      <c r="J107" s="26"/>
      <c r="K107" s="26"/>
      <c r="L107" s="26"/>
      <c r="M107" s="26"/>
      <c r="N107" s="26"/>
      <c r="O107" s="103"/>
      <c r="P107" s="103"/>
      <c r="Q107" s="22"/>
      <c r="R107" s="22"/>
      <c r="S107" s="22"/>
      <c r="T107" s="22"/>
      <c r="U107" s="22"/>
      <c r="V107" s="22"/>
      <c r="W107" s="22"/>
      <c r="X107" s="22"/>
      <c r="Y107" s="22"/>
      <c r="Z107" s="22"/>
      <c r="AA107" s="22"/>
      <c r="AB107" s="22"/>
      <c r="AC107" s="22"/>
      <c r="AD107" s="22"/>
    </row>
    <row r="108" spans="1:30" s="25" customFormat="1" ht="66" customHeight="1">
      <c r="A108" s="22"/>
      <c r="B108" s="239"/>
      <c r="C108" s="311" t="s">
        <v>399</v>
      </c>
      <c r="D108" s="312"/>
      <c r="E108" s="315" t="s">
        <v>210</v>
      </c>
      <c r="F108" s="316"/>
      <c r="G108" s="322" t="s">
        <v>293</v>
      </c>
      <c r="H108" s="325"/>
      <c r="I108" s="243"/>
      <c r="J108" s="26"/>
      <c r="K108" s="26"/>
      <c r="L108" s="26"/>
      <c r="M108" s="26"/>
      <c r="N108" s="26"/>
      <c r="O108" s="103"/>
      <c r="P108" s="103"/>
      <c r="Q108" s="22"/>
      <c r="R108" s="22"/>
      <c r="S108" s="22"/>
      <c r="T108" s="22"/>
      <c r="U108" s="22"/>
      <c r="V108" s="22"/>
      <c r="W108" s="22"/>
      <c r="X108" s="22"/>
      <c r="Y108" s="22"/>
      <c r="Z108" s="22"/>
      <c r="AA108" s="22"/>
      <c r="AB108" s="22"/>
      <c r="AC108" s="22"/>
      <c r="AD108" s="22"/>
    </row>
    <row r="109" spans="1:30" s="25" customFormat="1" ht="6" customHeight="1">
      <c r="A109" s="22"/>
      <c r="B109" s="239"/>
      <c r="C109" s="137"/>
      <c r="D109" s="137"/>
      <c r="E109" s="114"/>
      <c r="F109" s="112"/>
      <c r="G109" s="178"/>
      <c r="H109" s="178"/>
      <c r="I109" s="269"/>
      <c r="J109" s="26"/>
      <c r="K109" s="26"/>
      <c r="L109" s="26"/>
      <c r="M109" s="26"/>
      <c r="N109" s="26"/>
      <c r="O109" s="103"/>
      <c r="P109" s="103"/>
      <c r="Q109" s="22"/>
      <c r="R109" s="22"/>
      <c r="S109" s="22"/>
      <c r="T109" s="22"/>
      <c r="U109" s="22"/>
      <c r="V109" s="22"/>
      <c r="W109" s="22"/>
      <c r="X109" s="22"/>
      <c r="Y109" s="22"/>
      <c r="Z109" s="22"/>
      <c r="AA109" s="22"/>
      <c r="AB109" s="22"/>
      <c r="AC109" s="22"/>
      <c r="AD109" s="22"/>
    </row>
    <row r="110" spans="1:30" s="25" customFormat="1" ht="65.099999999999994" customHeight="1">
      <c r="A110" s="22"/>
      <c r="B110" s="258"/>
      <c r="C110" s="146"/>
      <c r="D110" s="161" t="s">
        <v>247</v>
      </c>
      <c r="E110" s="222" t="s">
        <v>297</v>
      </c>
      <c r="F110" s="126"/>
      <c r="G110" s="185"/>
      <c r="H110" s="185"/>
      <c r="I110" s="259" t="s">
        <v>287</v>
      </c>
      <c r="J110" s="26"/>
      <c r="K110" s="26" t="s">
        <v>182</v>
      </c>
      <c r="L110" s="295">
        <f>SUM(K112:K118)+1</f>
        <v>1</v>
      </c>
      <c r="M110" s="26"/>
      <c r="N110" s="26"/>
      <c r="O110" s="103"/>
      <c r="P110" s="103"/>
      <c r="Q110" s="103"/>
      <c r="R110" s="103"/>
      <c r="S110" s="22"/>
      <c r="T110" s="22"/>
      <c r="U110" s="22"/>
      <c r="V110" s="22"/>
      <c r="W110" s="22"/>
      <c r="X110" s="22"/>
      <c r="Y110" s="22"/>
      <c r="Z110" s="22"/>
      <c r="AA110" s="22"/>
      <c r="AB110" s="22"/>
      <c r="AC110" s="22"/>
      <c r="AD110" s="22"/>
    </row>
    <row r="111" spans="1:30" s="25" customFormat="1" ht="6" customHeight="1">
      <c r="A111" s="22"/>
      <c r="B111" s="239"/>
      <c r="C111" s="137"/>
      <c r="D111" s="137"/>
      <c r="E111" s="112"/>
      <c r="F111" s="112"/>
      <c r="G111" s="177"/>
      <c r="H111" s="177"/>
      <c r="I111" s="268"/>
      <c r="J111" s="26"/>
      <c r="K111" s="26"/>
      <c r="L111" s="26"/>
      <c r="M111" s="26"/>
      <c r="N111" s="26"/>
      <c r="O111" s="103"/>
      <c r="P111" s="103"/>
      <c r="Q111" s="103"/>
      <c r="R111" s="103"/>
      <c r="S111" s="22"/>
      <c r="T111" s="22"/>
      <c r="U111" s="22"/>
      <c r="V111" s="22"/>
      <c r="W111" s="22"/>
      <c r="X111" s="22"/>
      <c r="Y111" s="22"/>
      <c r="Z111" s="22"/>
      <c r="AA111" s="22"/>
      <c r="AB111" s="22"/>
      <c r="AC111" s="22"/>
      <c r="AD111" s="22"/>
    </row>
    <row r="112" spans="1:30" s="25" customFormat="1" ht="12.75" customHeight="1">
      <c r="A112" s="22"/>
      <c r="B112" s="239"/>
      <c r="C112" s="137" t="s">
        <v>187</v>
      </c>
      <c r="D112" s="137"/>
      <c r="E112" s="313"/>
      <c r="F112" s="314"/>
      <c r="G112" s="322" t="s">
        <v>376</v>
      </c>
      <c r="H112" s="325"/>
      <c r="I112" s="240"/>
      <c r="J112" s="26"/>
      <c r="K112" s="26">
        <f>IF(E112="YES",1.5,0)</f>
        <v>0</v>
      </c>
      <c r="L112" s="26"/>
      <c r="M112" s="26"/>
      <c r="N112" s="26"/>
      <c r="O112" s="103"/>
      <c r="P112" s="103"/>
      <c r="Q112" s="22"/>
      <c r="R112" s="22"/>
      <c r="S112" s="22"/>
      <c r="T112" s="22"/>
      <c r="U112" s="22"/>
      <c r="V112" s="22"/>
      <c r="W112" s="22"/>
      <c r="X112" s="22"/>
      <c r="Y112" s="22"/>
      <c r="Z112" s="22"/>
      <c r="AA112" s="22"/>
      <c r="AB112" s="22"/>
      <c r="AC112" s="22"/>
      <c r="AD112" s="22"/>
    </row>
    <row r="113" spans="1:30" s="25" customFormat="1" ht="12.75">
      <c r="A113" s="22"/>
      <c r="B113" s="242"/>
      <c r="C113" s="137" t="s">
        <v>63</v>
      </c>
      <c r="D113" s="137"/>
      <c r="E113" s="313"/>
      <c r="F113" s="314"/>
      <c r="G113" s="322" t="s">
        <v>377</v>
      </c>
      <c r="H113" s="325"/>
      <c r="I113" s="240"/>
      <c r="J113" s="26"/>
      <c r="K113" s="26">
        <f>IF(E113="NO",1.5,0)</f>
        <v>0</v>
      </c>
      <c r="L113" s="26"/>
      <c r="M113" s="26"/>
      <c r="N113" s="26"/>
      <c r="O113" s="103"/>
      <c r="P113" s="103"/>
      <c r="Q113" s="103"/>
      <c r="R113" s="103"/>
      <c r="S113" s="22"/>
      <c r="T113" s="22"/>
      <c r="U113" s="22"/>
      <c r="V113" s="22"/>
      <c r="W113" s="22"/>
      <c r="X113" s="22"/>
      <c r="Y113" s="22"/>
      <c r="Z113" s="22"/>
      <c r="AA113" s="22"/>
      <c r="AB113" s="22"/>
      <c r="AC113" s="22"/>
      <c r="AD113" s="22"/>
    </row>
    <row r="114" spans="1:30" s="25" customFormat="1" ht="12.75" customHeight="1">
      <c r="A114" s="22"/>
      <c r="B114" s="242"/>
      <c r="C114" s="137" t="s">
        <v>61</v>
      </c>
      <c r="D114" s="137"/>
      <c r="E114" s="401"/>
      <c r="F114" s="402"/>
      <c r="G114" s="322" t="s">
        <v>378</v>
      </c>
      <c r="H114" s="325"/>
      <c r="I114" s="240"/>
      <c r="J114" s="26"/>
      <c r="K114" s="26">
        <f>IF(E114="NO",1.5,0)</f>
        <v>0</v>
      </c>
      <c r="L114" s="26"/>
      <c r="M114" s="26"/>
      <c r="N114" s="26"/>
      <c r="O114" s="103"/>
      <c r="P114" s="103"/>
      <c r="Q114" s="103"/>
      <c r="R114" s="103"/>
      <c r="S114" s="22"/>
      <c r="T114" s="22"/>
      <c r="U114" s="22"/>
      <c r="V114" s="22"/>
      <c r="W114" s="22"/>
      <c r="X114" s="22"/>
      <c r="Y114" s="22"/>
      <c r="Z114" s="22"/>
      <c r="AA114" s="22"/>
      <c r="AB114" s="22"/>
      <c r="AC114" s="22"/>
      <c r="AD114" s="22"/>
    </row>
    <row r="115" spans="1:30" s="25" customFormat="1" ht="12.75">
      <c r="A115" s="22"/>
      <c r="B115" s="242"/>
      <c r="C115" s="137" t="s">
        <v>64</v>
      </c>
      <c r="D115" s="137"/>
      <c r="E115" s="313"/>
      <c r="F115" s="314"/>
      <c r="G115" s="322" t="s">
        <v>296</v>
      </c>
      <c r="H115" s="325"/>
      <c r="I115" s="240"/>
      <c r="J115" s="26"/>
      <c r="K115" s="26">
        <f>IF(E115="YES",1.5,0)</f>
        <v>0</v>
      </c>
      <c r="L115" s="26"/>
      <c r="M115" s="26"/>
      <c r="N115" s="26"/>
      <c r="O115" s="103"/>
      <c r="P115" s="103"/>
      <c r="Q115" s="103"/>
      <c r="R115" s="103"/>
      <c r="S115" s="22"/>
      <c r="T115" s="22"/>
      <c r="U115" s="22"/>
      <c r="V115" s="22"/>
      <c r="W115" s="22"/>
      <c r="X115" s="22"/>
      <c r="Y115" s="22"/>
      <c r="Z115" s="22"/>
      <c r="AA115" s="22"/>
      <c r="AB115" s="22"/>
      <c r="AC115" s="22"/>
      <c r="AD115" s="22"/>
    </row>
    <row r="116" spans="1:30" s="25" customFormat="1" ht="12.75">
      <c r="A116" s="22"/>
      <c r="B116" s="242"/>
      <c r="C116" s="301" t="s">
        <v>413</v>
      </c>
      <c r="D116" s="137"/>
      <c r="E116" s="313"/>
      <c r="F116" s="314"/>
      <c r="G116" s="322" t="s">
        <v>412</v>
      </c>
      <c r="H116" s="325"/>
      <c r="I116" s="240"/>
      <c r="J116" s="26"/>
      <c r="K116" s="26">
        <f>IF(E116="YES",1.5,0)</f>
        <v>0</v>
      </c>
      <c r="L116" s="26"/>
      <c r="M116" s="26"/>
      <c r="N116" s="26"/>
      <c r="O116" s="103"/>
      <c r="P116" s="103"/>
      <c r="Q116" s="103"/>
      <c r="R116" s="103"/>
      <c r="S116" s="22"/>
      <c r="T116" s="22"/>
      <c r="U116" s="22"/>
      <c r="V116" s="22"/>
      <c r="W116" s="22"/>
      <c r="X116" s="22"/>
      <c r="Y116" s="22"/>
      <c r="Z116" s="22"/>
      <c r="AA116" s="22"/>
      <c r="AB116" s="22"/>
      <c r="AC116" s="22"/>
      <c r="AD116" s="22"/>
    </row>
    <row r="117" spans="1:30" s="25" customFormat="1" ht="12.75" customHeight="1">
      <c r="A117" s="22"/>
      <c r="B117" s="239"/>
      <c r="C117" s="137" t="s">
        <v>242</v>
      </c>
      <c r="D117" s="137"/>
      <c r="E117" s="313"/>
      <c r="F117" s="314"/>
      <c r="G117" s="322" t="s">
        <v>295</v>
      </c>
      <c r="H117" s="325"/>
      <c r="I117" s="240"/>
      <c r="J117" s="26"/>
      <c r="K117" s="26">
        <f>IF(E117="YES",1.5,0)</f>
        <v>0</v>
      </c>
      <c r="L117" s="26"/>
      <c r="M117" s="26"/>
      <c r="N117" s="26"/>
      <c r="O117" s="103"/>
      <c r="P117" s="103"/>
      <c r="Q117" s="103"/>
      <c r="R117" s="103"/>
      <c r="S117" s="22"/>
      <c r="T117" s="22"/>
      <c r="U117" s="22"/>
      <c r="V117" s="22"/>
      <c r="W117" s="22"/>
      <c r="X117" s="22"/>
      <c r="Y117" s="22"/>
      <c r="Z117" s="22"/>
      <c r="AA117" s="22"/>
      <c r="AB117" s="22"/>
      <c r="AC117" s="22"/>
      <c r="AD117" s="22"/>
    </row>
    <row r="118" spans="1:30" s="25" customFormat="1" ht="12.75" customHeight="1">
      <c r="A118" s="22"/>
      <c r="B118" s="239"/>
      <c r="C118" s="48"/>
      <c r="D118" s="137"/>
      <c r="E118" s="137"/>
      <c r="F118" s="137"/>
      <c r="G118" s="137"/>
      <c r="H118" s="149"/>
      <c r="I118" s="240"/>
      <c r="J118" s="26"/>
      <c r="K118" s="26"/>
      <c r="L118" s="26"/>
      <c r="M118" s="26"/>
      <c r="N118" s="26"/>
      <c r="O118" s="103"/>
      <c r="P118" s="103"/>
      <c r="Q118" s="103"/>
      <c r="R118" s="103"/>
      <c r="S118" s="22"/>
      <c r="T118" s="22"/>
      <c r="U118" s="22"/>
      <c r="V118" s="22"/>
      <c r="W118" s="22"/>
      <c r="X118" s="22"/>
      <c r="Y118" s="22"/>
      <c r="Z118" s="22"/>
      <c r="AA118" s="22"/>
      <c r="AB118" s="22"/>
      <c r="AC118" s="22"/>
      <c r="AD118" s="22"/>
    </row>
    <row r="119" spans="1:30" s="25" customFormat="1" ht="41.25" customHeight="1">
      <c r="A119" s="22"/>
      <c r="B119" s="239"/>
      <c r="C119" s="311" t="s">
        <v>398</v>
      </c>
      <c r="D119" s="312"/>
      <c r="E119" s="315" t="s">
        <v>210</v>
      </c>
      <c r="F119" s="316"/>
      <c r="G119" s="345" t="s">
        <v>299</v>
      </c>
      <c r="H119" s="346"/>
      <c r="I119" s="243"/>
      <c r="J119" s="26"/>
      <c r="K119" s="26"/>
      <c r="L119" s="26"/>
      <c r="M119" s="26"/>
      <c r="N119" s="26"/>
      <c r="O119" s="103"/>
      <c r="P119" s="103"/>
      <c r="Q119" s="22"/>
      <c r="R119" s="22"/>
      <c r="S119" s="22"/>
      <c r="T119" s="22"/>
      <c r="U119" s="22"/>
      <c r="V119" s="22"/>
      <c r="W119" s="22"/>
      <c r="X119" s="22"/>
      <c r="Y119" s="22"/>
      <c r="Z119" s="22"/>
      <c r="AA119" s="22"/>
      <c r="AB119" s="22"/>
      <c r="AC119" s="22"/>
      <c r="AD119" s="22"/>
    </row>
    <row r="120" spans="1:30" s="25" customFormat="1" ht="6" customHeight="1">
      <c r="A120" s="22"/>
      <c r="B120" s="239"/>
      <c r="C120" s="137"/>
      <c r="D120" s="137"/>
      <c r="E120" s="112"/>
      <c r="F120" s="112"/>
      <c r="G120" s="149"/>
      <c r="H120" s="149"/>
      <c r="I120" s="240"/>
      <c r="J120" s="26"/>
      <c r="K120" s="26"/>
      <c r="L120" s="26"/>
      <c r="M120" s="26"/>
      <c r="N120" s="26"/>
      <c r="O120" s="103"/>
      <c r="P120" s="103"/>
      <c r="Q120" s="103"/>
      <c r="R120" s="103"/>
      <c r="S120" s="22"/>
      <c r="T120" s="22"/>
      <c r="U120" s="22"/>
      <c r="V120" s="22"/>
      <c r="W120" s="22"/>
      <c r="X120" s="22"/>
      <c r="Y120" s="22"/>
      <c r="Z120" s="22"/>
      <c r="AA120" s="22"/>
      <c r="AB120" s="22"/>
      <c r="AC120" s="22"/>
      <c r="AD120" s="22"/>
    </row>
    <row r="121" spans="1:30" s="25" customFormat="1" ht="65.099999999999994" customHeight="1">
      <c r="A121" s="22"/>
      <c r="B121" s="258"/>
      <c r="C121" s="146"/>
      <c r="D121" s="161" t="s">
        <v>248</v>
      </c>
      <c r="E121" s="319" t="s">
        <v>379</v>
      </c>
      <c r="F121" s="319"/>
      <c r="G121" s="319"/>
      <c r="H121" s="186"/>
      <c r="I121" s="259" t="s">
        <v>287</v>
      </c>
      <c r="J121" s="26"/>
      <c r="K121" s="26" t="s">
        <v>258</v>
      </c>
      <c r="L121" s="26">
        <f>SUM(K125:K127)+1</f>
        <v>1</v>
      </c>
      <c r="M121" s="26"/>
      <c r="N121" s="26"/>
      <c r="O121" s="103"/>
      <c r="P121" s="103"/>
      <c r="Q121" s="103"/>
      <c r="R121" s="103"/>
      <c r="S121" s="22"/>
      <c r="T121" s="22"/>
      <c r="U121" s="22"/>
      <c r="V121" s="22"/>
      <c r="W121" s="22"/>
      <c r="X121" s="22"/>
      <c r="Y121" s="22"/>
      <c r="Z121" s="22"/>
      <c r="AA121" s="22"/>
      <c r="AB121" s="22"/>
      <c r="AC121" s="22"/>
      <c r="AD121" s="22"/>
    </row>
    <row r="122" spans="1:30" s="25" customFormat="1" ht="6" customHeight="1">
      <c r="A122" s="22"/>
      <c r="B122" s="239"/>
      <c r="C122" s="137"/>
      <c r="D122" s="137"/>
      <c r="E122" s="112"/>
      <c r="F122" s="112"/>
      <c r="G122" s="179"/>
      <c r="H122" s="179"/>
      <c r="I122" s="243"/>
      <c r="J122" s="26"/>
      <c r="K122" s="26"/>
      <c r="L122" s="26"/>
      <c r="M122" s="26"/>
      <c r="N122" s="26"/>
      <c r="O122" s="103"/>
      <c r="P122" s="103"/>
      <c r="Q122" s="103"/>
      <c r="R122" s="103"/>
      <c r="S122" s="22"/>
      <c r="T122" s="22"/>
      <c r="U122" s="22"/>
      <c r="V122" s="22"/>
      <c r="W122" s="22"/>
      <c r="X122" s="22"/>
      <c r="Y122" s="22"/>
      <c r="Z122" s="22"/>
      <c r="AA122" s="22"/>
      <c r="AB122" s="22"/>
      <c r="AC122" s="22"/>
      <c r="AD122" s="22"/>
    </row>
    <row r="123" spans="1:30" s="25" customFormat="1" ht="12.75">
      <c r="A123" s="22"/>
      <c r="B123" s="239"/>
      <c r="C123" s="137" t="s">
        <v>183</v>
      </c>
      <c r="D123" s="137"/>
      <c r="E123" s="373">
        <f>E57</f>
        <v>200</v>
      </c>
      <c r="F123" s="374"/>
      <c r="G123" s="174" t="s">
        <v>28</v>
      </c>
      <c r="H123" s="305" t="s">
        <v>424</v>
      </c>
      <c r="I123" s="243"/>
      <c r="J123" s="26"/>
      <c r="K123" s="26"/>
      <c r="L123" s="26"/>
      <c r="M123" s="26"/>
      <c r="N123" s="26"/>
      <c r="O123" s="103"/>
      <c r="P123" s="103"/>
      <c r="Q123" s="103"/>
      <c r="R123" s="103"/>
      <c r="S123" s="22"/>
      <c r="T123" s="22"/>
      <c r="U123" s="22"/>
      <c r="V123" s="22"/>
      <c r="W123" s="22"/>
      <c r="X123" s="22"/>
      <c r="Y123" s="22"/>
      <c r="Z123" s="22"/>
      <c r="AA123" s="22"/>
      <c r="AB123" s="22"/>
      <c r="AC123" s="22"/>
      <c r="AD123" s="22"/>
    </row>
    <row r="124" spans="1:30" s="25" customFormat="1" ht="41.25" customHeight="1">
      <c r="A124" s="22"/>
      <c r="B124" s="239"/>
      <c r="C124" s="311" t="s">
        <v>201</v>
      </c>
      <c r="D124" s="312"/>
      <c r="E124" s="315" t="s">
        <v>210</v>
      </c>
      <c r="F124" s="316"/>
      <c r="G124" s="322" t="s">
        <v>300</v>
      </c>
      <c r="H124" s="325"/>
      <c r="I124" s="243"/>
      <c r="J124" s="26"/>
      <c r="K124" s="26"/>
      <c r="L124" s="26"/>
      <c r="M124" s="26"/>
      <c r="N124" s="26"/>
      <c r="O124" s="103"/>
      <c r="P124" s="103"/>
      <c r="Q124" s="103"/>
      <c r="R124" s="103"/>
      <c r="S124" s="22"/>
      <c r="T124" s="22"/>
      <c r="U124" s="22"/>
      <c r="V124" s="22"/>
      <c r="W124" s="22"/>
      <c r="X124" s="22"/>
      <c r="Y124" s="22"/>
      <c r="Z124" s="22"/>
      <c r="AA124" s="22"/>
      <c r="AB124" s="22"/>
      <c r="AC124" s="22"/>
      <c r="AD124" s="22"/>
    </row>
    <row r="125" spans="1:30" s="25" customFormat="1" ht="12.75">
      <c r="A125" s="22"/>
      <c r="B125" s="239"/>
      <c r="C125" s="137" t="s">
        <v>301</v>
      </c>
      <c r="D125" s="137"/>
      <c r="E125" s="313"/>
      <c r="F125" s="314"/>
      <c r="G125" s="322" t="s">
        <v>414</v>
      </c>
      <c r="H125" s="325"/>
      <c r="I125" s="243"/>
      <c r="J125" s="26"/>
      <c r="K125" s="26">
        <f>IF(E125="YES",4.5,0)</f>
        <v>0</v>
      </c>
      <c r="L125" s="26"/>
      <c r="M125" s="26"/>
      <c r="N125" s="26"/>
      <c r="O125" s="103"/>
      <c r="P125" s="103"/>
      <c r="Q125" s="103"/>
      <c r="R125" s="103"/>
      <c r="S125" s="22"/>
      <c r="T125" s="22"/>
      <c r="U125" s="22"/>
      <c r="V125" s="22"/>
      <c r="W125" s="22"/>
      <c r="X125" s="22"/>
      <c r="Y125" s="22"/>
      <c r="Z125" s="22"/>
      <c r="AA125" s="22"/>
      <c r="AB125" s="22"/>
      <c r="AC125" s="22"/>
      <c r="AD125" s="22"/>
    </row>
    <row r="126" spans="1:30" s="25" customFormat="1" ht="12.75">
      <c r="A126" s="22"/>
      <c r="B126" s="239"/>
      <c r="C126" s="137" t="s">
        <v>303</v>
      </c>
      <c r="D126" s="137"/>
      <c r="E126" s="313"/>
      <c r="F126" s="314"/>
      <c r="G126" s="322"/>
      <c r="H126" s="325"/>
      <c r="I126" s="243"/>
      <c r="J126" s="26"/>
      <c r="K126" s="26">
        <f>IF(E126="YES",4.5,0)</f>
        <v>0</v>
      </c>
      <c r="L126" s="26"/>
      <c r="M126" s="26"/>
      <c r="N126" s="26"/>
      <c r="O126" s="103"/>
      <c r="P126" s="103"/>
      <c r="Q126" s="103"/>
      <c r="R126" s="103"/>
      <c r="S126" s="22"/>
      <c r="T126" s="22"/>
      <c r="U126" s="22"/>
      <c r="V126" s="22"/>
      <c r="W126" s="22"/>
      <c r="X126" s="22"/>
      <c r="Y126" s="22"/>
      <c r="Z126" s="22"/>
      <c r="AA126" s="22"/>
      <c r="AB126" s="22"/>
      <c r="AC126" s="22"/>
      <c r="AD126" s="22"/>
    </row>
    <row r="127" spans="1:30" s="25" customFormat="1" ht="12.75">
      <c r="A127" s="22"/>
      <c r="B127" s="239"/>
      <c r="C127" s="137" t="s">
        <v>302</v>
      </c>
      <c r="D127" s="137"/>
      <c r="E127" s="341">
        <f>E57</f>
        <v>200</v>
      </c>
      <c r="F127" s="342"/>
      <c r="G127" s="137"/>
      <c r="H127" s="137"/>
      <c r="I127" s="243"/>
      <c r="J127" s="26"/>
      <c r="K127" s="26"/>
      <c r="L127" s="26"/>
      <c r="M127" s="26"/>
      <c r="N127" s="26"/>
      <c r="O127" s="103"/>
      <c r="P127" s="103"/>
      <c r="Q127" s="103"/>
      <c r="R127" s="103"/>
      <c r="S127" s="22"/>
      <c r="T127" s="22"/>
      <c r="U127" s="22"/>
      <c r="V127" s="22"/>
      <c r="W127" s="22"/>
      <c r="X127" s="22"/>
      <c r="Y127" s="22"/>
      <c r="Z127" s="22"/>
      <c r="AA127" s="22"/>
      <c r="AB127" s="22"/>
      <c r="AC127" s="22"/>
      <c r="AD127" s="22"/>
    </row>
    <row r="128" spans="1:30" s="25" customFormat="1" ht="12.75">
      <c r="A128" s="22"/>
      <c r="B128" s="239"/>
      <c r="C128" s="137"/>
      <c r="D128" s="137"/>
      <c r="E128" s="137"/>
      <c r="F128" s="137"/>
      <c r="G128" s="137"/>
      <c r="H128" s="137"/>
      <c r="I128" s="243"/>
      <c r="J128" s="26"/>
      <c r="K128" s="26"/>
      <c r="L128" s="26"/>
      <c r="M128" s="26"/>
      <c r="N128" s="26"/>
      <c r="O128" s="103"/>
      <c r="P128" s="103"/>
      <c r="Q128" s="103"/>
      <c r="R128" s="103"/>
      <c r="S128" s="22"/>
      <c r="T128" s="22"/>
      <c r="U128" s="22"/>
      <c r="V128" s="22"/>
      <c r="W128" s="22"/>
      <c r="X128" s="22"/>
      <c r="Y128" s="22"/>
      <c r="Z128" s="22"/>
      <c r="AA128" s="22"/>
      <c r="AB128" s="22"/>
      <c r="AC128" s="22"/>
      <c r="AD128" s="22"/>
    </row>
    <row r="129" spans="2:73" ht="60.75" customHeight="1">
      <c r="B129" s="239"/>
      <c r="C129" s="311" t="s">
        <v>397</v>
      </c>
      <c r="D129" s="312"/>
      <c r="E129" s="315" t="s">
        <v>210</v>
      </c>
      <c r="F129" s="316"/>
      <c r="G129" s="320" t="s">
        <v>387</v>
      </c>
      <c r="H129" s="332"/>
      <c r="I129" s="243"/>
      <c r="N129" s="26"/>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row>
    <row r="130" spans="2:73" ht="6" customHeight="1">
      <c r="B130" s="239"/>
      <c r="C130" s="137"/>
      <c r="D130" s="137"/>
      <c r="E130" s="372"/>
      <c r="F130" s="372"/>
      <c r="G130" s="149"/>
      <c r="H130" s="149"/>
      <c r="I130" s="240"/>
      <c r="N130" s="26"/>
      <c r="Q130" s="103"/>
      <c r="R130" s="103"/>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row>
    <row r="131" spans="2:73" ht="65.099999999999994" customHeight="1">
      <c r="B131" s="261"/>
      <c r="C131" s="146"/>
      <c r="D131" s="161" t="s">
        <v>249</v>
      </c>
      <c r="E131" s="319" t="s">
        <v>323</v>
      </c>
      <c r="F131" s="319"/>
      <c r="G131" s="319"/>
      <c r="H131" s="184"/>
      <c r="I131" s="259" t="s">
        <v>287</v>
      </c>
      <c r="K131" s="98" t="s">
        <v>259</v>
      </c>
      <c r="L131" s="295">
        <f>E142*10</f>
        <v>7.4619289340101522</v>
      </c>
      <c r="N131" s="26"/>
      <c r="Q131" s="103"/>
      <c r="R131" s="103"/>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row>
    <row r="132" spans="2:73">
      <c r="B132" s="242" t="s">
        <v>306</v>
      </c>
      <c r="C132" s="137"/>
      <c r="D132" s="137"/>
      <c r="E132" s="153"/>
      <c r="F132" s="153"/>
      <c r="G132" s="270"/>
      <c r="H132" s="112"/>
      <c r="I132" s="271"/>
      <c r="K132" s="98"/>
      <c r="L132" s="296"/>
      <c r="N132" s="26"/>
      <c r="Q132" s="103"/>
      <c r="R132" s="103"/>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row>
    <row r="133" spans="2:73">
      <c r="B133" s="242"/>
      <c r="C133" s="137" t="s">
        <v>69</v>
      </c>
      <c r="D133" s="137"/>
      <c r="E133" s="313" t="s">
        <v>442</v>
      </c>
      <c r="F133" s="314"/>
      <c r="G133" s="224"/>
      <c r="H133" s="175"/>
      <c r="I133" s="271"/>
      <c r="K133" s="98"/>
      <c r="L133" s="296"/>
      <c r="N133" s="26"/>
      <c r="Q133" s="103"/>
      <c r="R133" s="103"/>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row>
    <row r="134" spans="2:73" ht="12.75" customHeight="1">
      <c r="B134" s="242"/>
      <c r="C134" s="145" t="s">
        <v>68</v>
      </c>
      <c r="D134" s="137"/>
      <c r="E134" s="395">
        <f>IF(Sheet1!S77=0,blank,Sheet1!S77)</f>
        <v>98.5</v>
      </c>
      <c r="F134" s="396"/>
      <c r="G134" s="149" t="s">
        <v>191</v>
      </c>
      <c r="H134" s="210" t="s">
        <v>380</v>
      </c>
      <c r="I134" s="271"/>
      <c r="N134" s="26"/>
      <c r="Q134" s="103"/>
      <c r="R134" s="103"/>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row>
    <row r="135" spans="2:73" ht="12.75" customHeight="1">
      <c r="B135" s="242"/>
      <c r="C135" s="137" t="s">
        <v>255</v>
      </c>
      <c r="D135" s="137"/>
      <c r="E135" s="395">
        <f>(E134*(1-VLOOKUP(E133,D201:E231,2,FALSE)))</f>
        <v>56.145000000000003</v>
      </c>
      <c r="F135" s="396"/>
      <c r="G135" s="149" t="s">
        <v>191</v>
      </c>
      <c r="H135" s="210" t="s">
        <v>381</v>
      </c>
      <c r="I135" s="240"/>
      <c r="L135" s="98"/>
      <c r="N135" s="26"/>
      <c r="Q135" s="103"/>
      <c r="R135" s="103"/>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row>
    <row r="136" spans="2:73" ht="6" customHeight="1">
      <c r="B136" s="272"/>
      <c r="C136" s="226"/>
      <c r="D136" s="226"/>
      <c r="E136" s="113"/>
      <c r="F136" s="109"/>
      <c r="G136" s="227"/>
      <c r="H136" s="228"/>
      <c r="I136" s="264"/>
      <c r="N136" s="26"/>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2"/>
      <c r="BA136" s="22"/>
      <c r="BB136" s="22"/>
      <c r="BC136" s="22"/>
      <c r="BD136" s="22"/>
      <c r="BE136" s="22"/>
      <c r="BF136" s="22"/>
      <c r="BG136" s="22"/>
      <c r="BH136" s="22"/>
      <c r="BI136" s="22"/>
      <c r="BJ136" s="22"/>
      <c r="BK136" s="22"/>
      <c r="BL136" s="22"/>
      <c r="BM136" s="22"/>
      <c r="BN136" s="22"/>
      <c r="BO136" s="22"/>
      <c r="BP136" s="22"/>
      <c r="BQ136" s="22"/>
      <c r="BR136" s="22"/>
      <c r="BS136" s="22"/>
      <c r="BT136" s="22"/>
      <c r="BU136" s="22"/>
    </row>
    <row r="137" spans="2:73" ht="12.75" customHeight="1">
      <c r="B137" s="242" t="s">
        <v>307</v>
      </c>
      <c r="C137" s="137"/>
      <c r="D137" s="137"/>
      <c r="E137" s="112"/>
      <c r="F137" s="112"/>
      <c r="G137" s="149"/>
      <c r="H137" s="223" t="s">
        <v>305</v>
      </c>
      <c r="I137" s="273" t="s">
        <v>304</v>
      </c>
      <c r="J137" s="135"/>
      <c r="L137" s="98"/>
      <c r="N137" s="26"/>
      <c r="Q137" s="103"/>
      <c r="R137" s="103"/>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row>
    <row r="138" spans="2:73" ht="12.75" customHeight="1">
      <c r="B138" s="242"/>
      <c r="C138" s="137" t="s">
        <v>425</v>
      </c>
      <c r="D138" s="137"/>
      <c r="E138" s="313" t="s">
        <v>440</v>
      </c>
      <c r="F138" s="314"/>
      <c r="G138" s="149"/>
      <c r="H138" s="210" t="s">
        <v>382</v>
      </c>
      <c r="I138" s="240"/>
      <c r="L138" s="98"/>
      <c r="N138" s="26"/>
      <c r="Q138" s="103"/>
      <c r="R138" s="103"/>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row>
    <row r="139" spans="2:73" ht="12.75" customHeight="1">
      <c r="B139" s="242"/>
      <c r="C139" s="137" t="s">
        <v>427</v>
      </c>
      <c r="D139" s="137"/>
      <c r="E139" s="324">
        <v>50</v>
      </c>
      <c r="F139" s="314"/>
      <c r="G139" s="149" t="s">
        <v>191</v>
      </c>
      <c r="H139" s="210" t="s">
        <v>308</v>
      </c>
      <c r="I139" s="317" t="s">
        <v>257</v>
      </c>
      <c r="J139" s="135"/>
      <c r="L139" s="98"/>
      <c r="N139" s="26"/>
      <c r="Q139" s="103"/>
      <c r="R139" s="103"/>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row>
    <row r="140" spans="2:73" ht="12.75" customHeight="1">
      <c r="B140" s="239"/>
      <c r="C140" s="48" t="s">
        <v>309</v>
      </c>
      <c r="D140" s="112"/>
      <c r="E140" s="313">
        <v>25</v>
      </c>
      <c r="F140" s="314"/>
      <c r="G140" s="149" t="s">
        <v>191</v>
      </c>
      <c r="H140" s="274" t="s">
        <v>311</v>
      </c>
      <c r="I140" s="317"/>
      <c r="L140" s="98"/>
      <c r="N140" s="26"/>
      <c r="Q140" s="103"/>
      <c r="R140" s="103"/>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row>
    <row r="141" spans="2:73" ht="12.75" customHeight="1">
      <c r="B141" s="239"/>
      <c r="C141" s="137" t="s">
        <v>426</v>
      </c>
      <c r="D141" s="151"/>
      <c r="E141" s="339">
        <f>IF(E138="None (energy code)",E135-E140,E139-E140)</f>
        <v>25</v>
      </c>
      <c r="F141" s="340"/>
      <c r="G141" s="149" t="s">
        <v>191</v>
      </c>
      <c r="H141" s="275" t="s">
        <v>310</v>
      </c>
      <c r="I141" s="317"/>
      <c r="J141" s="135"/>
      <c r="L141" s="98"/>
      <c r="N141" s="26"/>
      <c r="Q141" s="103"/>
      <c r="R141" s="103"/>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row>
    <row r="142" spans="2:73" ht="12.75" customHeight="1">
      <c r="B142" s="239"/>
      <c r="C142" s="137" t="s">
        <v>70</v>
      </c>
      <c r="D142" s="137"/>
      <c r="E142" s="375">
        <f>IF(ISBLANK(E141),blank,1-(E141/E134))</f>
        <v>0.74619289340101524</v>
      </c>
      <c r="F142" s="376"/>
      <c r="G142" s="137"/>
      <c r="H142" s="225" t="s">
        <v>312</v>
      </c>
      <c r="I142" s="317"/>
      <c r="J142" s="135"/>
      <c r="L142" s="98"/>
      <c r="N142" s="26"/>
      <c r="Q142" s="103"/>
      <c r="R142" s="103"/>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row>
    <row r="143" spans="2:73" ht="12.75" customHeight="1">
      <c r="B143" s="239"/>
      <c r="C143" s="145" t="s">
        <v>56</v>
      </c>
      <c r="D143" s="137"/>
      <c r="E143" s="364" t="str">
        <f>IF(E142&gt;E65, "Yes!", "Nope :(")</f>
        <v>Yes!</v>
      </c>
      <c r="F143" s="365"/>
      <c r="G143" s="322" t="s">
        <v>314</v>
      </c>
      <c r="H143" s="323"/>
      <c r="I143" s="317"/>
      <c r="L143" s="98"/>
      <c r="N143" s="26"/>
      <c r="Q143" s="103"/>
      <c r="R143" s="103"/>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row>
    <row r="144" spans="2:73" ht="12.75" customHeight="1">
      <c r="B144" s="239"/>
      <c r="C144" s="145" t="s">
        <v>193</v>
      </c>
      <c r="D144" s="137"/>
      <c r="E144" s="366">
        <f>E140/E139</f>
        <v>0.5</v>
      </c>
      <c r="F144" s="367"/>
      <c r="G144" s="300"/>
      <c r="H144" s="300"/>
      <c r="I144" s="317"/>
      <c r="L144" s="98"/>
      <c r="N144" s="26"/>
      <c r="Q144" s="103"/>
      <c r="R144" s="103"/>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row>
    <row r="145" spans="1:1917" ht="6" customHeight="1">
      <c r="B145" s="272"/>
      <c r="C145" s="226"/>
      <c r="D145" s="226"/>
      <c r="E145" s="113"/>
      <c r="F145" s="109"/>
      <c r="G145" s="227"/>
      <c r="H145" s="227"/>
      <c r="I145" s="317"/>
      <c r="N145" s="26"/>
      <c r="AE145" s="22"/>
      <c r="AF145" s="22"/>
      <c r="AG145" s="22"/>
      <c r="AH145" s="22"/>
      <c r="AI145" s="22"/>
      <c r="AJ145" s="22"/>
      <c r="AK145" s="22"/>
      <c r="AL145" s="22"/>
      <c r="AM145" s="22"/>
      <c r="AN145" s="22"/>
      <c r="AO145" s="22"/>
      <c r="AP145" s="22"/>
      <c r="AQ145" s="22"/>
      <c r="AR145" s="22"/>
      <c r="AS145" s="22"/>
      <c r="AT145" s="22"/>
      <c r="AU145" s="22"/>
      <c r="AV145" s="22"/>
      <c r="AW145" s="22"/>
      <c r="AX145" s="22"/>
      <c r="AY145" s="22"/>
      <c r="AZ145" s="22"/>
      <c r="BA145" s="22"/>
      <c r="BB145" s="22"/>
      <c r="BC145" s="22"/>
      <c r="BD145" s="22"/>
      <c r="BE145" s="22"/>
      <c r="BF145" s="22"/>
      <c r="BG145" s="22"/>
      <c r="BH145" s="22"/>
      <c r="BI145" s="22"/>
      <c r="BJ145" s="22"/>
      <c r="BK145" s="22"/>
      <c r="BL145" s="22"/>
      <c r="BM145" s="22"/>
      <c r="BN145" s="22"/>
      <c r="BO145" s="22"/>
      <c r="BP145" s="22"/>
      <c r="BQ145" s="22"/>
      <c r="BR145" s="22"/>
      <c r="BS145" s="22"/>
      <c r="BT145" s="22"/>
      <c r="BU145" s="22"/>
    </row>
    <row r="146" spans="1:1917" ht="12.75">
      <c r="B146" s="242" t="s">
        <v>313</v>
      </c>
      <c r="C146" s="137"/>
      <c r="D146" s="137"/>
      <c r="E146" s="112"/>
      <c r="F146" s="112"/>
      <c r="G146" s="149"/>
      <c r="H146" s="48"/>
      <c r="I146" s="317"/>
      <c r="L146" s="98"/>
      <c r="N146" s="26"/>
      <c r="Q146" s="103"/>
      <c r="R146" s="103"/>
      <c r="AE146" s="25"/>
      <c r="AF146" s="25"/>
      <c r="AG146" s="25"/>
      <c r="AH146" s="25"/>
      <c r="AI146" s="25"/>
      <c r="AJ146" s="25"/>
      <c r="AK146" s="25"/>
      <c r="AL146" s="25"/>
      <c r="AM146" s="25"/>
      <c r="AN146" s="25"/>
      <c r="AO146" s="25"/>
      <c r="AP146" s="25"/>
      <c r="AQ146" s="25"/>
      <c r="AR146" s="25"/>
      <c r="AS146" s="25"/>
      <c r="AT146" s="25"/>
      <c r="AU146" s="25"/>
      <c r="AV146" s="25"/>
      <c r="AW146" s="25"/>
      <c r="AX146" s="25"/>
      <c r="AY146" s="25"/>
      <c r="AZ146" s="25"/>
    </row>
    <row r="147" spans="1:1917" ht="12.75" customHeight="1">
      <c r="B147" s="239"/>
      <c r="C147" s="137" t="s">
        <v>428</v>
      </c>
      <c r="D147" s="137"/>
      <c r="E147" s="313"/>
      <c r="F147" s="314"/>
      <c r="G147" s="322" t="s">
        <v>321</v>
      </c>
      <c r="H147" s="323"/>
      <c r="I147" s="317"/>
      <c r="N147" s="26"/>
      <c r="Q147" s="103"/>
      <c r="R147" s="103"/>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row>
    <row r="148" spans="1:1917" ht="12.75">
      <c r="B148" s="242"/>
      <c r="C148" s="137" t="s">
        <v>432</v>
      </c>
      <c r="D148" s="137"/>
      <c r="E148" s="313"/>
      <c r="F148" s="314"/>
      <c r="G148" s="322" t="s">
        <v>322</v>
      </c>
      <c r="H148" s="323"/>
      <c r="I148" s="317"/>
      <c r="N148" s="26"/>
      <c r="Q148" s="103"/>
      <c r="R148" s="103"/>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row>
    <row r="149" spans="1:1917" ht="12.75" customHeight="1">
      <c r="B149" s="239"/>
      <c r="C149" s="137" t="s">
        <v>315</v>
      </c>
      <c r="D149" s="137"/>
      <c r="E149" s="313"/>
      <c r="F149" s="314"/>
      <c r="G149" s="322" t="s">
        <v>350</v>
      </c>
      <c r="H149" s="323"/>
      <c r="I149" s="317"/>
      <c r="J149" s="135"/>
      <c r="N149" s="26"/>
      <c r="Q149" s="103"/>
      <c r="R149" s="103"/>
      <c r="AE149" s="25"/>
      <c r="AF149" s="25"/>
      <c r="AG149" s="25"/>
      <c r="AH149" s="25"/>
      <c r="AI149" s="25"/>
      <c r="AJ149" s="25"/>
      <c r="AK149" s="25"/>
      <c r="AL149" s="25"/>
      <c r="AM149" s="25"/>
      <c r="AN149" s="25"/>
      <c r="AO149" s="25"/>
      <c r="AP149" s="25"/>
      <c r="AQ149" s="25"/>
      <c r="AR149" s="25"/>
      <c r="AS149" s="25"/>
      <c r="AT149" s="25"/>
      <c r="AU149" s="25"/>
      <c r="AV149" s="25"/>
      <c r="AW149" s="25"/>
      <c r="AX149" s="25"/>
      <c r="AY149" s="25"/>
      <c r="AZ149" s="25"/>
    </row>
    <row r="150" spans="1:1917" ht="6" customHeight="1">
      <c r="B150" s="272"/>
      <c r="C150" s="226"/>
      <c r="D150" s="226"/>
      <c r="E150" s="226"/>
      <c r="F150" s="226"/>
      <c r="G150" s="226"/>
      <c r="H150" s="227"/>
      <c r="I150" s="317"/>
      <c r="N150" s="26"/>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2"/>
      <c r="BA150" s="22"/>
      <c r="BB150" s="22"/>
      <c r="BC150" s="22"/>
      <c r="BD150" s="22"/>
      <c r="BE150" s="22"/>
      <c r="BF150" s="22"/>
      <c r="BG150" s="22"/>
      <c r="BH150" s="22"/>
      <c r="BI150" s="22"/>
      <c r="BJ150" s="22"/>
      <c r="BK150" s="22"/>
      <c r="BL150" s="22"/>
      <c r="BM150" s="22"/>
      <c r="BN150" s="22"/>
      <c r="BO150" s="22"/>
      <c r="BP150" s="22"/>
      <c r="BQ150" s="22"/>
      <c r="BR150" s="22"/>
      <c r="BS150" s="22"/>
      <c r="BT150" s="22"/>
      <c r="BU150" s="22"/>
    </row>
    <row r="151" spans="1:1917" ht="12.75">
      <c r="B151" s="239"/>
      <c r="C151" s="137"/>
      <c r="D151" s="137"/>
      <c r="E151" s="137"/>
      <c r="F151" s="137"/>
      <c r="G151" s="137"/>
      <c r="H151" s="137"/>
      <c r="I151" s="317"/>
      <c r="J151" s="135"/>
      <c r="N151" s="26"/>
      <c r="Q151" s="103"/>
      <c r="R151" s="103"/>
      <c r="AE151" s="25"/>
      <c r="AF151" s="25"/>
      <c r="AG151" s="25"/>
      <c r="AH151" s="25"/>
      <c r="AI151" s="25"/>
      <c r="AJ151" s="25"/>
      <c r="AK151" s="25"/>
      <c r="AL151" s="25"/>
      <c r="AM151" s="25"/>
      <c r="AN151" s="25"/>
      <c r="AO151" s="25"/>
      <c r="AP151" s="25"/>
      <c r="AQ151" s="25"/>
      <c r="AR151" s="25"/>
      <c r="AS151" s="25"/>
      <c r="AT151" s="25"/>
      <c r="AU151" s="25"/>
      <c r="AV151" s="25"/>
      <c r="AW151" s="25"/>
      <c r="AX151" s="25"/>
      <c r="AY151" s="25"/>
      <c r="AZ151" s="25"/>
    </row>
    <row r="152" spans="1:1917" ht="65.25" customHeight="1">
      <c r="B152" s="239"/>
      <c r="C152" s="311" t="s">
        <v>396</v>
      </c>
      <c r="D152" s="312"/>
      <c r="E152" s="315" t="s">
        <v>210</v>
      </c>
      <c r="F152" s="316"/>
      <c r="G152" s="320" t="s">
        <v>351</v>
      </c>
      <c r="H152" s="370"/>
      <c r="I152" s="317"/>
      <c r="J152" s="135"/>
      <c r="N152" s="26"/>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row>
    <row r="153" spans="1:1917" ht="6" customHeight="1">
      <c r="B153" s="239"/>
      <c r="C153" s="137"/>
      <c r="D153" s="137"/>
      <c r="E153" s="127"/>
      <c r="F153" s="127"/>
      <c r="G153" s="175"/>
      <c r="H153" s="175"/>
      <c r="I153" s="318"/>
      <c r="N153" s="26"/>
      <c r="Q153" s="103"/>
      <c r="R153" s="103"/>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row>
    <row r="154" spans="1:1917" ht="65.099999999999994" customHeight="1">
      <c r="B154" s="261"/>
      <c r="C154" s="146"/>
      <c r="D154" s="161" t="s">
        <v>250</v>
      </c>
      <c r="E154" s="319" t="s">
        <v>325</v>
      </c>
      <c r="F154" s="319"/>
      <c r="G154" s="319"/>
      <c r="H154" s="184"/>
      <c r="I154" s="259" t="s">
        <v>287</v>
      </c>
      <c r="K154" s="98" t="s">
        <v>206</v>
      </c>
      <c r="L154" s="98">
        <f>SUM(K156:K161)+1</f>
        <v>1</v>
      </c>
      <c r="N154" s="26"/>
      <c r="Q154" s="103"/>
      <c r="R154" s="103"/>
      <c r="AE154" s="25"/>
      <c r="AF154" s="25"/>
      <c r="AG154" s="25"/>
      <c r="AH154" s="25"/>
      <c r="AI154" s="25"/>
      <c r="AJ154" s="25"/>
      <c r="AK154" s="25"/>
      <c r="AL154" s="25"/>
      <c r="AM154" s="25"/>
      <c r="AN154" s="25"/>
      <c r="AO154" s="25"/>
      <c r="AP154" s="25"/>
      <c r="AQ154" s="25"/>
      <c r="AR154" s="25"/>
      <c r="AS154" s="25"/>
      <c r="AT154" s="25"/>
      <c r="AU154" s="25"/>
      <c r="AV154" s="25"/>
      <c r="AW154" s="25"/>
      <c r="AX154" s="25"/>
      <c r="AY154" s="25"/>
      <c r="AZ154" s="25"/>
    </row>
    <row r="155" spans="1:1917" ht="6" customHeight="1">
      <c r="B155" s="242"/>
      <c r="C155" s="137"/>
      <c r="D155" s="137"/>
      <c r="E155" s="112"/>
      <c r="F155" s="112"/>
      <c r="G155" s="149"/>
      <c r="H155" s="149"/>
      <c r="I155" s="240"/>
      <c r="L155" s="98"/>
      <c r="N155" s="26"/>
      <c r="Q155" s="103"/>
      <c r="R155" s="103"/>
      <c r="AE155" s="25"/>
      <c r="AF155" s="25"/>
      <c r="AG155" s="25"/>
      <c r="AH155" s="25"/>
      <c r="AI155" s="25"/>
      <c r="AJ155" s="25"/>
      <c r="AK155" s="25"/>
      <c r="AL155" s="25"/>
      <c r="AM155" s="25"/>
      <c r="AN155" s="25"/>
      <c r="AO155" s="25"/>
      <c r="AP155" s="25"/>
      <c r="AQ155" s="25"/>
      <c r="AR155" s="25"/>
      <c r="AS155" s="25"/>
      <c r="AT155" s="25"/>
      <c r="AU155" s="25"/>
      <c r="AV155" s="25"/>
      <c r="AW155" s="25"/>
      <c r="AX155" s="25"/>
      <c r="AY155" s="25"/>
      <c r="AZ155" s="25"/>
    </row>
    <row r="156" spans="1:1917" s="47" customFormat="1" ht="12.75">
      <c r="A156" s="23"/>
      <c r="B156" s="239"/>
      <c r="C156" s="137" t="s">
        <v>71</v>
      </c>
      <c r="D156" s="137"/>
      <c r="E156" s="313"/>
      <c r="F156" s="314"/>
      <c r="G156" s="322" t="s">
        <v>317</v>
      </c>
      <c r="H156" s="325"/>
      <c r="I156" s="240"/>
      <c r="J156" s="26"/>
      <c r="K156" s="26">
        <f>IF(E156="yes",1.46,0)</f>
        <v>0</v>
      </c>
      <c r="L156" s="26"/>
      <c r="M156" s="26"/>
      <c r="N156" s="26"/>
      <c r="O156" s="103"/>
      <c r="P156" s="103"/>
      <c r="Q156" s="103"/>
      <c r="R156" s="103"/>
      <c r="S156" s="22"/>
      <c r="T156" s="22"/>
      <c r="U156" s="22"/>
      <c r="V156" s="22"/>
      <c r="W156" s="22"/>
      <c r="X156" s="22"/>
      <c r="Y156" s="22"/>
      <c r="Z156" s="22"/>
      <c r="AA156" s="22"/>
      <c r="AB156" s="22"/>
      <c r="AC156" s="22"/>
      <c r="AD156" s="22"/>
      <c r="BA156" s="27"/>
      <c r="BB156" s="27"/>
      <c r="BC156" s="27"/>
      <c r="BD156" s="27"/>
      <c r="BE156" s="27"/>
      <c r="BF156" s="27"/>
      <c r="BG156" s="27"/>
      <c r="BH156" s="27"/>
      <c r="BI156" s="27"/>
      <c r="BJ156" s="27"/>
      <c r="BK156" s="27"/>
      <c r="BL156" s="27"/>
      <c r="BM156" s="27"/>
      <c r="BN156" s="27"/>
      <c r="BO156" s="27"/>
      <c r="BP156" s="27"/>
      <c r="BQ156" s="27"/>
      <c r="BR156" s="27"/>
      <c r="BS156" s="27"/>
      <c r="BT156" s="27"/>
      <c r="BU156" s="27"/>
      <c r="BV156" s="27"/>
      <c r="BW156" s="27"/>
      <c r="BX156" s="27"/>
      <c r="BY156" s="27"/>
      <c r="BZ156" s="27"/>
      <c r="CA156" s="27"/>
      <c r="CB156" s="27"/>
      <c r="CC156" s="27"/>
      <c r="CD156" s="27"/>
      <c r="CE156" s="27"/>
      <c r="CF156" s="27"/>
      <c r="CG156" s="27"/>
      <c r="CH156" s="27"/>
      <c r="CI156" s="27"/>
      <c r="CJ156" s="27"/>
      <c r="CK156" s="27"/>
      <c r="CL156" s="27"/>
      <c r="CM156" s="27"/>
      <c r="CN156" s="27"/>
      <c r="CO156" s="27"/>
      <c r="CP156" s="27"/>
      <c r="CQ156" s="27"/>
      <c r="CR156" s="27"/>
      <c r="CS156" s="27"/>
      <c r="CT156" s="27"/>
      <c r="CU156" s="27"/>
      <c r="CV156" s="27"/>
      <c r="CW156" s="27"/>
      <c r="CX156" s="27"/>
      <c r="CY156" s="27"/>
      <c r="CZ156" s="27"/>
      <c r="DA156" s="27"/>
      <c r="DB156" s="27"/>
      <c r="DC156" s="27"/>
      <c r="DD156" s="27"/>
      <c r="DE156" s="27"/>
      <c r="DF156" s="27"/>
      <c r="DG156" s="27"/>
      <c r="DH156" s="27"/>
      <c r="DI156" s="27"/>
      <c r="DJ156" s="27"/>
      <c r="DK156" s="27"/>
      <c r="DL156" s="27"/>
      <c r="DM156" s="27"/>
      <c r="DN156" s="27"/>
      <c r="DO156" s="27"/>
      <c r="DP156" s="27"/>
      <c r="DQ156" s="27"/>
      <c r="DR156" s="27"/>
      <c r="DS156" s="27"/>
      <c r="DT156" s="27"/>
      <c r="DU156" s="27"/>
      <c r="DV156" s="27"/>
      <c r="DW156" s="27"/>
      <c r="DX156" s="27"/>
      <c r="DY156" s="27"/>
      <c r="DZ156" s="27"/>
      <c r="EA156" s="27"/>
      <c r="EB156" s="27"/>
      <c r="EC156" s="27"/>
      <c r="ED156" s="27"/>
      <c r="EE156" s="27"/>
      <c r="EF156" s="27"/>
      <c r="EG156" s="27"/>
      <c r="EH156" s="27"/>
      <c r="EI156" s="27"/>
      <c r="EJ156" s="27"/>
      <c r="EK156" s="27"/>
      <c r="EL156" s="27"/>
      <c r="EM156" s="27"/>
      <c r="EN156" s="27"/>
      <c r="EO156" s="27"/>
      <c r="EP156" s="27"/>
      <c r="EQ156" s="27"/>
      <c r="ER156" s="27"/>
      <c r="ES156" s="27"/>
      <c r="ET156" s="27"/>
      <c r="EU156" s="27"/>
      <c r="EV156" s="27"/>
      <c r="EW156" s="27"/>
      <c r="EX156" s="27"/>
      <c r="EY156" s="27"/>
      <c r="EZ156" s="27"/>
      <c r="FA156" s="27"/>
      <c r="FB156" s="27"/>
      <c r="FC156" s="27"/>
      <c r="FD156" s="27"/>
      <c r="FE156" s="27"/>
      <c r="FF156" s="27"/>
      <c r="FG156" s="27"/>
      <c r="FH156" s="27"/>
      <c r="FI156" s="27"/>
      <c r="FJ156" s="27"/>
      <c r="FK156" s="27"/>
      <c r="FL156" s="27"/>
      <c r="FM156" s="27"/>
      <c r="FN156" s="27"/>
      <c r="FO156" s="27"/>
      <c r="FP156" s="27"/>
      <c r="FQ156" s="27"/>
      <c r="FR156" s="27"/>
      <c r="FS156" s="27"/>
      <c r="FT156" s="27"/>
      <c r="FU156" s="27"/>
      <c r="FV156" s="27"/>
      <c r="FW156" s="27"/>
      <c r="FX156" s="27"/>
      <c r="FY156" s="27"/>
      <c r="FZ156" s="27"/>
      <c r="GA156" s="27"/>
      <c r="GB156" s="27"/>
      <c r="GC156" s="27"/>
      <c r="GD156" s="27"/>
      <c r="GE156" s="27"/>
      <c r="GF156" s="27"/>
      <c r="GG156" s="27"/>
      <c r="GH156" s="27"/>
      <c r="GI156" s="27"/>
      <c r="GJ156" s="27"/>
      <c r="GK156" s="27"/>
      <c r="GL156" s="27"/>
      <c r="GM156" s="27"/>
      <c r="GN156" s="27"/>
      <c r="GO156" s="27"/>
      <c r="GP156" s="27"/>
      <c r="GQ156" s="27"/>
      <c r="GR156" s="27"/>
      <c r="GS156" s="27"/>
      <c r="GT156" s="27"/>
      <c r="GU156" s="27"/>
      <c r="GV156" s="27"/>
      <c r="GW156" s="27"/>
      <c r="GX156" s="27"/>
      <c r="GY156" s="27"/>
      <c r="GZ156" s="27"/>
      <c r="HA156" s="27"/>
      <c r="HB156" s="27"/>
      <c r="HC156" s="27"/>
      <c r="HD156" s="27"/>
      <c r="HE156" s="27"/>
      <c r="HF156" s="27"/>
      <c r="HG156" s="27"/>
      <c r="HH156" s="27"/>
      <c r="HI156" s="27"/>
      <c r="HJ156" s="27"/>
      <c r="HK156" s="27"/>
      <c r="HL156" s="27"/>
      <c r="HM156" s="27"/>
      <c r="HN156" s="27"/>
      <c r="HO156" s="27"/>
      <c r="HP156" s="27"/>
      <c r="HQ156" s="27"/>
      <c r="HR156" s="27"/>
      <c r="HS156" s="27"/>
      <c r="HT156" s="27"/>
      <c r="HU156" s="27"/>
      <c r="HV156" s="27"/>
      <c r="HW156" s="27"/>
      <c r="HX156" s="27"/>
      <c r="HY156" s="27"/>
      <c r="HZ156" s="27"/>
      <c r="IA156" s="27"/>
      <c r="IB156" s="27"/>
      <c r="IC156" s="27"/>
      <c r="ID156" s="27"/>
      <c r="IE156" s="27"/>
      <c r="IF156" s="27"/>
      <c r="IG156" s="27"/>
      <c r="IH156" s="27"/>
      <c r="II156" s="27"/>
      <c r="IJ156" s="27"/>
      <c r="IK156" s="27"/>
      <c r="IL156" s="27"/>
      <c r="IM156" s="27"/>
      <c r="IN156" s="27"/>
      <c r="IO156" s="27"/>
      <c r="IP156" s="27"/>
      <c r="IQ156" s="27"/>
      <c r="IR156" s="27"/>
      <c r="IS156" s="27"/>
      <c r="IT156" s="27"/>
      <c r="IU156" s="27"/>
      <c r="IV156" s="27"/>
      <c r="IW156" s="27"/>
      <c r="IX156" s="27"/>
      <c r="IY156" s="27"/>
      <c r="IZ156" s="27"/>
      <c r="JA156" s="27"/>
      <c r="JB156" s="27"/>
      <c r="JC156" s="27"/>
      <c r="JD156" s="27"/>
      <c r="JE156" s="27"/>
      <c r="JF156" s="27"/>
      <c r="JG156" s="27"/>
      <c r="JH156" s="27"/>
      <c r="JI156" s="27"/>
      <c r="JJ156" s="27"/>
      <c r="JK156" s="27"/>
      <c r="JL156" s="27"/>
      <c r="JM156" s="27"/>
      <c r="JN156" s="27"/>
      <c r="JO156" s="27"/>
      <c r="JP156" s="27"/>
      <c r="JQ156" s="27"/>
      <c r="JR156" s="27"/>
      <c r="JS156" s="27"/>
      <c r="JT156" s="27"/>
      <c r="JU156" s="27"/>
      <c r="JV156" s="27"/>
      <c r="JW156" s="27"/>
      <c r="JX156" s="27"/>
      <c r="JY156" s="27"/>
      <c r="JZ156" s="27"/>
      <c r="KA156" s="27"/>
      <c r="KB156" s="27"/>
      <c r="KC156" s="27"/>
      <c r="KD156" s="27"/>
      <c r="KE156" s="27"/>
      <c r="KF156" s="27"/>
      <c r="KG156" s="27"/>
      <c r="KH156" s="27"/>
      <c r="KI156" s="27"/>
      <c r="KJ156" s="27"/>
      <c r="KK156" s="27"/>
      <c r="KL156" s="27"/>
      <c r="KM156" s="27"/>
      <c r="KN156" s="27"/>
      <c r="KO156" s="27"/>
      <c r="KP156" s="27"/>
      <c r="KQ156" s="27"/>
      <c r="KR156" s="27"/>
      <c r="KS156" s="27"/>
      <c r="KT156" s="27"/>
      <c r="KU156" s="27"/>
      <c r="KV156" s="27"/>
      <c r="KW156" s="27"/>
      <c r="KX156" s="27"/>
      <c r="KY156" s="27"/>
      <c r="KZ156" s="27"/>
      <c r="LA156" s="27"/>
      <c r="LB156" s="27"/>
      <c r="LC156" s="27"/>
      <c r="LD156" s="27"/>
      <c r="LE156" s="27"/>
      <c r="LF156" s="27"/>
      <c r="LG156" s="27"/>
      <c r="LH156" s="27"/>
      <c r="LI156" s="27"/>
      <c r="LJ156" s="27"/>
      <c r="LK156" s="27"/>
      <c r="LL156" s="27"/>
      <c r="LM156" s="27"/>
      <c r="LN156" s="27"/>
      <c r="LO156" s="27"/>
      <c r="LP156" s="27"/>
      <c r="LQ156" s="27"/>
      <c r="LR156" s="27"/>
      <c r="LS156" s="27"/>
      <c r="LT156" s="27"/>
      <c r="LU156" s="27"/>
      <c r="LV156" s="27"/>
      <c r="LW156" s="27"/>
      <c r="LX156" s="27"/>
      <c r="LY156" s="27"/>
      <c r="LZ156" s="27"/>
      <c r="MA156" s="27"/>
      <c r="MB156" s="27"/>
      <c r="MC156" s="27"/>
      <c r="MD156" s="27"/>
      <c r="ME156" s="27"/>
      <c r="MF156" s="27"/>
      <c r="MG156" s="27"/>
      <c r="MH156" s="27"/>
      <c r="MI156" s="27"/>
      <c r="MJ156" s="27"/>
      <c r="MK156" s="27"/>
      <c r="ML156" s="27"/>
      <c r="MM156" s="27"/>
      <c r="MN156" s="27"/>
      <c r="MO156" s="27"/>
      <c r="MP156" s="27"/>
      <c r="MQ156" s="27"/>
      <c r="MR156" s="27"/>
      <c r="MS156" s="27"/>
      <c r="MT156" s="27"/>
      <c r="MU156" s="27"/>
      <c r="MV156" s="27"/>
      <c r="MW156" s="27"/>
      <c r="MX156" s="27"/>
      <c r="MY156" s="27"/>
      <c r="MZ156" s="27"/>
      <c r="NA156" s="27"/>
      <c r="NB156" s="27"/>
      <c r="NC156" s="27"/>
      <c r="ND156" s="27"/>
      <c r="NE156" s="27"/>
      <c r="NF156" s="27"/>
      <c r="NG156" s="27"/>
      <c r="NH156" s="27"/>
      <c r="NI156" s="27"/>
      <c r="NJ156" s="27"/>
      <c r="NK156" s="27"/>
      <c r="NL156" s="27"/>
      <c r="NM156" s="27"/>
      <c r="NN156" s="27"/>
      <c r="NO156" s="27"/>
      <c r="NP156" s="27"/>
      <c r="NQ156" s="27"/>
      <c r="NR156" s="27"/>
      <c r="NS156" s="27"/>
      <c r="NT156" s="27"/>
      <c r="NU156" s="27"/>
      <c r="NV156" s="27"/>
      <c r="NW156" s="27"/>
      <c r="NX156" s="27"/>
      <c r="NY156" s="27"/>
      <c r="NZ156" s="27"/>
      <c r="OA156" s="27"/>
      <c r="OB156" s="27"/>
      <c r="OC156" s="27"/>
      <c r="OD156" s="27"/>
      <c r="OE156" s="27"/>
      <c r="OF156" s="27"/>
      <c r="OG156" s="27"/>
      <c r="OH156" s="27"/>
      <c r="OI156" s="27"/>
      <c r="OJ156" s="27"/>
      <c r="OK156" s="27"/>
      <c r="OL156" s="27"/>
      <c r="OM156" s="27"/>
      <c r="ON156" s="27"/>
      <c r="OO156" s="27"/>
      <c r="OP156" s="27"/>
      <c r="OQ156" s="27"/>
      <c r="OR156" s="27"/>
      <c r="OS156" s="27"/>
      <c r="OT156" s="27"/>
      <c r="OU156" s="27"/>
      <c r="OV156" s="27"/>
      <c r="OW156" s="27"/>
      <c r="OX156" s="27"/>
      <c r="OY156" s="27"/>
      <c r="OZ156" s="27"/>
      <c r="PA156" s="27"/>
      <c r="PB156" s="27"/>
      <c r="PC156" s="27"/>
      <c r="PD156" s="27"/>
      <c r="PE156" s="27"/>
      <c r="PF156" s="27"/>
      <c r="PG156" s="27"/>
      <c r="PH156" s="27"/>
      <c r="PI156" s="27"/>
      <c r="PJ156" s="27"/>
      <c r="PK156" s="27"/>
      <c r="PL156" s="27"/>
      <c r="PM156" s="27"/>
      <c r="PN156" s="27"/>
      <c r="PO156" s="27"/>
      <c r="PP156" s="27"/>
      <c r="PQ156" s="27"/>
      <c r="PR156" s="27"/>
      <c r="PS156" s="27"/>
      <c r="PT156" s="27"/>
      <c r="PU156" s="27"/>
      <c r="PV156" s="27"/>
      <c r="PW156" s="27"/>
      <c r="PX156" s="27"/>
      <c r="PY156" s="27"/>
      <c r="PZ156" s="27"/>
      <c r="QA156" s="27"/>
      <c r="QB156" s="27"/>
      <c r="QC156" s="27"/>
      <c r="QD156" s="27"/>
      <c r="QE156" s="27"/>
      <c r="QF156" s="27"/>
      <c r="QG156" s="27"/>
      <c r="QH156" s="27"/>
      <c r="QI156" s="27"/>
      <c r="QJ156" s="27"/>
      <c r="QK156" s="27"/>
      <c r="QL156" s="27"/>
      <c r="QM156" s="27"/>
      <c r="QN156" s="27"/>
      <c r="QO156" s="27"/>
      <c r="QP156" s="27"/>
      <c r="QQ156" s="27"/>
      <c r="QR156" s="27"/>
      <c r="QS156" s="27"/>
      <c r="QT156" s="27"/>
      <c r="QU156" s="27"/>
      <c r="QV156" s="27"/>
      <c r="QW156" s="27"/>
      <c r="QX156" s="27"/>
      <c r="QY156" s="27"/>
      <c r="QZ156" s="27"/>
      <c r="RA156" s="27"/>
      <c r="RB156" s="27"/>
      <c r="RC156" s="27"/>
      <c r="RD156" s="27"/>
      <c r="RE156" s="27"/>
      <c r="RF156" s="27"/>
      <c r="RG156" s="27"/>
      <c r="RH156" s="27"/>
      <c r="RI156" s="27"/>
      <c r="RJ156" s="27"/>
      <c r="RK156" s="27"/>
      <c r="RL156" s="27"/>
      <c r="RM156" s="27"/>
      <c r="RN156" s="27"/>
      <c r="RO156" s="27"/>
      <c r="RP156" s="27"/>
      <c r="RQ156" s="27"/>
      <c r="RR156" s="27"/>
      <c r="RS156" s="27"/>
      <c r="RT156" s="27"/>
      <c r="RU156" s="27"/>
      <c r="RV156" s="27"/>
      <c r="RW156" s="27"/>
      <c r="RX156" s="27"/>
      <c r="RY156" s="27"/>
      <c r="RZ156" s="27"/>
      <c r="SA156" s="27"/>
      <c r="SB156" s="27"/>
      <c r="SC156" s="27"/>
      <c r="SD156" s="27"/>
      <c r="SE156" s="27"/>
      <c r="SF156" s="27"/>
      <c r="SG156" s="27"/>
      <c r="SH156" s="27"/>
      <c r="SI156" s="27"/>
      <c r="SJ156" s="27"/>
      <c r="SK156" s="27"/>
      <c r="SL156" s="27"/>
      <c r="SM156" s="27"/>
      <c r="SN156" s="27"/>
      <c r="SO156" s="27"/>
      <c r="SP156" s="27"/>
      <c r="SQ156" s="27"/>
      <c r="SR156" s="27"/>
      <c r="SS156" s="27"/>
      <c r="ST156" s="27"/>
      <c r="SU156" s="27"/>
      <c r="SV156" s="27"/>
      <c r="SW156" s="27"/>
      <c r="SX156" s="27"/>
      <c r="SY156" s="27"/>
      <c r="SZ156" s="27"/>
      <c r="TA156" s="27"/>
      <c r="TB156" s="27"/>
      <c r="TC156" s="27"/>
      <c r="TD156" s="27"/>
      <c r="TE156" s="27"/>
      <c r="TF156" s="27"/>
      <c r="TG156" s="27"/>
      <c r="TH156" s="27"/>
      <c r="TI156" s="27"/>
      <c r="TJ156" s="27"/>
      <c r="TK156" s="27"/>
      <c r="TL156" s="27"/>
      <c r="TM156" s="27"/>
      <c r="TN156" s="27"/>
      <c r="TO156" s="27"/>
      <c r="TP156" s="27"/>
      <c r="TQ156" s="27"/>
      <c r="TR156" s="27"/>
      <c r="TS156" s="27"/>
      <c r="TT156" s="27"/>
      <c r="TU156" s="27"/>
      <c r="TV156" s="27"/>
      <c r="TW156" s="27"/>
      <c r="TX156" s="27"/>
      <c r="TY156" s="27"/>
      <c r="TZ156" s="27"/>
      <c r="UA156" s="27"/>
      <c r="UB156" s="27"/>
      <c r="UC156" s="27"/>
      <c r="UD156" s="27"/>
      <c r="UE156" s="27"/>
      <c r="UF156" s="27"/>
      <c r="UG156" s="27"/>
      <c r="UH156" s="27"/>
      <c r="UI156" s="27"/>
      <c r="UJ156" s="27"/>
      <c r="UK156" s="27"/>
      <c r="UL156" s="27"/>
      <c r="UM156" s="27"/>
      <c r="UN156" s="27"/>
      <c r="UO156" s="27"/>
      <c r="UP156" s="27"/>
      <c r="UQ156" s="27"/>
      <c r="UR156" s="27"/>
      <c r="US156" s="27"/>
      <c r="UT156" s="27"/>
      <c r="UU156" s="27"/>
      <c r="UV156" s="27"/>
      <c r="UW156" s="27"/>
      <c r="UX156" s="27"/>
      <c r="UY156" s="27"/>
      <c r="UZ156" s="27"/>
      <c r="VA156" s="27"/>
      <c r="VB156" s="27"/>
      <c r="VC156" s="27"/>
      <c r="VD156" s="27"/>
      <c r="VE156" s="27"/>
      <c r="VF156" s="27"/>
      <c r="VG156" s="27"/>
      <c r="VH156" s="27"/>
      <c r="VI156" s="27"/>
      <c r="VJ156" s="27"/>
      <c r="VK156" s="27"/>
      <c r="VL156" s="27"/>
      <c r="VM156" s="27"/>
      <c r="VN156" s="27"/>
      <c r="VO156" s="27"/>
      <c r="VP156" s="27"/>
      <c r="VQ156" s="27"/>
      <c r="VR156" s="27"/>
      <c r="VS156" s="27"/>
      <c r="VT156" s="27"/>
      <c r="VU156" s="27"/>
      <c r="VV156" s="27"/>
      <c r="VW156" s="27"/>
      <c r="VX156" s="27"/>
      <c r="VY156" s="27"/>
      <c r="VZ156" s="27"/>
      <c r="WA156" s="27"/>
      <c r="WB156" s="27"/>
      <c r="WC156" s="27"/>
      <c r="WD156" s="27"/>
      <c r="WE156" s="27"/>
      <c r="WF156" s="27"/>
      <c r="WG156" s="27"/>
      <c r="WH156" s="27"/>
      <c r="WI156" s="27"/>
      <c r="WJ156" s="27"/>
      <c r="WK156" s="27"/>
      <c r="WL156" s="27"/>
      <c r="WM156" s="27"/>
      <c r="WN156" s="27"/>
      <c r="WO156" s="27"/>
      <c r="WP156" s="27"/>
      <c r="WQ156" s="27"/>
      <c r="WR156" s="27"/>
      <c r="WS156" s="27"/>
      <c r="WT156" s="27"/>
      <c r="WU156" s="27"/>
      <c r="WV156" s="27"/>
      <c r="WW156" s="27"/>
      <c r="WX156" s="27"/>
      <c r="WY156" s="27"/>
      <c r="WZ156" s="27"/>
      <c r="XA156" s="27"/>
      <c r="XB156" s="27"/>
      <c r="XC156" s="27"/>
      <c r="XD156" s="27"/>
      <c r="XE156" s="27"/>
      <c r="XF156" s="27"/>
      <c r="XG156" s="27"/>
      <c r="XH156" s="27"/>
      <c r="XI156" s="27"/>
      <c r="XJ156" s="27"/>
      <c r="XK156" s="27"/>
      <c r="XL156" s="27"/>
      <c r="XM156" s="27"/>
      <c r="XN156" s="27"/>
      <c r="XO156" s="27"/>
      <c r="XP156" s="27"/>
      <c r="XQ156" s="27"/>
      <c r="XR156" s="27"/>
      <c r="XS156" s="27"/>
      <c r="XT156" s="27"/>
      <c r="XU156" s="27"/>
      <c r="XV156" s="27"/>
      <c r="XW156" s="27"/>
      <c r="XX156" s="27"/>
      <c r="XY156" s="27"/>
      <c r="XZ156" s="27"/>
      <c r="YA156" s="27"/>
      <c r="YB156" s="27"/>
      <c r="YC156" s="27"/>
      <c r="YD156" s="27"/>
      <c r="YE156" s="27"/>
      <c r="YF156" s="27"/>
      <c r="YG156" s="27"/>
      <c r="YH156" s="27"/>
      <c r="YI156" s="27"/>
      <c r="YJ156" s="27"/>
      <c r="YK156" s="27"/>
      <c r="YL156" s="27"/>
      <c r="YM156" s="27"/>
      <c r="YN156" s="27"/>
      <c r="YO156" s="27"/>
      <c r="YP156" s="27"/>
      <c r="YQ156" s="27"/>
      <c r="YR156" s="27"/>
      <c r="YS156" s="27"/>
      <c r="YT156" s="27"/>
      <c r="YU156" s="27"/>
      <c r="YV156" s="27"/>
      <c r="YW156" s="27"/>
      <c r="YX156" s="27"/>
      <c r="YY156" s="27"/>
      <c r="YZ156" s="27"/>
      <c r="ZA156" s="27"/>
      <c r="ZB156" s="27"/>
      <c r="ZC156" s="27"/>
      <c r="ZD156" s="27"/>
      <c r="ZE156" s="27"/>
      <c r="ZF156" s="27"/>
      <c r="ZG156" s="27"/>
      <c r="ZH156" s="27"/>
      <c r="ZI156" s="27"/>
      <c r="ZJ156" s="27"/>
      <c r="ZK156" s="27"/>
      <c r="ZL156" s="27"/>
      <c r="ZM156" s="27"/>
      <c r="ZN156" s="27"/>
      <c r="ZO156" s="27"/>
      <c r="ZP156" s="27"/>
      <c r="ZQ156" s="27"/>
      <c r="ZR156" s="27"/>
      <c r="ZS156" s="27"/>
      <c r="ZT156" s="27"/>
      <c r="ZU156" s="27"/>
      <c r="ZV156" s="27"/>
      <c r="ZW156" s="27"/>
      <c r="ZX156" s="27"/>
      <c r="ZY156" s="27"/>
      <c r="ZZ156" s="27"/>
      <c r="AAA156" s="27"/>
      <c r="AAB156" s="27"/>
      <c r="AAC156" s="27"/>
      <c r="AAD156" s="27"/>
      <c r="AAE156" s="27"/>
      <c r="AAF156" s="27"/>
      <c r="AAG156" s="27"/>
      <c r="AAH156" s="27"/>
      <c r="AAI156" s="27"/>
      <c r="AAJ156" s="27"/>
      <c r="AAK156" s="27"/>
      <c r="AAL156" s="27"/>
      <c r="AAM156" s="27"/>
      <c r="AAN156" s="27"/>
      <c r="AAO156" s="27"/>
      <c r="AAP156" s="27"/>
      <c r="AAQ156" s="27"/>
      <c r="AAR156" s="27"/>
      <c r="AAS156" s="27"/>
      <c r="AAT156" s="27"/>
      <c r="AAU156" s="27"/>
      <c r="AAV156" s="27"/>
      <c r="AAW156" s="27"/>
      <c r="AAX156" s="27"/>
      <c r="AAY156" s="27"/>
      <c r="AAZ156" s="27"/>
      <c r="ABA156" s="27"/>
      <c r="ABB156" s="27"/>
      <c r="ABC156" s="27"/>
      <c r="ABD156" s="27"/>
      <c r="ABE156" s="27"/>
      <c r="ABF156" s="27"/>
      <c r="ABG156" s="27"/>
      <c r="ABH156" s="27"/>
      <c r="ABI156" s="27"/>
      <c r="ABJ156" s="27"/>
      <c r="ABK156" s="27"/>
      <c r="ABL156" s="27"/>
      <c r="ABM156" s="27"/>
      <c r="ABN156" s="27"/>
      <c r="ABO156" s="27"/>
      <c r="ABP156" s="27"/>
      <c r="ABQ156" s="27"/>
      <c r="ABR156" s="27"/>
      <c r="ABS156" s="27"/>
      <c r="ABT156" s="27"/>
      <c r="ABU156" s="27"/>
      <c r="ABV156" s="27"/>
      <c r="ABW156" s="27"/>
      <c r="ABX156" s="27"/>
      <c r="ABY156" s="27"/>
      <c r="ABZ156" s="27"/>
      <c r="ACA156" s="27"/>
      <c r="ACB156" s="27"/>
      <c r="ACC156" s="27"/>
      <c r="ACD156" s="27"/>
      <c r="ACE156" s="27"/>
      <c r="ACF156" s="27"/>
      <c r="ACG156" s="27"/>
      <c r="ACH156" s="27"/>
      <c r="ACI156" s="27"/>
      <c r="ACJ156" s="27"/>
      <c r="ACK156" s="27"/>
      <c r="ACL156" s="27"/>
      <c r="ACM156" s="27"/>
      <c r="ACN156" s="27"/>
      <c r="ACO156" s="27"/>
      <c r="ACP156" s="27"/>
      <c r="ACQ156" s="27"/>
      <c r="ACR156" s="27"/>
      <c r="ACS156" s="27"/>
      <c r="ACT156" s="27"/>
      <c r="ACU156" s="27"/>
      <c r="ACV156" s="27"/>
      <c r="ACW156" s="27"/>
      <c r="ACX156" s="27"/>
      <c r="ACY156" s="27"/>
      <c r="ACZ156" s="27"/>
      <c r="ADA156" s="27"/>
      <c r="ADB156" s="27"/>
      <c r="ADC156" s="27"/>
      <c r="ADD156" s="27"/>
      <c r="ADE156" s="27"/>
      <c r="ADF156" s="27"/>
      <c r="ADG156" s="27"/>
      <c r="ADH156" s="27"/>
      <c r="ADI156" s="27"/>
      <c r="ADJ156" s="27"/>
      <c r="ADK156" s="27"/>
      <c r="ADL156" s="27"/>
      <c r="ADM156" s="27"/>
      <c r="ADN156" s="27"/>
      <c r="ADO156" s="27"/>
      <c r="ADP156" s="27"/>
      <c r="ADQ156" s="27"/>
      <c r="ADR156" s="27"/>
      <c r="ADS156" s="27"/>
      <c r="ADT156" s="27"/>
      <c r="ADU156" s="27"/>
      <c r="ADV156" s="27"/>
      <c r="ADW156" s="27"/>
      <c r="ADX156" s="27"/>
      <c r="ADY156" s="27"/>
      <c r="ADZ156" s="27"/>
      <c r="AEA156" s="27"/>
      <c r="AEB156" s="27"/>
      <c r="AEC156" s="27"/>
      <c r="AED156" s="27"/>
      <c r="AEE156" s="27"/>
      <c r="AEF156" s="27"/>
      <c r="AEG156" s="27"/>
      <c r="AEH156" s="27"/>
      <c r="AEI156" s="27"/>
      <c r="AEJ156" s="27"/>
      <c r="AEK156" s="27"/>
      <c r="AEL156" s="27"/>
      <c r="AEM156" s="27"/>
      <c r="AEN156" s="27"/>
      <c r="AEO156" s="27"/>
      <c r="AEP156" s="27"/>
      <c r="AEQ156" s="27"/>
      <c r="AER156" s="27"/>
      <c r="AES156" s="27"/>
      <c r="AET156" s="27"/>
      <c r="AEU156" s="27"/>
      <c r="AEV156" s="27"/>
      <c r="AEW156" s="27"/>
      <c r="AEX156" s="27"/>
      <c r="AEY156" s="27"/>
      <c r="AEZ156" s="27"/>
      <c r="AFA156" s="27"/>
      <c r="AFB156" s="27"/>
      <c r="AFC156" s="27"/>
      <c r="AFD156" s="27"/>
      <c r="AFE156" s="27"/>
      <c r="AFF156" s="27"/>
      <c r="AFG156" s="27"/>
      <c r="AFH156" s="27"/>
      <c r="AFI156" s="27"/>
      <c r="AFJ156" s="27"/>
      <c r="AFK156" s="27"/>
      <c r="AFL156" s="27"/>
      <c r="AFM156" s="27"/>
      <c r="AFN156" s="27"/>
      <c r="AFO156" s="27"/>
      <c r="AFP156" s="27"/>
      <c r="AFQ156" s="27"/>
      <c r="AFR156" s="27"/>
      <c r="AFS156" s="27"/>
      <c r="AFT156" s="27"/>
      <c r="AFU156" s="27"/>
      <c r="AFV156" s="27"/>
      <c r="AFW156" s="27"/>
      <c r="AFX156" s="27"/>
      <c r="AFY156" s="27"/>
      <c r="AFZ156" s="27"/>
      <c r="AGA156" s="27"/>
      <c r="AGB156" s="27"/>
      <c r="AGC156" s="27"/>
      <c r="AGD156" s="27"/>
      <c r="AGE156" s="27"/>
      <c r="AGF156" s="27"/>
      <c r="AGG156" s="27"/>
      <c r="AGH156" s="27"/>
      <c r="AGI156" s="27"/>
      <c r="AGJ156" s="27"/>
      <c r="AGK156" s="27"/>
      <c r="AGL156" s="27"/>
      <c r="AGM156" s="27"/>
      <c r="AGN156" s="27"/>
      <c r="AGO156" s="27"/>
      <c r="AGP156" s="27"/>
      <c r="AGQ156" s="27"/>
      <c r="AGR156" s="27"/>
      <c r="AGS156" s="27"/>
      <c r="AGT156" s="27"/>
      <c r="AGU156" s="27"/>
      <c r="AGV156" s="27"/>
      <c r="AGW156" s="27"/>
      <c r="AGX156" s="27"/>
      <c r="AGY156" s="27"/>
      <c r="AGZ156" s="27"/>
      <c r="AHA156" s="27"/>
      <c r="AHB156" s="27"/>
      <c r="AHC156" s="27"/>
      <c r="AHD156" s="27"/>
      <c r="AHE156" s="27"/>
      <c r="AHF156" s="27"/>
      <c r="AHG156" s="27"/>
      <c r="AHH156" s="27"/>
      <c r="AHI156" s="27"/>
      <c r="AHJ156" s="27"/>
      <c r="AHK156" s="27"/>
      <c r="AHL156" s="27"/>
      <c r="AHM156" s="27"/>
      <c r="AHN156" s="27"/>
      <c r="AHO156" s="27"/>
      <c r="AHP156" s="27"/>
      <c r="AHQ156" s="27"/>
      <c r="AHR156" s="27"/>
      <c r="AHS156" s="27"/>
      <c r="AHT156" s="27"/>
      <c r="AHU156" s="27"/>
      <c r="AHV156" s="27"/>
      <c r="AHW156" s="27"/>
      <c r="AHX156" s="27"/>
      <c r="AHY156" s="27"/>
      <c r="AHZ156" s="27"/>
      <c r="AIA156" s="27"/>
      <c r="AIB156" s="27"/>
      <c r="AIC156" s="27"/>
      <c r="AID156" s="27"/>
      <c r="AIE156" s="27"/>
      <c r="AIF156" s="27"/>
      <c r="AIG156" s="27"/>
      <c r="AIH156" s="27"/>
      <c r="AII156" s="27"/>
      <c r="AIJ156" s="27"/>
      <c r="AIK156" s="27"/>
      <c r="AIL156" s="27"/>
      <c r="AIM156" s="27"/>
      <c r="AIN156" s="27"/>
      <c r="AIO156" s="27"/>
      <c r="AIP156" s="27"/>
      <c r="AIQ156" s="27"/>
      <c r="AIR156" s="27"/>
      <c r="AIS156" s="27"/>
      <c r="AIT156" s="27"/>
      <c r="AIU156" s="27"/>
      <c r="AIV156" s="27"/>
      <c r="AIW156" s="27"/>
      <c r="AIX156" s="27"/>
      <c r="AIY156" s="27"/>
      <c r="AIZ156" s="27"/>
      <c r="AJA156" s="27"/>
      <c r="AJB156" s="27"/>
      <c r="AJC156" s="27"/>
      <c r="AJD156" s="27"/>
      <c r="AJE156" s="27"/>
      <c r="AJF156" s="27"/>
      <c r="AJG156" s="27"/>
      <c r="AJH156" s="27"/>
      <c r="AJI156" s="27"/>
      <c r="AJJ156" s="27"/>
      <c r="AJK156" s="27"/>
      <c r="AJL156" s="27"/>
      <c r="AJM156" s="27"/>
      <c r="AJN156" s="27"/>
      <c r="AJO156" s="27"/>
      <c r="AJP156" s="27"/>
      <c r="AJQ156" s="27"/>
      <c r="AJR156" s="27"/>
      <c r="AJS156" s="27"/>
      <c r="AJT156" s="27"/>
      <c r="AJU156" s="27"/>
      <c r="AJV156" s="27"/>
      <c r="AJW156" s="27"/>
      <c r="AJX156" s="27"/>
      <c r="AJY156" s="27"/>
      <c r="AJZ156" s="27"/>
      <c r="AKA156" s="27"/>
      <c r="AKB156" s="27"/>
      <c r="AKC156" s="27"/>
      <c r="AKD156" s="27"/>
      <c r="AKE156" s="27"/>
      <c r="AKF156" s="27"/>
      <c r="AKG156" s="27"/>
      <c r="AKH156" s="27"/>
      <c r="AKI156" s="27"/>
      <c r="AKJ156" s="27"/>
      <c r="AKK156" s="27"/>
      <c r="AKL156" s="27"/>
      <c r="AKM156" s="27"/>
      <c r="AKN156" s="27"/>
      <c r="AKO156" s="27"/>
      <c r="AKP156" s="27"/>
      <c r="AKQ156" s="27"/>
      <c r="AKR156" s="27"/>
      <c r="AKS156" s="27"/>
      <c r="AKT156" s="27"/>
      <c r="AKU156" s="27"/>
      <c r="AKV156" s="27"/>
      <c r="AKW156" s="27"/>
      <c r="AKX156" s="27"/>
      <c r="AKY156" s="27"/>
      <c r="AKZ156" s="27"/>
      <c r="ALA156" s="27"/>
      <c r="ALB156" s="27"/>
      <c r="ALC156" s="27"/>
      <c r="ALD156" s="27"/>
      <c r="ALE156" s="27"/>
      <c r="ALF156" s="27"/>
      <c r="ALG156" s="27"/>
      <c r="ALH156" s="27"/>
      <c r="ALI156" s="27"/>
      <c r="ALJ156" s="27"/>
      <c r="ALK156" s="27"/>
      <c r="ALL156" s="27"/>
      <c r="ALM156" s="27"/>
      <c r="ALN156" s="27"/>
      <c r="ALO156" s="27"/>
      <c r="ALP156" s="27"/>
      <c r="ALQ156" s="27"/>
      <c r="ALR156" s="27"/>
      <c r="ALS156" s="27"/>
      <c r="ALT156" s="27"/>
      <c r="ALU156" s="27"/>
      <c r="ALV156" s="27"/>
      <c r="ALW156" s="27"/>
      <c r="ALX156" s="27"/>
      <c r="ALY156" s="27"/>
      <c r="ALZ156" s="27"/>
      <c r="AMA156" s="27"/>
      <c r="AMB156" s="27"/>
      <c r="AMC156" s="27"/>
      <c r="AMD156" s="27"/>
      <c r="AME156" s="27"/>
      <c r="AMF156" s="27"/>
      <c r="AMG156" s="27"/>
      <c r="AMH156" s="27"/>
      <c r="AMI156" s="27"/>
      <c r="AMJ156" s="27"/>
      <c r="AMK156" s="27"/>
      <c r="AML156" s="27"/>
      <c r="AMM156" s="27"/>
      <c r="AMN156" s="27"/>
      <c r="AMO156" s="27"/>
      <c r="AMP156" s="27"/>
      <c r="AMQ156" s="27"/>
      <c r="AMR156" s="27"/>
      <c r="AMS156" s="27"/>
      <c r="AMT156" s="27"/>
      <c r="AMU156" s="27"/>
      <c r="AMV156" s="27"/>
      <c r="AMW156" s="27"/>
      <c r="AMX156" s="27"/>
      <c r="AMY156" s="27"/>
      <c r="AMZ156" s="27"/>
      <c r="ANA156" s="27"/>
      <c r="ANB156" s="27"/>
      <c r="ANC156" s="27"/>
      <c r="AND156" s="27"/>
      <c r="ANE156" s="27"/>
      <c r="ANF156" s="27"/>
      <c r="ANG156" s="27"/>
      <c r="ANH156" s="27"/>
      <c r="ANI156" s="27"/>
      <c r="ANJ156" s="27"/>
      <c r="ANK156" s="27"/>
      <c r="ANL156" s="27"/>
      <c r="ANM156" s="27"/>
      <c r="ANN156" s="27"/>
      <c r="ANO156" s="27"/>
      <c r="ANP156" s="27"/>
      <c r="ANQ156" s="27"/>
      <c r="ANR156" s="27"/>
      <c r="ANS156" s="27"/>
      <c r="ANT156" s="27"/>
      <c r="ANU156" s="27"/>
      <c r="ANV156" s="27"/>
      <c r="ANW156" s="27"/>
      <c r="ANX156" s="27"/>
      <c r="ANY156" s="27"/>
      <c r="ANZ156" s="27"/>
      <c r="AOA156" s="27"/>
      <c r="AOB156" s="27"/>
      <c r="AOC156" s="27"/>
      <c r="AOD156" s="27"/>
      <c r="AOE156" s="27"/>
      <c r="AOF156" s="27"/>
      <c r="AOG156" s="27"/>
      <c r="AOH156" s="27"/>
      <c r="AOI156" s="27"/>
      <c r="AOJ156" s="27"/>
      <c r="AOK156" s="27"/>
      <c r="AOL156" s="27"/>
      <c r="AOM156" s="27"/>
      <c r="AON156" s="27"/>
      <c r="AOO156" s="27"/>
      <c r="AOP156" s="27"/>
      <c r="AOQ156" s="27"/>
      <c r="AOR156" s="27"/>
      <c r="AOS156" s="27"/>
      <c r="AOT156" s="27"/>
      <c r="AOU156" s="27"/>
      <c r="AOV156" s="27"/>
      <c r="AOW156" s="27"/>
      <c r="AOX156" s="27"/>
      <c r="AOY156" s="27"/>
      <c r="AOZ156" s="27"/>
      <c r="APA156" s="27"/>
      <c r="APB156" s="27"/>
      <c r="APC156" s="27"/>
      <c r="APD156" s="27"/>
      <c r="APE156" s="27"/>
      <c r="APF156" s="27"/>
      <c r="APG156" s="27"/>
      <c r="APH156" s="27"/>
      <c r="API156" s="27"/>
      <c r="APJ156" s="27"/>
      <c r="APK156" s="27"/>
      <c r="APL156" s="27"/>
      <c r="APM156" s="27"/>
      <c r="APN156" s="27"/>
      <c r="APO156" s="27"/>
      <c r="APP156" s="27"/>
      <c r="APQ156" s="27"/>
      <c r="APR156" s="27"/>
      <c r="APS156" s="27"/>
      <c r="APT156" s="27"/>
      <c r="APU156" s="27"/>
      <c r="APV156" s="27"/>
      <c r="APW156" s="27"/>
      <c r="APX156" s="27"/>
      <c r="APY156" s="27"/>
      <c r="APZ156" s="27"/>
      <c r="AQA156" s="27"/>
      <c r="AQB156" s="27"/>
      <c r="AQC156" s="27"/>
      <c r="AQD156" s="27"/>
      <c r="AQE156" s="27"/>
      <c r="AQF156" s="27"/>
      <c r="AQG156" s="27"/>
      <c r="AQH156" s="27"/>
      <c r="AQI156" s="27"/>
      <c r="AQJ156" s="27"/>
      <c r="AQK156" s="27"/>
      <c r="AQL156" s="27"/>
      <c r="AQM156" s="27"/>
      <c r="AQN156" s="27"/>
      <c r="AQO156" s="27"/>
      <c r="AQP156" s="27"/>
      <c r="AQQ156" s="27"/>
      <c r="AQR156" s="27"/>
      <c r="AQS156" s="27"/>
      <c r="AQT156" s="27"/>
      <c r="AQU156" s="27"/>
      <c r="AQV156" s="27"/>
      <c r="AQW156" s="27"/>
      <c r="AQX156" s="27"/>
      <c r="AQY156" s="27"/>
      <c r="AQZ156" s="27"/>
      <c r="ARA156" s="27"/>
      <c r="ARB156" s="27"/>
      <c r="ARC156" s="27"/>
      <c r="ARD156" s="27"/>
      <c r="ARE156" s="27"/>
      <c r="ARF156" s="27"/>
      <c r="ARG156" s="27"/>
      <c r="ARH156" s="27"/>
      <c r="ARI156" s="27"/>
      <c r="ARJ156" s="27"/>
      <c r="ARK156" s="27"/>
      <c r="ARL156" s="27"/>
      <c r="ARM156" s="27"/>
      <c r="ARN156" s="27"/>
      <c r="ARO156" s="27"/>
      <c r="ARP156" s="27"/>
      <c r="ARQ156" s="27"/>
      <c r="ARR156" s="27"/>
      <c r="ARS156" s="27"/>
      <c r="ART156" s="27"/>
      <c r="ARU156" s="27"/>
      <c r="ARV156" s="27"/>
      <c r="ARW156" s="27"/>
      <c r="ARX156" s="27"/>
      <c r="ARY156" s="27"/>
      <c r="ARZ156" s="27"/>
      <c r="ASA156" s="27"/>
      <c r="ASB156" s="27"/>
      <c r="ASC156" s="27"/>
      <c r="ASD156" s="27"/>
      <c r="ASE156" s="27"/>
      <c r="ASF156" s="27"/>
      <c r="ASG156" s="27"/>
      <c r="ASH156" s="27"/>
      <c r="ASI156" s="27"/>
      <c r="ASJ156" s="27"/>
      <c r="ASK156" s="27"/>
      <c r="ASL156" s="27"/>
      <c r="ASM156" s="27"/>
      <c r="ASN156" s="27"/>
      <c r="ASO156" s="27"/>
      <c r="ASP156" s="27"/>
      <c r="ASQ156" s="27"/>
      <c r="ASR156" s="27"/>
      <c r="ASS156" s="27"/>
      <c r="AST156" s="27"/>
      <c r="ASU156" s="27"/>
      <c r="ASV156" s="27"/>
      <c r="ASW156" s="27"/>
      <c r="ASX156" s="27"/>
      <c r="ASY156" s="27"/>
      <c r="ASZ156" s="27"/>
      <c r="ATA156" s="27"/>
      <c r="ATB156" s="27"/>
      <c r="ATC156" s="27"/>
      <c r="ATD156" s="27"/>
      <c r="ATE156" s="27"/>
      <c r="ATF156" s="27"/>
      <c r="ATG156" s="27"/>
      <c r="ATH156" s="27"/>
      <c r="ATI156" s="27"/>
      <c r="ATJ156" s="27"/>
      <c r="ATK156" s="27"/>
      <c r="ATL156" s="27"/>
      <c r="ATM156" s="27"/>
      <c r="ATN156" s="27"/>
      <c r="ATO156" s="27"/>
      <c r="ATP156" s="27"/>
      <c r="ATQ156" s="27"/>
      <c r="ATR156" s="27"/>
      <c r="ATS156" s="27"/>
      <c r="ATT156" s="27"/>
      <c r="ATU156" s="27"/>
      <c r="ATV156" s="27"/>
      <c r="ATW156" s="27"/>
      <c r="ATX156" s="27"/>
      <c r="ATY156" s="27"/>
      <c r="ATZ156" s="27"/>
      <c r="AUA156" s="27"/>
      <c r="AUB156" s="27"/>
      <c r="AUC156" s="27"/>
      <c r="AUD156" s="27"/>
      <c r="AUE156" s="27"/>
      <c r="AUF156" s="27"/>
      <c r="AUG156" s="27"/>
      <c r="AUH156" s="27"/>
      <c r="AUI156" s="27"/>
      <c r="AUJ156" s="27"/>
      <c r="AUK156" s="27"/>
      <c r="AUL156" s="27"/>
      <c r="AUM156" s="27"/>
      <c r="AUN156" s="27"/>
      <c r="AUO156" s="27"/>
      <c r="AUP156" s="27"/>
      <c r="AUQ156" s="27"/>
      <c r="AUR156" s="27"/>
      <c r="AUS156" s="27"/>
      <c r="AUT156" s="27"/>
      <c r="AUU156" s="27"/>
      <c r="AUV156" s="27"/>
      <c r="AUW156" s="27"/>
      <c r="AUX156" s="27"/>
      <c r="AUY156" s="27"/>
      <c r="AUZ156" s="27"/>
      <c r="AVA156" s="27"/>
      <c r="AVB156" s="27"/>
      <c r="AVC156" s="27"/>
      <c r="AVD156" s="27"/>
      <c r="AVE156" s="27"/>
      <c r="AVF156" s="27"/>
      <c r="AVG156" s="27"/>
      <c r="AVH156" s="27"/>
      <c r="AVI156" s="27"/>
      <c r="AVJ156" s="27"/>
      <c r="AVK156" s="27"/>
      <c r="AVL156" s="27"/>
      <c r="AVM156" s="27"/>
      <c r="AVN156" s="27"/>
      <c r="AVO156" s="27"/>
      <c r="AVP156" s="27"/>
      <c r="AVQ156" s="27"/>
      <c r="AVR156" s="27"/>
      <c r="AVS156" s="27"/>
      <c r="AVT156" s="27"/>
      <c r="AVU156" s="27"/>
      <c r="AVV156" s="27"/>
      <c r="AVW156" s="27"/>
      <c r="AVX156" s="27"/>
      <c r="AVY156" s="27"/>
      <c r="AVZ156" s="27"/>
      <c r="AWA156" s="27"/>
      <c r="AWB156" s="27"/>
      <c r="AWC156" s="27"/>
      <c r="AWD156" s="27"/>
      <c r="AWE156" s="27"/>
      <c r="AWF156" s="27"/>
      <c r="AWG156" s="27"/>
      <c r="AWH156" s="27"/>
      <c r="AWI156" s="27"/>
      <c r="AWJ156" s="27"/>
      <c r="AWK156" s="27"/>
      <c r="AWL156" s="27"/>
      <c r="AWM156" s="27"/>
      <c r="AWN156" s="27"/>
      <c r="AWO156" s="27"/>
      <c r="AWP156" s="27"/>
      <c r="AWQ156" s="27"/>
      <c r="AWR156" s="27"/>
      <c r="AWS156" s="27"/>
      <c r="AWT156" s="27"/>
      <c r="AWU156" s="27"/>
      <c r="AWV156" s="27"/>
      <c r="AWW156" s="27"/>
      <c r="AWX156" s="27"/>
      <c r="AWY156" s="27"/>
      <c r="AWZ156" s="27"/>
      <c r="AXA156" s="27"/>
      <c r="AXB156" s="27"/>
      <c r="AXC156" s="27"/>
      <c r="AXD156" s="27"/>
      <c r="AXE156" s="27"/>
      <c r="AXF156" s="27"/>
      <c r="AXG156" s="27"/>
      <c r="AXH156" s="27"/>
      <c r="AXI156" s="27"/>
      <c r="AXJ156" s="27"/>
      <c r="AXK156" s="27"/>
      <c r="AXL156" s="27"/>
      <c r="AXM156" s="27"/>
      <c r="AXN156" s="27"/>
      <c r="AXO156" s="27"/>
      <c r="AXP156" s="27"/>
      <c r="AXQ156" s="27"/>
      <c r="AXR156" s="27"/>
      <c r="AXS156" s="27"/>
      <c r="AXT156" s="27"/>
      <c r="AXU156" s="27"/>
      <c r="AXV156" s="27"/>
      <c r="AXW156" s="27"/>
      <c r="AXX156" s="27"/>
      <c r="AXY156" s="27"/>
      <c r="AXZ156" s="27"/>
      <c r="AYA156" s="27"/>
      <c r="AYB156" s="27"/>
      <c r="AYC156" s="27"/>
      <c r="AYD156" s="27"/>
      <c r="AYE156" s="27"/>
      <c r="AYF156" s="27"/>
      <c r="AYG156" s="27"/>
      <c r="AYH156" s="27"/>
      <c r="AYI156" s="27"/>
      <c r="AYJ156" s="27"/>
      <c r="AYK156" s="27"/>
      <c r="AYL156" s="27"/>
      <c r="AYM156" s="27"/>
      <c r="AYN156" s="27"/>
      <c r="AYO156" s="27"/>
      <c r="AYP156" s="27"/>
      <c r="AYQ156" s="27"/>
      <c r="AYR156" s="27"/>
      <c r="AYS156" s="27"/>
      <c r="AYT156" s="27"/>
      <c r="AYU156" s="27"/>
      <c r="AYV156" s="27"/>
      <c r="AYW156" s="27"/>
      <c r="AYX156" s="27"/>
      <c r="AYY156" s="27"/>
      <c r="AYZ156" s="27"/>
      <c r="AZA156" s="27"/>
      <c r="AZB156" s="27"/>
      <c r="AZC156" s="27"/>
      <c r="AZD156" s="27"/>
      <c r="AZE156" s="27"/>
      <c r="AZF156" s="27"/>
      <c r="AZG156" s="27"/>
      <c r="AZH156" s="27"/>
      <c r="AZI156" s="27"/>
      <c r="AZJ156" s="27"/>
      <c r="AZK156" s="27"/>
      <c r="AZL156" s="27"/>
      <c r="AZM156" s="27"/>
      <c r="AZN156" s="27"/>
      <c r="AZO156" s="27"/>
      <c r="AZP156" s="27"/>
      <c r="AZQ156" s="27"/>
      <c r="AZR156" s="27"/>
      <c r="AZS156" s="27"/>
      <c r="AZT156" s="27"/>
      <c r="AZU156" s="27"/>
      <c r="AZV156" s="27"/>
      <c r="AZW156" s="27"/>
      <c r="AZX156" s="27"/>
      <c r="AZY156" s="27"/>
      <c r="AZZ156" s="27"/>
      <c r="BAA156" s="27"/>
      <c r="BAB156" s="27"/>
      <c r="BAC156" s="27"/>
      <c r="BAD156" s="27"/>
      <c r="BAE156" s="27"/>
      <c r="BAF156" s="27"/>
      <c r="BAG156" s="27"/>
      <c r="BAH156" s="27"/>
      <c r="BAI156" s="27"/>
      <c r="BAJ156" s="27"/>
      <c r="BAK156" s="27"/>
      <c r="BAL156" s="27"/>
      <c r="BAM156" s="27"/>
      <c r="BAN156" s="27"/>
      <c r="BAO156" s="27"/>
      <c r="BAP156" s="27"/>
      <c r="BAQ156" s="27"/>
      <c r="BAR156" s="27"/>
      <c r="BAS156" s="27"/>
      <c r="BAT156" s="27"/>
      <c r="BAU156" s="27"/>
      <c r="BAV156" s="27"/>
      <c r="BAW156" s="27"/>
      <c r="BAX156" s="27"/>
      <c r="BAY156" s="27"/>
      <c r="BAZ156" s="27"/>
      <c r="BBA156" s="27"/>
      <c r="BBB156" s="27"/>
      <c r="BBC156" s="27"/>
      <c r="BBD156" s="27"/>
      <c r="BBE156" s="27"/>
      <c r="BBF156" s="27"/>
      <c r="BBG156" s="27"/>
      <c r="BBH156" s="27"/>
      <c r="BBI156" s="27"/>
      <c r="BBJ156" s="27"/>
      <c r="BBK156" s="27"/>
      <c r="BBL156" s="27"/>
      <c r="BBM156" s="27"/>
      <c r="BBN156" s="27"/>
      <c r="BBO156" s="27"/>
      <c r="BBP156" s="27"/>
      <c r="BBQ156" s="27"/>
      <c r="BBR156" s="27"/>
      <c r="BBS156" s="27"/>
      <c r="BBT156" s="27"/>
      <c r="BBU156" s="27"/>
      <c r="BBV156" s="27"/>
      <c r="BBW156" s="27"/>
      <c r="BBX156" s="27"/>
      <c r="BBY156" s="27"/>
      <c r="BBZ156" s="27"/>
      <c r="BCA156" s="27"/>
      <c r="BCB156" s="27"/>
      <c r="BCC156" s="27"/>
      <c r="BCD156" s="27"/>
      <c r="BCE156" s="27"/>
      <c r="BCF156" s="27"/>
      <c r="BCG156" s="27"/>
      <c r="BCH156" s="27"/>
      <c r="BCI156" s="27"/>
      <c r="BCJ156" s="27"/>
      <c r="BCK156" s="27"/>
      <c r="BCL156" s="27"/>
      <c r="BCM156" s="27"/>
      <c r="BCN156" s="27"/>
      <c r="BCO156" s="27"/>
      <c r="BCP156" s="27"/>
      <c r="BCQ156" s="27"/>
      <c r="BCR156" s="27"/>
      <c r="BCS156" s="27"/>
      <c r="BCT156" s="27"/>
      <c r="BCU156" s="27"/>
      <c r="BCV156" s="27"/>
      <c r="BCW156" s="27"/>
      <c r="BCX156" s="27"/>
      <c r="BCY156" s="27"/>
      <c r="BCZ156" s="27"/>
      <c r="BDA156" s="27"/>
      <c r="BDB156" s="27"/>
      <c r="BDC156" s="27"/>
      <c r="BDD156" s="27"/>
      <c r="BDE156" s="27"/>
      <c r="BDF156" s="27"/>
      <c r="BDG156" s="27"/>
      <c r="BDH156" s="27"/>
      <c r="BDI156" s="27"/>
      <c r="BDJ156" s="27"/>
      <c r="BDK156" s="27"/>
      <c r="BDL156" s="27"/>
      <c r="BDM156" s="27"/>
      <c r="BDN156" s="27"/>
      <c r="BDO156" s="27"/>
      <c r="BDP156" s="27"/>
      <c r="BDQ156" s="27"/>
      <c r="BDR156" s="27"/>
      <c r="BDS156" s="27"/>
      <c r="BDT156" s="27"/>
      <c r="BDU156" s="27"/>
      <c r="BDV156" s="27"/>
      <c r="BDW156" s="27"/>
      <c r="BDX156" s="27"/>
      <c r="BDY156" s="27"/>
      <c r="BDZ156" s="27"/>
      <c r="BEA156" s="27"/>
      <c r="BEB156" s="27"/>
      <c r="BEC156" s="27"/>
      <c r="BED156" s="27"/>
      <c r="BEE156" s="27"/>
      <c r="BEF156" s="27"/>
      <c r="BEG156" s="27"/>
      <c r="BEH156" s="27"/>
      <c r="BEI156" s="27"/>
      <c r="BEJ156" s="27"/>
      <c r="BEK156" s="27"/>
      <c r="BEL156" s="27"/>
      <c r="BEM156" s="27"/>
      <c r="BEN156" s="27"/>
      <c r="BEO156" s="27"/>
      <c r="BEP156" s="27"/>
      <c r="BEQ156" s="27"/>
      <c r="BER156" s="27"/>
      <c r="BES156" s="27"/>
      <c r="BET156" s="27"/>
      <c r="BEU156" s="27"/>
      <c r="BEV156" s="27"/>
      <c r="BEW156" s="27"/>
      <c r="BEX156" s="27"/>
      <c r="BEY156" s="27"/>
      <c r="BEZ156" s="27"/>
      <c r="BFA156" s="27"/>
      <c r="BFB156" s="27"/>
      <c r="BFC156" s="27"/>
      <c r="BFD156" s="27"/>
      <c r="BFE156" s="27"/>
      <c r="BFF156" s="27"/>
      <c r="BFG156" s="27"/>
      <c r="BFH156" s="27"/>
      <c r="BFI156" s="27"/>
      <c r="BFJ156" s="27"/>
      <c r="BFK156" s="27"/>
      <c r="BFL156" s="27"/>
      <c r="BFM156" s="27"/>
      <c r="BFN156" s="27"/>
      <c r="BFO156" s="27"/>
      <c r="BFP156" s="27"/>
      <c r="BFQ156" s="27"/>
      <c r="BFR156" s="27"/>
      <c r="BFS156" s="27"/>
      <c r="BFT156" s="27"/>
      <c r="BFU156" s="27"/>
      <c r="BFV156" s="27"/>
      <c r="BFW156" s="27"/>
      <c r="BFX156" s="27"/>
      <c r="BFY156" s="27"/>
      <c r="BFZ156" s="27"/>
      <c r="BGA156" s="27"/>
      <c r="BGB156" s="27"/>
      <c r="BGC156" s="27"/>
      <c r="BGD156" s="27"/>
      <c r="BGE156" s="27"/>
      <c r="BGF156" s="27"/>
      <c r="BGG156" s="27"/>
      <c r="BGH156" s="27"/>
      <c r="BGI156" s="27"/>
      <c r="BGJ156" s="27"/>
      <c r="BGK156" s="27"/>
      <c r="BGL156" s="27"/>
      <c r="BGM156" s="27"/>
      <c r="BGN156" s="27"/>
      <c r="BGO156" s="27"/>
      <c r="BGP156" s="27"/>
      <c r="BGQ156" s="27"/>
      <c r="BGR156" s="27"/>
      <c r="BGS156" s="27"/>
      <c r="BGT156" s="27"/>
      <c r="BGU156" s="27"/>
      <c r="BGV156" s="27"/>
      <c r="BGW156" s="27"/>
      <c r="BGX156" s="27"/>
      <c r="BGY156" s="27"/>
      <c r="BGZ156" s="27"/>
      <c r="BHA156" s="27"/>
      <c r="BHB156" s="27"/>
      <c r="BHC156" s="27"/>
      <c r="BHD156" s="27"/>
      <c r="BHE156" s="27"/>
      <c r="BHF156" s="27"/>
      <c r="BHG156" s="27"/>
      <c r="BHH156" s="27"/>
      <c r="BHI156" s="27"/>
      <c r="BHJ156" s="27"/>
      <c r="BHK156" s="27"/>
      <c r="BHL156" s="27"/>
      <c r="BHM156" s="27"/>
      <c r="BHN156" s="27"/>
      <c r="BHO156" s="27"/>
      <c r="BHP156" s="27"/>
      <c r="BHQ156" s="27"/>
      <c r="BHR156" s="27"/>
      <c r="BHS156" s="27"/>
      <c r="BHT156" s="27"/>
      <c r="BHU156" s="27"/>
      <c r="BHV156" s="27"/>
      <c r="BHW156" s="27"/>
      <c r="BHX156" s="27"/>
      <c r="BHY156" s="27"/>
      <c r="BHZ156" s="27"/>
      <c r="BIA156" s="27"/>
      <c r="BIB156" s="27"/>
      <c r="BIC156" s="27"/>
      <c r="BID156" s="27"/>
      <c r="BIE156" s="27"/>
      <c r="BIF156" s="27"/>
      <c r="BIG156" s="27"/>
      <c r="BIH156" s="27"/>
      <c r="BII156" s="27"/>
      <c r="BIJ156" s="27"/>
      <c r="BIK156" s="27"/>
      <c r="BIL156" s="27"/>
      <c r="BIM156" s="27"/>
      <c r="BIN156" s="27"/>
      <c r="BIO156" s="27"/>
      <c r="BIP156" s="27"/>
      <c r="BIQ156" s="27"/>
      <c r="BIR156" s="27"/>
      <c r="BIS156" s="27"/>
      <c r="BIT156" s="27"/>
      <c r="BIU156" s="27"/>
      <c r="BIV156" s="27"/>
      <c r="BIW156" s="27"/>
      <c r="BIX156" s="27"/>
      <c r="BIY156" s="27"/>
      <c r="BIZ156" s="27"/>
      <c r="BJA156" s="27"/>
      <c r="BJB156" s="27"/>
      <c r="BJC156" s="27"/>
      <c r="BJD156" s="27"/>
      <c r="BJE156" s="27"/>
      <c r="BJF156" s="27"/>
      <c r="BJG156" s="27"/>
      <c r="BJH156" s="27"/>
      <c r="BJI156" s="27"/>
      <c r="BJJ156" s="27"/>
      <c r="BJK156" s="27"/>
      <c r="BJL156" s="27"/>
      <c r="BJM156" s="27"/>
      <c r="BJN156" s="27"/>
      <c r="BJO156" s="27"/>
      <c r="BJP156" s="27"/>
      <c r="BJQ156" s="27"/>
      <c r="BJR156" s="27"/>
      <c r="BJS156" s="27"/>
      <c r="BJT156" s="27"/>
      <c r="BJU156" s="27"/>
      <c r="BJV156" s="27"/>
      <c r="BJW156" s="27"/>
      <c r="BJX156" s="27"/>
      <c r="BJY156" s="27"/>
      <c r="BJZ156" s="27"/>
      <c r="BKA156" s="27"/>
      <c r="BKB156" s="27"/>
      <c r="BKC156" s="27"/>
      <c r="BKD156" s="27"/>
      <c r="BKE156" s="27"/>
      <c r="BKF156" s="27"/>
      <c r="BKG156" s="27"/>
      <c r="BKH156" s="27"/>
      <c r="BKI156" s="27"/>
      <c r="BKJ156" s="27"/>
      <c r="BKK156" s="27"/>
      <c r="BKL156" s="27"/>
      <c r="BKM156" s="27"/>
      <c r="BKN156" s="27"/>
      <c r="BKO156" s="27"/>
      <c r="BKP156" s="27"/>
      <c r="BKQ156" s="27"/>
      <c r="BKR156" s="27"/>
      <c r="BKS156" s="27"/>
      <c r="BKT156" s="27"/>
      <c r="BKU156" s="27"/>
      <c r="BKV156" s="27"/>
      <c r="BKW156" s="27"/>
      <c r="BKX156" s="27"/>
      <c r="BKY156" s="27"/>
      <c r="BKZ156" s="27"/>
      <c r="BLA156" s="27"/>
      <c r="BLB156" s="27"/>
      <c r="BLC156" s="27"/>
      <c r="BLD156" s="27"/>
      <c r="BLE156" s="27"/>
      <c r="BLF156" s="27"/>
      <c r="BLG156" s="27"/>
      <c r="BLH156" s="27"/>
      <c r="BLI156" s="27"/>
      <c r="BLJ156" s="27"/>
      <c r="BLK156" s="27"/>
      <c r="BLL156" s="27"/>
      <c r="BLM156" s="27"/>
      <c r="BLN156" s="27"/>
      <c r="BLO156" s="27"/>
      <c r="BLP156" s="27"/>
      <c r="BLQ156" s="27"/>
      <c r="BLR156" s="27"/>
      <c r="BLS156" s="27"/>
      <c r="BLT156" s="27"/>
      <c r="BLU156" s="27"/>
      <c r="BLV156" s="27"/>
      <c r="BLW156" s="27"/>
      <c r="BLX156" s="27"/>
      <c r="BLY156" s="27"/>
      <c r="BLZ156" s="27"/>
      <c r="BMA156" s="27"/>
      <c r="BMB156" s="27"/>
      <c r="BMC156" s="27"/>
      <c r="BMD156" s="27"/>
      <c r="BME156" s="27"/>
      <c r="BMF156" s="27"/>
      <c r="BMG156" s="27"/>
      <c r="BMH156" s="27"/>
      <c r="BMI156" s="27"/>
      <c r="BMJ156" s="27"/>
      <c r="BMK156" s="27"/>
      <c r="BML156" s="27"/>
      <c r="BMM156" s="27"/>
      <c r="BMN156" s="27"/>
      <c r="BMO156" s="27"/>
      <c r="BMP156" s="27"/>
      <c r="BMQ156" s="27"/>
      <c r="BMR156" s="27"/>
      <c r="BMS156" s="27"/>
      <c r="BMT156" s="27"/>
      <c r="BMU156" s="27"/>
      <c r="BMV156" s="27"/>
      <c r="BMW156" s="27"/>
      <c r="BMX156" s="27"/>
      <c r="BMY156" s="27"/>
      <c r="BMZ156" s="27"/>
      <c r="BNA156" s="27"/>
      <c r="BNB156" s="27"/>
      <c r="BNC156" s="27"/>
      <c r="BND156" s="27"/>
      <c r="BNE156" s="27"/>
      <c r="BNF156" s="27"/>
      <c r="BNG156" s="27"/>
      <c r="BNH156" s="27"/>
      <c r="BNI156" s="27"/>
      <c r="BNJ156" s="27"/>
      <c r="BNK156" s="27"/>
      <c r="BNL156" s="27"/>
      <c r="BNM156" s="27"/>
      <c r="BNN156" s="27"/>
      <c r="BNO156" s="27"/>
      <c r="BNP156" s="27"/>
      <c r="BNQ156" s="27"/>
      <c r="BNR156" s="27"/>
      <c r="BNS156" s="27"/>
      <c r="BNT156" s="27"/>
      <c r="BNU156" s="27"/>
      <c r="BNV156" s="27"/>
      <c r="BNW156" s="27"/>
      <c r="BNX156" s="27"/>
      <c r="BNY156" s="27"/>
      <c r="BNZ156" s="27"/>
      <c r="BOA156" s="27"/>
      <c r="BOB156" s="27"/>
      <c r="BOC156" s="27"/>
      <c r="BOD156" s="27"/>
      <c r="BOE156" s="27"/>
      <c r="BOF156" s="27"/>
      <c r="BOG156" s="27"/>
      <c r="BOH156" s="27"/>
      <c r="BOI156" s="27"/>
      <c r="BOJ156" s="27"/>
      <c r="BOK156" s="27"/>
      <c r="BOL156" s="27"/>
      <c r="BOM156" s="27"/>
      <c r="BON156" s="27"/>
      <c r="BOO156" s="27"/>
      <c r="BOP156" s="27"/>
      <c r="BOQ156" s="27"/>
      <c r="BOR156" s="27"/>
      <c r="BOS156" s="27"/>
      <c r="BOT156" s="27"/>
      <c r="BOU156" s="27"/>
      <c r="BOV156" s="27"/>
      <c r="BOW156" s="27"/>
      <c r="BOX156" s="27"/>
      <c r="BOY156" s="27"/>
      <c r="BOZ156" s="27"/>
      <c r="BPA156" s="27"/>
      <c r="BPB156" s="27"/>
      <c r="BPC156" s="27"/>
      <c r="BPD156" s="27"/>
      <c r="BPE156" s="27"/>
      <c r="BPF156" s="27"/>
      <c r="BPG156" s="27"/>
      <c r="BPH156" s="27"/>
      <c r="BPI156" s="27"/>
      <c r="BPJ156" s="27"/>
      <c r="BPK156" s="27"/>
      <c r="BPL156" s="27"/>
      <c r="BPM156" s="27"/>
      <c r="BPN156" s="27"/>
      <c r="BPO156" s="27"/>
      <c r="BPP156" s="27"/>
      <c r="BPQ156" s="27"/>
      <c r="BPR156" s="27"/>
      <c r="BPS156" s="27"/>
      <c r="BPT156" s="27"/>
      <c r="BPU156" s="27"/>
      <c r="BPV156" s="27"/>
      <c r="BPW156" s="27"/>
      <c r="BPX156" s="27"/>
      <c r="BPY156" s="27"/>
      <c r="BPZ156" s="27"/>
      <c r="BQA156" s="27"/>
      <c r="BQB156" s="27"/>
      <c r="BQC156" s="27"/>
      <c r="BQD156" s="27"/>
      <c r="BQE156" s="27"/>
      <c r="BQF156" s="27"/>
      <c r="BQG156" s="27"/>
      <c r="BQH156" s="27"/>
      <c r="BQI156" s="27"/>
      <c r="BQJ156" s="27"/>
      <c r="BQK156" s="27"/>
      <c r="BQL156" s="27"/>
      <c r="BQM156" s="27"/>
      <c r="BQN156" s="27"/>
      <c r="BQO156" s="27"/>
      <c r="BQP156" s="27"/>
      <c r="BQQ156" s="27"/>
      <c r="BQR156" s="27"/>
      <c r="BQS156" s="27"/>
      <c r="BQT156" s="27"/>
      <c r="BQU156" s="27"/>
      <c r="BQV156" s="27"/>
      <c r="BQW156" s="27"/>
      <c r="BQX156" s="27"/>
      <c r="BQY156" s="27"/>
      <c r="BQZ156" s="27"/>
      <c r="BRA156" s="27"/>
      <c r="BRB156" s="27"/>
      <c r="BRC156" s="27"/>
      <c r="BRD156" s="27"/>
      <c r="BRE156" s="27"/>
      <c r="BRF156" s="27"/>
      <c r="BRG156" s="27"/>
      <c r="BRH156" s="27"/>
      <c r="BRI156" s="27"/>
      <c r="BRJ156" s="27"/>
      <c r="BRK156" s="27"/>
      <c r="BRL156" s="27"/>
      <c r="BRM156" s="27"/>
      <c r="BRN156" s="27"/>
      <c r="BRO156" s="27"/>
      <c r="BRP156" s="27"/>
      <c r="BRQ156" s="27"/>
      <c r="BRR156" s="27"/>
      <c r="BRS156" s="27"/>
      <c r="BRT156" s="27"/>
      <c r="BRU156" s="27"/>
      <c r="BRV156" s="27"/>
      <c r="BRW156" s="27"/>
      <c r="BRX156" s="27"/>
      <c r="BRY156" s="27"/>
      <c r="BRZ156" s="27"/>
      <c r="BSA156" s="27"/>
      <c r="BSB156" s="27"/>
      <c r="BSC156" s="27"/>
      <c r="BSD156" s="27"/>
      <c r="BSE156" s="27"/>
      <c r="BSF156" s="27"/>
      <c r="BSG156" s="27"/>
      <c r="BSH156" s="27"/>
      <c r="BSI156" s="27"/>
      <c r="BSJ156" s="27"/>
      <c r="BSK156" s="27"/>
      <c r="BSL156" s="27"/>
      <c r="BSM156" s="27"/>
      <c r="BSN156" s="27"/>
      <c r="BSO156" s="27"/>
      <c r="BSP156" s="27"/>
      <c r="BSQ156" s="27"/>
      <c r="BSR156" s="27"/>
      <c r="BSS156" s="27"/>
      <c r="BST156" s="27"/>
      <c r="BSU156" s="27"/>
      <c r="BSV156" s="27"/>
      <c r="BSW156" s="27"/>
      <c r="BSX156" s="27"/>
      <c r="BSY156" s="27"/>
      <c r="BSZ156" s="27"/>
      <c r="BTA156" s="27"/>
      <c r="BTB156" s="27"/>
      <c r="BTC156" s="27"/>
      <c r="BTD156" s="27"/>
      <c r="BTE156" s="27"/>
      <c r="BTF156" s="27"/>
      <c r="BTG156" s="27"/>
      <c r="BTH156" s="27"/>
      <c r="BTI156" s="27"/>
      <c r="BTJ156" s="27"/>
      <c r="BTK156" s="27"/>
      <c r="BTL156" s="27"/>
      <c r="BTM156" s="27"/>
      <c r="BTN156" s="27"/>
      <c r="BTO156" s="27"/>
      <c r="BTP156" s="27"/>
      <c r="BTQ156" s="27"/>
      <c r="BTR156" s="27"/>
      <c r="BTS156" s="27"/>
      <c r="BTT156" s="27"/>
      <c r="BTU156" s="27"/>
      <c r="BTV156" s="27"/>
      <c r="BTW156" s="27"/>
      <c r="BTX156" s="27"/>
      <c r="BTY156" s="27"/>
      <c r="BTZ156" s="27"/>
      <c r="BUA156" s="27"/>
      <c r="BUB156" s="27"/>
      <c r="BUC156" s="27"/>
      <c r="BUD156" s="27"/>
      <c r="BUE156" s="27"/>
      <c r="BUF156" s="27"/>
      <c r="BUG156" s="27"/>
      <c r="BUH156" s="27"/>
      <c r="BUI156" s="27"/>
      <c r="BUJ156" s="27"/>
      <c r="BUK156" s="27"/>
      <c r="BUL156" s="27"/>
      <c r="BUM156" s="27"/>
      <c r="BUN156" s="27"/>
      <c r="BUO156" s="27"/>
      <c r="BUP156" s="27"/>
      <c r="BUQ156" s="27"/>
      <c r="BUR156" s="27"/>
      <c r="BUS156" s="27"/>
    </row>
    <row r="157" spans="1:1917" s="47" customFormat="1" ht="12.75">
      <c r="A157" s="23"/>
      <c r="B157" s="239"/>
      <c r="C157" s="137" t="s">
        <v>205</v>
      </c>
      <c r="D157" s="137"/>
      <c r="E157" s="313"/>
      <c r="F157" s="314"/>
      <c r="G157" s="322" t="s">
        <v>352</v>
      </c>
      <c r="H157" s="325"/>
      <c r="I157" s="240"/>
      <c r="J157" s="26"/>
      <c r="K157" s="26">
        <f>IF(E157="yes",1.47,0)</f>
        <v>0</v>
      </c>
      <c r="L157" s="26"/>
      <c r="M157" s="26"/>
      <c r="N157" s="26"/>
      <c r="O157" s="103"/>
      <c r="P157" s="103"/>
      <c r="Q157" s="103"/>
      <c r="R157" s="103"/>
      <c r="S157" s="22"/>
      <c r="T157" s="22"/>
      <c r="U157" s="22"/>
      <c r="V157" s="22"/>
      <c r="W157" s="22"/>
      <c r="X157" s="22"/>
      <c r="Y157" s="22"/>
      <c r="Z157" s="22"/>
      <c r="AA157" s="22"/>
      <c r="AB157" s="22"/>
      <c r="AC157" s="22"/>
      <c r="AD157" s="22"/>
      <c r="BA157" s="27"/>
      <c r="BB157" s="27"/>
      <c r="BC157" s="27"/>
      <c r="BD157" s="27"/>
      <c r="BE157" s="27"/>
      <c r="BF157" s="27"/>
      <c r="BG157" s="27"/>
      <c r="BH157" s="27"/>
      <c r="BI157" s="27"/>
      <c r="BJ157" s="27"/>
      <c r="BK157" s="27"/>
      <c r="BL157" s="27"/>
      <c r="BM157" s="27"/>
      <c r="BN157" s="27"/>
      <c r="BO157" s="27"/>
      <c r="BP157" s="27"/>
      <c r="BQ157" s="27"/>
      <c r="BR157" s="27"/>
      <c r="BS157" s="27"/>
      <c r="BT157" s="27"/>
      <c r="BU157" s="27"/>
      <c r="BV157" s="27"/>
      <c r="BW157" s="27"/>
      <c r="BX157" s="27"/>
      <c r="BY157" s="27"/>
      <c r="BZ157" s="27"/>
      <c r="CA157" s="27"/>
      <c r="CB157" s="27"/>
      <c r="CC157" s="27"/>
      <c r="CD157" s="27"/>
      <c r="CE157" s="27"/>
      <c r="CF157" s="27"/>
      <c r="CG157" s="27"/>
      <c r="CH157" s="27"/>
      <c r="CI157" s="27"/>
      <c r="CJ157" s="27"/>
      <c r="CK157" s="27"/>
      <c r="CL157" s="27"/>
      <c r="CM157" s="27"/>
      <c r="CN157" s="27"/>
      <c r="CO157" s="27"/>
      <c r="CP157" s="27"/>
      <c r="CQ157" s="27"/>
      <c r="CR157" s="27"/>
      <c r="CS157" s="27"/>
      <c r="CT157" s="27"/>
      <c r="CU157" s="27"/>
      <c r="CV157" s="27"/>
      <c r="CW157" s="27"/>
      <c r="CX157" s="27"/>
      <c r="CY157" s="27"/>
      <c r="CZ157" s="27"/>
      <c r="DA157" s="27"/>
      <c r="DB157" s="27"/>
      <c r="DC157" s="27"/>
      <c r="DD157" s="27"/>
      <c r="DE157" s="27"/>
      <c r="DF157" s="27"/>
      <c r="DG157" s="27"/>
      <c r="DH157" s="27"/>
      <c r="DI157" s="27"/>
      <c r="DJ157" s="27"/>
      <c r="DK157" s="27"/>
      <c r="DL157" s="27"/>
      <c r="DM157" s="27"/>
      <c r="DN157" s="27"/>
      <c r="DO157" s="27"/>
      <c r="DP157" s="27"/>
      <c r="DQ157" s="27"/>
      <c r="DR157" s="27"/>
      <c r="DS157" s="27"/>
      <c r="DT157" s="27"/>
      <c r="DU157" s="27"/>
      <c r="DV157" s="27"/>
      <c r="DW157" s="27"/>
      <c r="DX157" s="27"/>
      <c r="DY157" s="27"/>
      <c r="DZ157" s="27"/>
      <c r="EA157" s="27"/>
      <c r="EB157" s="27"/>
      <c r="EC157" s="27"/>
      <c r="ED157" s="27"/>
      <c r="EE157" s="27"/>
      <c r="EF157" s="27"/>
      <c r="EG157" s="27"/>
      <c r="EH157" s="27"/>
      <c r="EI157" s="27"/>
      <c r="EJ157" s="27"/>
      <c r="EK157" s="27"/>
      <c r="EL157" s="27"/>
      <c r="EM157" s="27"/>
      <c r="EN157" s="27"/>
      <c r="EO157" s="27"/>
      <c r="EP157" s="27"/>
      <c r="EQ157" s="27"/>
      <c r="ER157" s="27"/>
      <c r="ES157" s="27"/>
      <c r="ET157" s="27"/>
      <c r="EU157" s="27"/>
      <c r="EV157" s="27"/>
      <c r="EW157" s="27"/>
      <c r="EX157" s="27"/>
      <c r="EY157" s="27"/>
      <c r="EZ157" s="27"/>
      <c r="FA157" s="27"/>
      <c r="FB157" s="27"/>
      <c r="FC157" s="27"/>
      <c r="FD157" s="27"/>
      <c r="FE157" s="27"/>
      <c r="FF157" s="27"/>
      <c r="FG157" s="27"/>
      <c r="FH157" s="27"/>
      <c r="FI157" s="27"/>
      <c r="FJ157" s="27"/>
      <c r="FK157" s="27"/>
      <c r="FL157" s="27"/>
      <c r="FM157" s="27"/>
      <c r="FN157" s="27"/>
      <c r="FO157" s="27"/>
      <c r="FP157" s="27"/>
      <c r="FQ157" s="27"/>
      <c r="FR157" s="27"/>
      <c r="FS157" s="27"/>
      <c r="FT157" s="27"/>
      <c r="FU157" s="27"/>
      <c r="FV157" s="27"/>
      <c r="FW157" s="27"/>
      <c r="FX157" s="27"/>
      <c r="FY157" s="27"/>
      <c r="FZ157" s="27"/>
      <c r="GA157" s="27"/>
      <c r="GB157" s="27"/>
      <c r="GC157" s="27"/>
      <c r="GD157" s="27"/>
      <c r="GE157" s="27"/>
      <c r="GF157" s="27"/>
      <c r="GG157" s="27"/>
      <c r="GH157" s="27"/>
      <c r="GI157" s="27"/>
      <c r="GJ157" s="27"/>
      <c r="GK157" s="27"/>
      <c r="GL157" s="27"/>
      <c r="GM157" s="27"/>
      <c r="GN157" s="27"/>
      <c r="GO157" s="27"/>
      <c r="GP157" s="27"/>
      <c r="GQ157" s="27"/>
      <c r="GR157" s="27"/>
      <c r="GS157" s="27"/>
      <c r="GT157" s="27"/>
      <c r="GU157" s="27"/>
      <c r="GV157" s="27"/>
      <c r="GW157" s="27"/>
      <c r="GX157" s="27"/>
      <c r="GY157" s="27"/>
      <c r="GZ157" s="27"/>
      <c r="HA157" s="27"/>
      <c r="HB157" s="27"/>
      <c r="HC157" s="27"/>
      <c r="HD157" s="27"/>
      <c r="HE157" s="27"/>
      <c r="HF157" s="27"/>
      <c r="HG157" s="27"/>
      <c r="HH157" s="27"/>
      <c r="HI157" s="27"/>
      <c r="HJ157" s="27"/>
      <c r="HK157" s="27"/>
      <c r="HL157" s="27"/>
      <c r="HM157" s="27"/>
      <c r="HN157" s="27"/>
      <c r="HO157" s="27"/>
      <c r="HP157" s="27"/>
      <c r="HQ157" s="27"/>
      <c r="HR157" s="27"/>
      <c r="HS157" s="27"/>
      <c r="HT157" s="27"/>
      <c r="HU157" s="27"/>
      <c r="HV157" s="27"/>
      <c r="HW157" s="27"/>
      <c r="HX157" s="27"/>
      <c r="HY157" s="27"/>
      <c r="HZ157" s="27"/>
      <c r="IA157" s="27"/>
      <c r="IB157" s="27"/>
      <c r="IC157" s="27"/>
      <c r="ID157" s="27"/>
      <c r="IE157" s="27"/>
      <c r="IF157" s="27"/>
      <c r="IG157" s="27"/>
      <c r="IH157" s="27"/>
      <c r="II157" s="27"/>
      <c r="IJ157" s="27"/>
      <c r="IK157" s="27"/>
      <c r="IL157" s="27"/>
      <c r="IM157" s="27"/>
      <c r="IN157" s="27"/>
      <c r="IO157" s="27"/>
      <c r="IP157" s="27"/>
      <c r="IQ157" s="27"/>
      <c r="IR157" s="27"/>
      <c r="IS157" s="27"/>
      <c r="IT157" s="27"/>
      <c r="IU157" s="27"/>
      <c r="IV157" s="27"/>
      <c r="IW157" s="27"/>
      <c r="IX157" s="27"/>
      <c r="IY157" s="27"/>
      <c r="IZ157" s="27"/>
      <c r="JA157" s="27"/>
      <c r="JB157" s="27"/>
      <c r="JC157" s="27"/>
      <c r="JD157" s="27"/>
      <c r="JE157" s="27"/>
      <c r="JF157" s="27"/>
      <c r="JG157" s="27"/>
      <c r="JH157" s="27"/>
      <c r="JI157" s="27"/>
      <c r="JJ157" s="27"/>
      <c r="JK157" s="27"/>
      <c r="JL157" s="27"/>
      <c r="JM157" s="27"/>
      <c r="JN157" s="27"/>
      <c r="JO157" s="27"/>
      <c r="JP157" s="27"/>
      <c r="JQ157" s="27"/>
      <c r="JR157" s="27"/>
      <c r="JS157" s="27"/>
      <c r="JT157" s="27"/>
      <c r="JU157" s="27"/>
      <c r="JV157" s="27"/>
      <c r="JW157" s="27"/>
      <c r="JX157" s="27"/>
      <c r="JY157" s="27"/>
      <c r="JZ157" s="27"/>
      <c r="KA157" s="27"/>
      <c r="KB157" s="27"/>
      <c r="KC157" s="27"/>
      <c r="KD157" s="27"/>
      <c r="KE157" s="27"/>
      <c r="KF157" s="27"/>
      <c r="KG157" s="27"/>
      <c r="KH157" s="27"/>
      <c r="KI157" s="27"/>
      <c r="KJ157" s="27"/>
      <c r="KK157" s="27"/>
      <c r="KL157" s="27"/>
      <c r="KM157" s="27"/>
      <c r="KN157" s="27"/>
      <c r="KO157" s="27"/>
      <c r="KP157" s="27"/>
      <c r="KQ157" s="27"/>
      <c r="KR157" s="27"/>
      <c r="KS157" s="27"/>
      <c r="KT157" s="27"/>
      <c r="KU157" s="27"/>
      <c r="KV157" s="27"/>
      <c r="KW157" s="27"/>
      <c r="KX157" s="27"/>
      <c r="KY157" s="27"/>
      <c r="KZ157" s="27"/>
      <c r="LA157" s="27"/>
      <c r="LB157" s="27"/>
      <c r="LC157" s="27"/>
      <c r="LD157" s="27"/>
      <c r="LE157" s="27"/>
      <c r="LF157" s="27"/>
      <c r="LG157" s="27"/>
      <c r="LH157" s="27"/>
      <c r="LI157" s="27"/>
      <c r="LJ157" s="27"/>
      <c r="LK157" s="27"/>
      <c r="LL157" s="27"/>
      <c r="LM157" s="27"/>
      <c r="LN157" s="27"/>
      <c r="LO157" s="27"/>
      <c r="LP157" s="27"/>
      <c r="LQ157" s="27"/>
      <c r="LR157" s="27"/>
      <c r="LS157" s="27"/>
      <c r="LT157" s="27"/>
      <c r="LU157" s="27"/>
      <c r="LV157" s="27"/>
      <c r="LW157" s="27"/>
      <c r="LX157" s="27"/>
      <c r="LY157" s="27"/>
      <c r="LZ157" s="27"/>
      <c r="MA157" s="27"/>
      <c r="MB157" s="27"/>
      <c r="MC157" s="27"/>
      <c r="MD157" s="27"/>
      <c r="ME157" s="27"/>
      <c r="MF157" s="27"/>
      <c r="MG157" s="27"/>
      <c r="MH157" s="27"/>
      <c r="MI157" s="27"/>
      <c r="MJ157" s="27"/>
      <c r="MK157" s="27"/>
      <c r="ML157" s="27"/>
      <c r="MM157" s="27"/>
      <c r="MN157" s="27"/>
      <c r="MO157" s="27"/>
      <c r="MP157" s="27"/>
      <c r="MQ157" s="27"/>
      <c r="MR157" s="27"/>
      <c r="MS157" s="27"/>
      <c r="MT157" s="27"/>
      <c r="MU157" s="27"/>
      <c r="MV157" s="27"/>
      <c r="MW157" s="27"/>
      <c r="MX157" s="27"/>
      <c r="MY157" s="27"/>
      <c r="MZ157" s="27"/>
      <c r="NA157" s="27"/>
      <c r="NB157" s="27"/>
      <c r="NC157" s="27"/>
      <c r="ND157" s="27"/>
      <c r="NE157" s="27"/>
      <c r="NF157" s="27"/>
      <c r="NG157" s="27"/>
      <c r="NH157" s="27"/>
      <c r="NI157" s="27"/>
      <c r="NJ157" s="27"/>
      <c r="NK157" s="27"/>
      <c r="NL157" s="27"/>
      <c r="NM157" s="27"/>
      <c r="NN157" s="27"/>
      <c r="NO157" s="27"/>
      <c r="NP157" s="27"/>
      <c r="NQ157" s="27"/>
      <c r="NR157" s="27"/>
      <c r="NS157" s="27"/>
      <c r="NT157" s="27"/>
      <c r="NU157" s="27"/>
      <c r="NV157" s="27"/>
      <c r="NW157" s="27"/>
      <c r="NX157" s="27"/>
      <c r="NY157" s="27"/>
      <c r="NZ157" s="27"/>
      <c r="OA157" s="27"/>
      <c r="OB157" s="27"/>
      <c r="OC157" s="27"/>
      <c r="OD157" s="27"/>
      <c r="OE157" s="27"/>
      <c r="OF157" s="27"/>
      <c r="OG157" s="27"/>
      <c r="OH157" s="27"/>
      <c r="OI157" s="27"/>
      <c r="OJ157" s="27"/>
      <c r="OK157" s="27"/>
      <c r="OL157" s="27"/>
      <c r="OM157" s="27"/>
      <c r="ON157" s="27"/>
      <c r="OO157" s="27"/>
      <c r="OP157" s="27"/>
      <c r="OQ157" s="27"/>
      <c r="OR157" s="27"/>
      <c r="OS157" s="27"/>
      <c r="OT157" s="27"/>
      <c r="OU157" s="27"/>
      <c r="OV157" s="27"/>
      <c r="OW157" s="27"/>
      <c r="OX157" s="27"/>
      <c r="OY157" s="27"/>
      <c r="OZ157" s="27"/>
      <c r="PA157" s="27"/>
      <c r="PB157" s="27"/>
      <c r="PC157" s="27"/>
      <c r="PD157" s="27"/>
      <c r="PE157" s="27"/>
      <c r="PF157" s="27"/>
      <c r="PG157" s="27"/>
      <c r="PH157" s="27"/>
      <c r="PI157" s="27"/>
      <c r="PJ157" s="27"/>
      <c r="PK157" s="27"/>
      <c r="PL157" s="27"/>
      <c r="PM157" s="27"/>
      <c r="PN157" s="27"/>
      <c r="PO157" s="27"/>
      <c r="PP157" s="27"/>
      <c r="PQ157" s="27"/>
      <c r="PR157" s="27"/>
      <c r="PS157" s="27"/>
      <c r="PT157" s="27"/>
      <c r="PU157" s="27"/>
      <c r="PV157" s="27"/>
      <c r="PW157" s="27"/>
      <c r="PX157" s="27"/>
      <c r="PY157" s="27"/>
      <c r="PZ157" s="27"/>
      <c r="QA157" s="27"/>
      <c r="QB157" s="27"/>
      <c r="QC157" s="27"/>
      <c r="QD157" s="27"/>
      <c r="QE157" s="27"/>
      <c r="QF157" s="27"/>
      <c r="QG157" s="27"/>
      <c r="QH157" s="27"/>
      <c r="QI157" s="27"/>
      <c r="QJ157" s="27"/>
      <c r="QK157" s="27"/>
      <c r="QL157" s="27"/>
      <c r="QM157" s="27"/>
      <c r="QN157" s="27"/>
      <c r="QO157" s="27"/>
      <c r="QP157" s="27"/>
      <c r="QQ157" s="27"/>
      <c r="QR157" s="27"/>
      <c r="QS157" s="27"/>
      <c r="QT157" s="27"/>
      <c r="QU157" s="27"/>
      <c r="QV157" s="27"/>
      <c r="QW157" s="27"/>
      <c r="QX157" s="27"/>
      <c r="QY157" s="27"/>
      <c r="QZ157" s="27"/>
      <c r="RA157" s="27"/>
      <c r="RB157" s="27"/>
      <c r="RC157" s="27"/>
      <c r="RD157" s="27"/>
      <c r="RE157" s="27"/>
      <c r="RF157" s="27"/>
      <c r="RG157" s="27"/>
      <c r="RH157" s="27"/>
      <c r="RI157" s="27"/>
      <c r="RJ157" s="27"/>
      <c r="RK157" s="27"/>
      <c r="RL157" s="27"/>
      <c r="RM157" s="27"/>
      <c r="RN157" s="27"/>
      <c r="RO157" s="27"/>
      <c r="RP157" s="27"/>
      <c r="RQ157" s="27"/>
      <c r="RR157" s="27"/>
      <c r="RS157" s="27"/>
      <c r="RT157" s="27"/>
      <c r="RU157" s="27"/>
      <c r="RV157" s="27"/>
      <c r="RW157" s="27"/>
      <c r="RX157" s="27"/>
      <c r="RY157" s="27"/>
      <c r="RZ157" s="27"/>
      <c r="SA157" s="27"/>
      <c r="SB157" s="27"/>
      <c r="SC157" s="27"/>
      <c r="SD157" s="27"/>
      <c r="SE157" s="27"/>
      <c r="SF157" s="27"/>
      <c r="SG157" s="27"/>
      <c r="SH157" s="27"/>
      <c r="SI157" s="27"/>
      <c r="SJ157" s="27"/>
      <c r="SK157" s="27"/>
      <c r="SL157" s="27"/>
      <c r="SM157" s="27"/>
      <c r="SN157" s="27"/>
      <c r="SO157" s="27"/>
      <c r="SP157" s="27"/>
      <c r="SQ157" s="27"/>
      <c r="SR157" s="27"/>
      <c r="SS157" s="27"/>
      <c r="ST157" s="27"/>
      <c r="SU157" s="27"/>
      <c r="SV157" s="27"/>
      <c r="SW157" s="27"/>
      <c r="SX157" s="27"/>
      <c r="SY157" s="27"/>
      <c r="SZ157" s="27"/>
      <c r="TA157" s="27"/>
      <c r="TB157" s="27"/>
      <c r="TC157" s="27"/>
      <c r="TD157" s="27"/>
      <c r="TE157" s="27"/>
      <c r="TF157" s="27"/>
      <c r="TG157" s="27"/>
      <c r="TH157" s="27"/>
      <c r="TI157" s="27"/>
      <c r="TJ157" s="27"/>
      <c r="TK157" s="27"/>
      <c r="TL157" s="27"/>
      <c r="TM157" s="27"/>
      <c r="TN157" s="27"/>
      <c r="TO157" s="27"/>
      <c r="TP157" s="27"/>
      <c r="TQ157" s="27"/>
      <c r="TR157" s="27"/>
      <c r="TS157" s="27"/>
      <c r="TT157" s="27"/>
      <c r="TU157" s="27"/>
      <c r="TV157" s="27"/>
      <c r="TW157" s="27"/>
      <c r="TX157" s="27"/>
      <c r="TY157" s="27"/>
      <c r="TZ157" s="27"/>
      <c r="UA157" s="27"/>
      <c r="UB157" s="27"/>
      <c r="UC157" s="27"/>
      <c r="UD157" s="27"/>
      <c r="UE157" s="27"/>
      <c r="UF157" s="27"/>
      <c r="UG157" s="27"/>
      <c r="UH157" s="27"/>
      <c r="UI157" s="27"/>
      <c r="UJ157" s="27"/>
      <c r="UK157" s="27"/>
      <c r="UL157" s="27"/>
      <c r="UM157" s="27"/>
      <c r="UN157" s="27"/>
      <c r="UO157" s="27"/>
      <c r="UP157" s="27"/>
      <c r="UQ157" s="27"/>
      <c r="UR157" s="27"/>
      <c r="US157" s="27"/>
      <c r="UT157" s="27"/>
      <c r="UU157" s="27"/>
      <c r="UV157" s="27"/>
      <c r="UW157" s="27"/>
      <c r="UX157" s="27"/>
      <c r="UY157" s="27"/>
      <c r="UZ157" s="27"/>
      <c r="VA157" s="27"/>
      <c r="VB157" s="27"/>
      <c r="VC157" s="27"/>
      <c r="VD157" s="27"/>
      <c r="VE157" s="27"/>
      <c r="VF157" s="27"/>
      <c r="VG157" s="27"/>
      <c r="VH157" s="27"/>
      <c r="VI157" s="27"/>
      <c r="VJ157" s="27"/>
      <c r="VK157" s="27"/>
      <c r="VL157" s="27"/>
      <c r="VM157" s="27"/>
      <c r="VN157" s="27"/>
      <c r="VO157" s="27"/>
      <c r="VP157" s="27"/>
      <c r="VQ157" s="27"/>
      <c r="VR157" s="27"/>
      <c r="VS157" s="27"/>
      <c r="VT157" s="27"/>
      <c r="VU157" s="27"/>
      <c r="VV157" s="27"/>
      <c r="VW157" s="27"/>
      <c r="VX157" s="27"/>
      <c r="VY157" s="27"/>
      <c r="VZ157" s="27"/>
      <c r="WA157" s="27"/>
      <c r="WB157" s="27"/>
      <c r="WC157" s="27"/>
      <c r="WD157" s="27"/>
      <c r="WE157" s="27"/>
      <c r="WF157" s="27"/>
      <c r="WG157" s="27"/>
      <c r="WH157" s="27"/>
      <c r="WI157" s="27"/>
      <c r="WJ157" s="27"/>
      <c r="WK157" s="27"/>
      <c r="WL157" s="27"/>
      <c r="WM157" s="27"/>
      <c r="WN157" s="27"/>
      <c r="WO157" s="27"/>
      <c r="WP157" s="27"/>
      <c r="WQ157" s="27"/>
      <c r="WR157" s="27"/>
      <c r="WS157" s="27"/>
      <c r="WT157" s="27"/>
      <c r="WU157" s="27"/>
      <c r="WV157" s="27"/>
      <c r="WW157" s="27"/>
      <c r="WX157" s="27"/>
      <c r="WY157" s="27"/>
      <c r="WZ157" s="27"/>
      <c r="XA157" s="27"/>
      <c r="XB157" s="27"/>
      <c r="XC157" s="27"/>
      <c r="XD157" s="27"/>
      <c r="XE157" s="27"/>
      <c r="XF157" s="27"/>
      <c r="XG157" s="27"/>
      <c r="XH157" s="27"/>
      <c r="XI157" s="27"/>
      <c r="XJ157" s="27"/>
      <c r="XK157" s="27"/>
      <c r="XL157" s="27"/>
      <c r="XM157" s="27"/>
      <c r="XN157" s="27"/>
      <c r="XO157" s="27"/>
      <c r="XP157" s="27"/>
      <c r="XQ157" s="27"/>
      <c r="XR157" s="27"/>
      <c r="XS157" s="27"/>
      <c r="XT157" s="27"/>
      <c r="XU157" s="27"/>
      <c r="XV157" s="27"/>
      <c r="XW157" s="27"/>
      <c r="XX157" s="27"/>
      <c r="XY157" s="27"/>
      <c r="XZ157" s="27"/>
      <c r="YA157" s="27"/>
      <c r="YB157" s="27"/>
      <c r="YC157" s="27"/>
      <c r="YD157" s="27"/>
      <c r="YE157" s="27"/>
      <c r="YF157" s="27"/>
      <c r="YG157" s="27"/>
      <c r="YH157" s="27"/>
      <c r="YI157" s="27"/>
      <c r="YJ157" s="27"/>
      <c r="YK157" s="27"/>
      <c r="YL157" s="27"/>
      <c r="YM157" s="27"/>
      <c r="YN157" s="27"/>
      <c r="YO157" s="27"/>
      <c r="YP157" s="27"/>
      <c r="YQ157" s="27"/>
      <c r="YR157" s="27"/>
      <c r="YS157" s="27"/>
      <c r="YT157" s="27"/>
      <c r="YU157" s="27"/>
      <c r="YV157" s="27"/>
      <c r="YW157" s="27"/>
      <c r="YX157" s="27"/>
      <c r="YY157" s="27"/>
      <c r="YZ157" s="27"/>
      <c r="ZA157" s="27"/>
      <c r="ZB157" s="27"/>
      <c r="ZC157" s="27"/>
      <c r="ZD157" s="27"/>
      <c r="ZE157" s="27"/>
      <c r="ZF157" s="27"/>
      <c r="ZG157" s="27"/>
      <c r="ZH157" s="27"/>
      <c r="ZI157" s="27"/>
      <c r="ZJ157" s="27"/>
      <c r="ZK157" s="27"/>
      <c r="ZL157" s="27"/>
      <c r="ZM157" s="27"/>
      <c r="ZN157" s="27"/>
      <c r="ZO157" s="27"/>
      <c r="ZP157" s="27"/>
      <c r="ZQ157" s="27"/>
      <c r="ZR157" s="27"/>
      <c r="ZS157" s="27"/>
      <c r="ZT157" s="27"/>
      <c r="ZU157" s="27"/>
      <c r="ZV157" s="27"/>
      <c r="ZW157" s="27"/>
      <c r="ZX157" s="27"/>
      <c r="ZY157" s="27"/>
      <c r="ZZ157" s="27"/>
      <c r="AAA157" s="27"/>
      <c r="AAB157" s="27"/>
      <c r="AAC157" s="27"/>
      <c r="AAD157" s="27"/>
      <c r="AAE157" s="27"/>
      <c r="AAF157" s="27"/>
      <c r="AAG157" s="27"/>
      <c r="AAH157" s="27"/>
      <c r="AAI157" s="27"/>
      <c r="AAJ157" s="27"/>
      <c r="AAK157" s="27"/>
      <c r="AAL157" s="27"/>
      <c r="AAM157" s="27"/>
      <c r="AAN157" s="27"/>
      <c r="AAO157" s="27"/>
      <c r="AAP157" s="27"/>
      <c r="AAQ157" s="27"/>
      <c r="AAR157" s="27"/>
      <c r="AAS157" s="27"/>
      <c r="AAT157" s="27"/>
      <c r="AAU157" s="27"/>
      <c r="AAV157" s="27"/>
      <c r="AAW157" s="27"/>
      <c r="AAX157" s="27"/>
      <c r="AAY157" s="27"/>
      <c r="AAZ157" s="27"/>
      <c r="ABA157" s="27"/>
      <c r="ABB157" s="27"/>
      <c r="ABC157" s="27"/>
      <c r="ABD157" s="27"/>
      <c r="ABE157" s="27"/>
      <c r="ABF157" s="27"/>
      <c r="ABG157" s="27"/>
      <c r="ABH157" s="27"/>
      <c r="ABI157" s="27"/>
      <c r="ABJ157" s="27"/>
      <c r="ABK157" s="27"/>
      <c r="ABL157" s="27"/>
      <c r="ABM157" s="27"/>
      <c r="ABN157" s="27"/>
      <c r="ABO157" s="27"/>
      <c r="ABP157" s="27"/>
      <c r="ABQ157" s="27"/>
      <c r="ABR157" s="27"/>
      <c r="ABS157" s="27"/>
      <c r="ABT157" s="27"/>
      <c r="ABU157" s="27"/>
      <c r="ABV157" s="27"/>
      <c r="ABW157" s="27"/>
      <c r="ABX157" s="27"/>
      <c r="ABY157" s="27"/>
      <c r="ABZ157" s="27"/>
      <c r="ACA157" s="27"/>
      <c r="ACB157" s="27"/>
      <c r="ACC157" s="27"/>
      <c r="ACD157" s="27"/>
      <c r="ACE157" s="27"/>
      <c r="ACF157" s="27"/>
      <c r="ACG157" s="27"/>
      <c r="ACH157" s="27"/>
      <c r="ACI157" s="27"/>
      <c r="ACJ157" s="27"/>
      <c r="ACK157" s="27"/>
      <c r="ACL157" s="27"/>
      <c r="ACM157" s="27"/>
      <c r="ACN157" s="27"/>
      <c r="ACO157" s="27"/>
      <c r="ACP157" s="27"/>
      <c r="ACQ157" s="27"/>
      <c r="ACR157" s="27"/>
      <c r="ACS157" s="27"/>
      <c r="ACT157" s="27"/>
      <c r="ACU157" s="27"/>
      <c r="ACV157" s="27"/>
      <c r="ACW157" s="27"/>
      <c r="ACX157" s="27"/>
      <c r="ACY157" s="27"/>
      <c r="ACZ157" s="27"/>
      <c r="ADA157" s="27"/>
      <c r="ADB157" s="27"/>
      <c r="ADC157" s="27"/>
      <c r="ADD157" s="27"/>
      <c r="ADE157" s="27"/>
      <c r="ADF157" s="27"/>
      <c r="ADG157" s="27"/>
      <c r="ADH157" s="27"/>
      <c r="ADI157" s="27"/>
      <c r="ADJ157" s="27"/>
      <c r="ADK157" s="27"/>
      <c r="ADL157" s="27"/>
      <c r="ADM157" s="27"/>
      <c r="ADN157" s="27"/>
      <c r="ADO157" s="27"/>
      <c r="ADP157" s="27"/>
      <c r="ADQ157" s="27"/>
      <c r="ADR157" s="27"/>
      <c r="ADS157" s="27"/>
      <c r="ADT157" s="27"/>
      <c r="ADU157" s="27"/>
      <c r="ADV157" s="27"/>
      <c r="ADW157" s="27"/>
      <c r="ADX157" s="27"/>
      <c r="ADY157" s="27"/>
      <c r="ADZ157" s="27"/>
      <c r="AEA157" s="27"/>
      <c r="AEB157" s="27"/>
      <c r="AEC157" s="27"/>
      <c r="AED157" s="27"/>
      <c r="AEE157" s="27"/>
      <c r="AEF157" s="27"/>
      <c r="AEG157" s="27"/>
      <c r="AEH157" s="27"/>
      <c r="AEI157" s="27"/>
      <c r="AEJ157" s="27"/>
      <c r="AEK157" s="27"/>
      <c r="AEL157" s="27"/>
      <c r="AEM157" s="27"/>
      <c r="AEN157" s="27"/>
      <c r="AEO157" s="27"/>
      <c r="AEP157" s="27"/>
      <c r="AEQ157" s="27"/>
      <c r="AER157" s="27"/>
      <c r="AES157" s="27"/>
      <c r="AET157" s="27"/>
      <c r="AEU157" s="27"/>
      <c r="AEV157" s="27"/>
      <c r="AEW157" s="27"/>
      <c r="AEX157" s="27"/>
      <c r="AEY157" s="27"/>
      <c r="AEZ157" s="27"/>
      <c r="AFA157" s="27"/>
      <c r="AFB157" s="27"/>
      <c r="AFC157" s="27"/>
      <c r="AFD157" s="27"/>
      <c r="AFE157" s="27"/>
      <c r="AFF157" s="27"/>
      <c r="AFG157" s="27"/>
      <c r="AFH157" s="27"/>
      <c r="AFI157" s="27"/>
      <c r="AFJ157" s="27"/>
      <c r="AFK157" s="27"/>
      <c r="AFL157" s="27"/>
      <c r="AFM157" s="27"/>
      <c r="AFN157" s="27"/>
      <c r="AFO157" s="27"/>
      <c r="AFP157" s="27"/>
      <c r="AFQ157" s="27"/>
      <c r="AFR157" s="27"/>
      <c r="AFS157" s="27"/>
      <c r="AFT157" s="27"/>
      <c r="AFU157" s="27"/>
      <c r="AFV157" s="27"/>
      <c r="AFW157" s="27"/>
      <c r="AFX157" s="27"/>
      <c r="AFY157" s="27"/>
      <c r="AFZ157" s="27"/>
      <c r="AGA157" s="27"/>
      <c r="AGB157" s="27"/>
      <c r="AGC157" s="27"/>
      <c r="AGD157" s="27"/>
      <c r="AGE157" s="27"/>
      <c r="AGF157" s="27"/>
      <c r="AGG157" s="27"/>
      <c r="AGH157" s="27"/>
      <c r="AGI157" s="27"/>
      <c r="AGJ157" s="27"/>
      <c r="AGK157" s="27"/>
      <c r="AGL157" s="27"/>
      <c r="AGM157" s="27"/>
      <c r="AGN157" s="27"/>
      <c r="AGO157" s="27"/>
      <c r="AGP157" s="27"/>
      <c r="AGQ157" s="27"/>
      <c r="AGR157" s="27"/>
      <c r="AGS157" s="27"/>
      <c r="AGT157" s="27"/>
      <c r="AGU157" s="27"/>
      <c r="AGV157" s="27"/>
      <c r="AGW157" s="27"/>
      <c r="AGX157" s="27"/>
      <c r="AGY157" s="27"/>
      <c r="AGZ157" s="27"/>
      <c r="AHA157" s="27"/>
      <c r="AHB157" s="27"/>
      <c r="AHC157" s="27"/>
      <c r="AHD157" s="27"/>
      <c r="AHE157" s="27"/>
      <c r="AHF157" s="27"/>
      <c r="AHG157" s="27"/>
      <c r="AHH157" s="27"/>
      <c r="AHI157" s="27"/>
      <c r="AHJ157" s="27"/>
      <c r="AHK157" s="27"/>
      <c r="AHL157" s="27"/>
      <c r="AHM157" s="27"/>
      <c r="AHN157" s="27"/>
      <c r="AHO157" s="27"/>
      <c r="AHP157" s="27"/>
      <c r="AHQ157" s="27"/>
      <c r="AHR157" s="27"/>
      <c r="AHS157" s="27"/>
      <c r="AHT157" s="27"/>
      <c r="AHU157" s="27"/>
      <c r="AHV157" s="27"/>
      <c r="AHW157" s="27"/>
      <c r="AHX157" s="27"/>
      <c r="AHY157" s="27"/>
      <c r="AHZ157" s="27"/>
      <c r="AIA157" s="27"/>
      <c r="AIB157" s="27"/>
      <c r="AIC157" s="27"/>
      <c r="AID157" s="27"/>
      <c r="AIE157" s="27"/>
      <c r="AIF157" s="27"/>
      <c r="AIG157" s="27"/>
      <c r="AIH157" s="27"/>
      <c r="AII157" s="27"/>
      <c r="AIJ157" s="27"/>
      <c r="AIK157" s="27"/>
      <c r="AIL157" s="27"/>
      <c r="AIM157" s="27"/>
      <c r="AIN157" s="27"/>
      <c r="AIO157" s="27"/>
      <c r="AIP157" s="27"/>
      <c r="AIQ157" s="27"/>
      <c r="AIR157" s="27"/>
      <c r="AIS157" s="27"/>
      <c r="AIT157" s="27"/>
      <c r="AIU157" s="27"/>
      <c r="AIV157" s="27"/>
      <c r="AIW157" s="27"/>
      <c r="AIX157" s="27"/>
      <c r="AIY157" s="27"/>
      <c r="AIZ157" s="27"/>
      <c r="AJA157" s="27"/>
      <c r="AJB157" s="27"/>
      <c r="AJC157" s="27"/>
      <c r="AJD157" s="27"/>
      <c r="AJE157" s="27"/>
      <c r="AJF157" s="27"/>
      <c r="AJG157" s="27"/>
      <c r="AJH157" s="27"/>
      <c r="AJI157" s="27"/>
      <c r="AJJ157" s="27"/>
      <c r="AJK157" s="27"/>
      <c r="AJL157" s="27"/>
      <c r="AJM157" s="27"/>
      <c r="AJN157" s="27"/>
      <c r="AJO157" s="27"/>
      <c r="AJP157" s="27"/>
      <c r="AJQ157" s="27"/>
      <c r="AJR157" s="27"/>
      <c r="AJS157" s="27"/>
      <c r="AJT157" s="27"/>
      <c r="AJU157" s="27"/>
      <c r="AJV157" s="27"/>
      <c r="AJW157" s="27"/>
      <c r="AJX157" s="27"/>
      <c r="AJY157" s="27"/>
      <c r="AJZ157" s="27"/>
      <c r="AKA157" s="27"/>
      <c r="AKB157" s="27"/>
      <c r="AKC157" s="27"/>
      <c r="AKD157" s="27"/>
      <c r="AKE157" s="27"/>
      <c r="AKF157" s="27"/>
      <c r="AKG157" s="27"/>
      <c r="AKH157" s="27"/>
      <c r="AKI157" s="27"/>
      <c r="AKJ157" s="27"/>
      <c r="AKK157" s="27"/>
      <c r="AKL157" s="27"/>
      <c r="AKM157" s="27"/>
      <c r="AKN157" s="27"/>
      <c r="AKO157" s="27"/>
      <c r="AKP157" s="27"/>
      <c r="AKQ157" s="27"/>
      <c r="AKR157" s="27"/>
      <c r="AKS157" s="27"/>
      <c r="AKT157" s="27"/>
      <c r="AKU157" s="27"/>
      <c r="AKV157" s="27"/>
      <c r="AKW157" s="27"/>
      <c r="AKX157" s="27"/>
      <c r="AKY157" s="27"/>
      <c r="AKZ157" s="27"/>
      <c r="ALA157" s="27"/>
      <c r="ALB157" s="27"/>
      <c r="ALC157" s="27"/>
      <c r="ALD157" s="27"/>
      <c r="ALE157" s="27"/>
      <c r="ALF157" s="27"/>
      <c r="ALG157" s="27"/>
      <c r="ALH157" s="27"/>
      <c r="ALI157" s="27"/>
      <c r="ALJ157" s="27"/>
      <c r="ALK157" s="27"/>
      <c r="ALL157" s="27"/>
      <c r="ALM157" s="27"/>
      <c r="ALN157" s="27"/>
      <c r="ALO157" s="27"/>
      <c r="ALP157" s="27"/>
      <c r="ALQ157" s="27"/>
      <c r="ALR157" s="27"/>
      <c r="ALS157" s="27"/>
      <c r="ALT157" s="27"/>
      <c r="ALU157" s="27"/>
      <c r="ALV157" s="27"/>
      <c r="ALW157" s="27"/>
      <c r="ALX157" s="27"/>
      <c r="ALY157" s="27"/>
      <c r="ALZ157" s="27"/>
      <c r="AMA157" s="27"/>
      <c r="AMB157" s="27"/>
      <c r="AMC157" s="27"/>
      <c r="AMD157" s="27"/>
      <c r="AME157" s="27"/>
      <c r="AMF157" s="27"/>
      <c r="AMG157" s="27"/>
      <c r="AMH157" s="27"/>
      <c r="AMI157" s="27"/>
      <c r="AMJ157" s="27"/>
      <c r="AMK157" s="27"/>
      <c r="AML157" s="27"/>
      <c r="AMM157" s="27"/>
      <c r="AMN157" s="27"/>
      <c r="AMO157" s="27"/>
      <c r="AMP157" s="27"/>
      <c r="AMQ157" s="27"/>
      <c r="AMR157" s="27"/>
      <c r="AMS157" s="27"/>
      <c r="AMT157" s="27"/>
      <c r="AMU157" s="27"/>
      <c r="AMV157" s="27"/>
      <c r="AMW157" s="27"/>
      <c r="AMX157" s="27"/>
      <c r="AMY157" s="27"/>
      <c r="AMZ157" s="27"/>
      <c r="ANA157" s="27"/>
      <c r="ANB157" s="27"/>
      <c r="ANC157" s="27"/>
      <c r="AND157" s="27"/>
      <c r="ANE157" s="27"/>
      <c r="ANF157" s="27"/>
      <c r="ANG157" s="27"/>
      <c r="ANH157" s="27"/>
      <c r="ANI157" s="27"/>
      <c r="ANJ157" s="27"/>
      <c r="ANK157" s="27"/>
      <c r="ANL157" s="27"/>
      <c r="ANM157" s="27"/>
      <c r="ANN157" s="27"/>
      <c r="ANO157" s="27"/>
      <c r="ANP157" s="27"/>
      <c r="ANQ157" s="27"/>
      <c r="ANR157" s="27"/>
      <c r="ANS157" s="27"/>
      <c r="ANT157" s="27"/>
      <c r="ANU157" s="27"/>
      <c r="ANV157" s="27"/>
      <c r="ANW157" s="27"/>
      <c r="ANX157" s="27"/>
      <c r="ANY157" s="27"/>
      <c r="ANZ157" s="27"/>
      <c r="AOA157" s="27"/>
      <c r="AOB157" s="27"/>
      <c r="AOC157" s="27"/>
      <c r="AOD157" s="27"/>
      <c r="AOE157" s="27"/>
      <c r="AOF157" s="27"/>
      <c r="AOG157" s="27"/>
      <c r="AOH157" s="27"/>
      <c r="AOI157" s="27"/>
      <c r="AOJ157" s="27"/>
      <c r="AOK157" s="27"/>
      <c r="AOL157" s="27"/>
      <c r="AOM157" s="27"/>
      <c r="AON157" s="27"/>
      <c r="AOO157" s="27"/>
      <c r="AOP157" s="27"/>
      <c r="AOQ157" s="27"/>
      <c r="AOR157" s="27"/>
      <c r="AOS157" s="27"/>
      <c r="AOT157" s="27"/>
      <c r="AOU157" s="27"/>
      <c r="AOV157" s="27"/>
      <c r="AOW157" s="27"/>
      <c r="AOX157" s="27"/>
      <c r="AOY157" s="27"/>
      <c r="AOZ157" s="27"/>
      <c r="APA157" s="27"/>
      <c r="APB157" s="27"/>
      <c r="APC157" s="27"/>
      <c r="APD157" s="27"/>
      <c r="APE157" s="27"/>
      <c r="APF157" s="27"/>
      <c r="APG157" s="27"/>
      <c r="APH157" s="27"/>
      <c r="API157" s="27"/>
      <c r="APJ157" s="27"/>
      <c r="APK157" s="27"/>
      <c r="APL157" s="27"/>
      <c r="APM157" s="27"/>
      <c r="APN157" s="27"/>
      <c r="APO157" s="27"/>
      <c r="APP157" s="27"/>
      <c r="APQ157" s="27"/>
      <c r="APR157" s="27"/>
      <c r="APS157" s="27"/>
      <c r="APT157" s="27"/>
      <c r="APU157" s="27"/>
      <c r="APV157" s="27"/>
      <c r="APW157" s="27"/>
      <c r="APX157" s="27"/>
      <c r="APY157" s="27"/>
      <c r="APZ157" s="27"/>
      <c r="AQA157" s="27"/>
      <c r="AQB157" s="27"/>
      <c r="AQC157" s="27"/>
      <c r="AQD157" s="27"/>
      <c r="AQE157" s="27"/>
      <c r="AQF157" s="27"/>
      <c r="AQG157" s="27"/>
      <c r="AQH157" s="27"/>
      <c r="AQI157" s="27"/>
      <c r="AQJ157" s="27"/>
      <c r="AQK157" s="27"/>
      <c r="AQL157" s="27"/>
      <c r="AQM157" s="27"/>
      <c r="AQN157" s="27"/>
      <c r="AQO157" s="27"/>
      <c r="AQP157" s="27"/>
      <c r="AQQ157" s="27"/>
      <c r="AQR157" s="27"/>
      <c r="AQS157" s="27"/>
      <c r="AQT157" s="27"/>
      <c r="AQU157" s="27"/>
      <c r="AQV157" s="27"/>
      <c r="AQW157" s="27"/>
      <c r="AQX157" s="27"/>
      <c r="AQY157" s="27"/>
      <c r="AQZ157" s="27"/>
      <c r="ARA157" s="27"/>
      <c r="ARB157" s="27"/>
      <c r="ARC157" s="27"/>
      <c r="ARD157" s="27"/>
      <c r="ARE157" s="27"/>
      <c r="ARF157" s="27"/>
      <c r="ARG157" s="27"/>
      <c r="ARH157" s="27"/>
      <c r="ARI157" s="27"/>
      <c r="ARJ157" s="27"/>
      <c r="ARK157" s="27"/>
      <c r="ARL157" s="27"/>
      <c r="ARM157" s="27"/>
      <c r="ARN157" s="27"/>
      <c r="ARO157" s="27"/>
      <c r="ARP157" s="27"/>
      <c r="ARQ157" s="27"/>
      <c r="ARR157" s="27"/>
      <c r="ARS157" s="27"/>
      <c r="ART157" s="27"/>
      <c r="ARU157" s="27"/>
      <c r="ARV157" s="27"/>
      <c r="ARW157" s="27"/>
      <c r="ARX157" s="27"/>
      <c r="ARY157" s="27"/>
      <c r="ARZ157" s="27"/>
      <c r="ASA157" s="27"/>
      <c r="ASB157" s="27"/>
      <c r="ASC157" s="27"/>
      <c r="ASD157" s="27"/>
      <c r="ASE157" s="27"/>
      <c r="ASF157" s="27"/>
      <c r="ASG157" s="27"/>
      <c r="ASH157" s="27"/>
      <c r="ASI157" s="27"/>
      <c r="ASJ157" s="27"/>
      <c r="ASK157" s="27"/>
      <c r="ASL157" s="27"/>
      <c r="ASM157" s="27"/>
      <c r="ASN157" s="27"/>
      <c r="ASO157" s="27"/>
      <c r="ASP157" s="27"/>
      <c r="ASQ157" s="27"/>
      <c r="ASR157" s="27"/>
      <c r="ASS157" s="27"/>
      <c r="AST157" s="27"/>
      <c r="ASU157" s="27"/>
      <c r="ASV157" s="27"/>
      <c r="ASW157" s="27"/>
      <c r="ASX157" s="27"/>
      <c r="ASY157" s="27"/>
      <c r="ASZ157" s="27"/>
      <c r="ATA157" s="27"/>
      <c r="ATB157" s="27"/>
      <c r="ATC157" s="27"/>
      <c r="ATD157" s="27"/>
      <c r="ATE157" s="27"/>
      <c r="ATF157" s="27"/>
      <c r="ATG157" s="27"/>
      <c r="ATH157" s="27"/>
      <c r="ATI157" s="27"/>
      <c r="ATJ157" s="27"/>
      <c r="ATK157" s="27"/>
      <c r="ATL157" s="27"/>
      <c r="ATM157" s="27"/>
      <c r="ATN157" s="27"/>
      <c r="ATO157" s="27"/>
      <c r="ATP157" s="27"/>
      <c r="ATQ157" s="27"/>
      <c r="ATR157" s="27"/>
      <c r="ATS157" s="27"/>
      <c r="ATT157" s="27"/>
      <c r="ATU157" s="27"/>
      <c r="ATV157" s="27"/>
      <c r="ATW157" s="27"/>
      <c r="ATX157" s="27"/>
      <c r="ATY157" s="27"/>
      <c r="ATZ157" s="27"/>
      <c r="AUA157" s="27"/>
      <c r="AUB157" s="27"/>
      <c r="AUC157" s="27"/>
      <c r="AUD157" s="27"/>
      <c r="AUE157" s="27"/>
      <c r="AUF157" s="27"/>
      <c r="AUG157" s="27"/>
      <c r="AUH157" s="27"/>
      <c r="AUI157" s="27"/>
      <c r="AUJ157" s="27"/>
      <c r="AUK157" s="27"/>
      <c r="AUL157" s="27"/>
      <c r="AUM157" s="27"/>
      <c r="AUN157" s="27"/>
      <c r="AUO157" s="27"/>
      <c r="AUP157" s="27"/>
      <c r="AUQ157" s="27"/>
      <c r="AUR157" s="27"/>
      <c r="AUS157" s="27"/>
      <c r="AUT157" s="27"/>
      <c r="AUU157" s="27"/>
      <c r="AUV157" s="27"/>
      <c r="AUW157" s="27"/>
      <c r="AUX157" s="27"/>
      <c r="AUY157" s="27"/>
      <c r="AUZ157" s="27"/>
      <c r="AVA157" s="27"/>
      <c r="AVB157" s="27"/>
      <c r="AVC157" s="27"/>
      <c r="AVD157" s="27"/>
      <c r="AVE157" s="27"/>
      <c r="AVF157" s="27"/>
      <c r="AVG157" s="27"/>
      <c r="AVH157" s="27"/>
      <c r="AVI157" s="27"/>
      <c r="AVJ157" s="27"/>
      <c r="AVK157" s="27"/>
      <c r="AVL157" s="27"/>
      <c r="AVM157" s="27"/>
      <c r="AVN157" s="27"/>
      <c r="AVO157" s="27"/>
      <c r="AVP157" s="27"/>
      <c r="AVQ157" s="27"/>
      <c r="AVR157" s="27"/>
      <c r="AVS157" s="27"/>
      <c r="AVT157" s="27"/>
      <c r="AVU157" s="27"/>
      <c r="AVV157" s="27"/>
      <c r="AVW157" s="27"/>
      <c r="AVX157" s="27"/>
      <c r="AVY157" s="27"/>
      <c r="AVZ157" s="27"/>
      <c r="AWA157" s="27"/>
      <c r="AWB157" s="27"/>
      <c r="AWC157" s="27"/>
      <c r="AWD157" s="27"/>
      <c r="AWE157" s="27"/>
      <c r="AWF157" s="27"/>
      <c r="AWG157" s="27"/>
      <c r="AWH157" s="27"/>
      <c r="AWI157" s="27"/>
      <c r="AWJ157" s="27"/>
      <c r="AWK157" s="27"/>
      <c r="AWL157" s="27"/>
      <c r="AWM157" s="27"/>
      <c r="AWN157" s="27"/>
      <c r="AWO157" s="27"/>
      <c r="AWP157" s="27"/>
      <c r="AWQ157" s="27"/>
      <c r="AWR157" s="27"/>
      <c r="AWS157" s="27"/>
      <c r="AWT157" s="27"/>
      <c r="AWU157" s="27"/>
      <c r="AWV157" s="27"/>
      <c r="AWW157" s="27"/>
      <c r="AWX157" s="27"/>
      <c r="AWY157" s="27"/>
      <c r="AWZ157" s="27"/>
      <c r="AXA157" s="27"/>
      <c r="AXB157" s="27"/>
      <c r="AXC157" s="27"/>
      <c r="AXD157" s="27"/>
      <c r="AXE157" s="27"/>
      <c r="AXF157" s="27"/>
      <c r="AXG157" s="27"/>
      <c r="AXH157" s="27"/>
      <c r="AXI157" s="27"/>
      <c r="AXJ157" s="27"/>
      <c r="AXK157" s="27"/>
      <c r="AXL157" s="27"/>
      <c r="AXM157" s="27"/>
      <c r="AXN157" s="27"/>
      <c r="AXO157" s="27"/>
      <c r="AXP157" s="27"/>
      <c r="AXQ157" s="27"/>
      <c r="AXR157" s="27"/>
      <c r="AXS157" s="27"/>
      <c r="AXT157" s="27"/>
      <c r="AXU157" s="27"/>
      <c r="AXV157" s="27"/>
      <c r="AXW157" s="27"/>
      <c r="AXX157" s="27"/>
      <c r="AXY157" s="27"/>
      <c r="AXZ157" s="27"/>
      <c r="AYA157" s="27"/>
      <c r="AYB157" s="27"/>
      <c r="AYC157" s="27"/>
      <c r="AYD157" s="27"/>
      <c r="AYE157" s="27"/>
      <c r="AYF157" s="27"/>
      <c r="AYG157" s="27"/>
      <c r="AYH157" s="27"/>
      <c r="AYI157" s="27"/>
      <c r="AYJ157" s="27"/>
      <c r="AYK157" s="27"/>
      <c r="AYL157" s="27"/>
      <c r="AYM157" s="27"/>
      <c r="AYN157" s="27"/>
      <c r="AYO157" s="27"/>
      <c r="AYP157" s="27"/>
      <c r="AYQ157" s="27"/>
      <c r="AYR157" s="27"/>
      <c r="AYS157" s="27"/>
      <c r="AYT157" s="27"/>
      <c r="AYU157" s="27"/>
      <c r="AYV157" s="27"/>
      <c r="AYW157" s="27"/>
      <c r="AYX157" s="27"/>
      <c r="AYY157" s="27"/>
      <c r="AYZ157" s="27"/>
      <c r="AZA157" s="27"/>
      <c r="AZB157" s="27"/>
      <c r="AZC157" s="27"/>
      <c r="AZD157" s="27"/>
      <c r="AZE157" s="27"/>
      <c r="AZF157" s="27"/>
      <c r="AZG157" s="27"/>
      <c r="AZH157" s="27"/>
      <c r="AZI157" s="27"/>
      <c r="AZJ157" s="27"/>
      <c r="AZK157" s="27"/>
      <c r="AZL157" s="27"/>
      <c r="AZM157" s="27"/>
      <c r="AZN157" s="27"/>
      <c r="AZO157" s="27"/>
      <c r="AZP157" s="27"/>
      <c r="AZQ157" s="27"/>
      <c r="AZR157" s="27"/>
      <c r="AZS157" s="27"/>
      <c r="AZT157" s="27"/>
      <c r="AZU157" s="27"/>
      <c r="AZV157" s="27"/>
      <c r="AZW157" s="27"/>
      <c r="AZX157" s="27"/>
      <c r="AZY157" s="27"/>
      <c r="AZZ157" s="27"/>
      <c r="BAA157" s="27"/>
      <c r="BAB157" s="27"/>
      <c r="BAC157" s="27"/>
      <c r="BAD157" s="27"/>
      <c r="BAE157" s="27"/>
      <c r="BAF157" s="27"/>
      <c r="BAG157" s="27"/>
      <c r="BAH157" s="27"/>
      <c r="BAI157" s="27"/>
      <c r="BAJ157" s="27"/>
      <c r="BAK157" s="27"/>
      <c r="BAL157" s="27"/>
      <c r="BAM157" s="27"/>
      <c r="BAN157" s="27"/>
      <c r="BAO157" s="27"/>
      <c r="BAP157" s="27"/>
      <c r="BAQ157" s="27"/>
      <c r="BAR157" s="27"/>
      <c r="BAS157" s="27"/>
      <c r="BAT157" s="27"/>
      <c r="BAU157" s="27"/>
      <c r="BAV157" s="27"/>
      <c r="BAW157" s="27"/>
      <c r="BAX157" s="27"/>
      <c r="BAY157" s="27"/>
      <c r="BAZ157" s="27"/>
      <c r="BBA157" s="27"/>
      <c r="BBB157" s="27"/>
      <c r="BBC157" s="27"/>
      <c r="BBD157" s="27"/>
      <c r="BBE157" s="27"/>
      <c r="BBF157" s="27"/>
      <c r="BBG157" s="27"/>
      <c r="BBH157" s="27"/>
      <c r="BBI157" s="27"/>
      <c r="BBJ157" s="27"/>
      <c r="BBK157" s="27"/>
      <c r="BBL157" s="27"/>
      <c r="BBM157" s="27"/>
      <c r="BBN157" s="27"/>
      <c r="BBO157" s="27"/>
      <c r="BBP157" s="27"/>
      <c r="BBQ157" s="27"/>
      <c r="BBR157" s="27"/>
      <c r="BBS157" s="27"/>
      <c r="BBT157" s="27"/>
      <c r="BBU157" s="27"/>
      <c r="BBV157" s="27"/>
      <c r="BBW157" s="27"/>
      <c r="BBX157" s="27"/>
      <c r="BBY157" s="27"/>
      <c r="BBZ157" s="27"/>
      <c r="BCA157" s="27"/>
      <c r="BCB157" s="27"/>
      <c r="BCC157" s="27"/>
      <c r="BCD157" s="27"/>
      <c r="BCE157" s="27"/>
      <c r="BCF157" s="27"/>
      <c r="BCG157" s="27"/>
      <c r="BCH157" s="27"/>
      <c r="BCI157" s="27"/>
      <c r="BCJ157" s="27"/>
      <c r="BCK157" s="27"/>
      <c r="BCL157" s="27"/>
      <c r="BCM157" s="27"/>
      <c r="BCN157" s="27"/>
      <c r="BCO157" s="27"/>
      <c r="BCP157" s="27"/>
      <c r="BCQ157" s="27"/>
      <c r="BCR157" s="27"/>
      <c r="BCS157" s="27"/>
      <c r="BCT157" s="27"/>
      <c r="BCU157" s="27"/>
      <c r="BCV157" s="27"/>
      <c r="BCW157" s="27"/>
      <c r="BCX157" s="27"/>
      <c r="BCY157" s="27"/>
      <c r="BCZ157" s="27"/>
      <c r="BDA157" s="27"/>
      <c r="BDB157" s="27"/>
      <c r="BDC157" s="27"/>
      <c r="BDD157" s="27"/>
      <c r="BDE157" s="27"/>
      <c r="BDF157" s="27"/>
      <c r="BDG157" s="27"/>
      <c r="BDH157" s="27"/>
      <c r="BDI157" s="27"/>
      <c r="BDJ157" s="27"/>
      <c r="BDK157" s="27"/>
      <c r="BDL157" s="27"/>
      <c r="BDM157" s="27"/>
      <c r="BDN157" s="27"/>
      <c r="BDO157" s="27"/>
      <c r="BDP157" s="27"/>
      <c r="BDQ157" s="27"/>
      <c r="BDR157" s="27"/>
      <c r="BDS157" s="27"/>
      <c r="BDT157" s="27"/>
      <c r="BDU157" s="27"/>
      <c r="BDV157" s="27"/>
      <c r="BDW157" s="27"/>
      <c r="BDX157" s="27"/>
      <c r="BDY157" s="27"/>
      <c r="BDZ157" s="27"/>
      <c r="BEA157" s="27"/>
      <c r="BEB157" s="27"/>
      <c r="BEC157" s="27"/>
      <c r="BED157" s="27"/>
      <c r="BEE157" s="27"/>
      <c r="BEF157" s="27"/>
      <c r="BEG157" s="27"/>
      <c r="BEH157" s="27"/>
      <c r="BEI157" s="27"/>
      <c r="BEJ157" s="27"/>
      <c r="BEK157" s="27"/>
      <c r="BEL157" s="27"/>
      <c r="BEM157" s="27"/>
      <c r="BEN157" s="27"/>
      <c r="BEO157" s="27"/>
      <c r="BEP157" s="27"/>
      <c r="BEQ157" s="27"/>
      <c r="BER157" s="27"/>
      <c r="BES157" s="27"/>
      <c r="BET157" s="27"/>
      <c r="BEU157" s="27"/>
      <c r="BEV157" s="27"/>
      <c r="BEW157" s="27"/>
      <c r="BEX157" s="27"/>
      <c r="BEY157" s="27"/>
      <c r="BEZ157" s="27"/>
      <c r="BFA157" s="27"/>
      <c r="BFB157" s="27"/>
      <c r="BFC157" s="27"/>
      <c r="BFD157" s="27"/>
      <c r="BFE157" s="27"/>
      <c r="BFF157" s="27"/>
      <c r="BFG157" s="27"/>
      <c r="BFH157" s="27"/>
      <c r="BFI157" s="27"/>
      <c r="BFJ157" s="27"/>
      <c r="BFK157" s="27"/>
      <c r="BFL157" s="27"/>
      <c r="BFM157" s="27"/>
      <c r="BFN157" s="27"/>
      <c r="BFO157" s="27"/>
      <c r="BFP157" s="27"/>
      <c r="BFQ157" s="27"/>
      <c r="BFR157" s="27"/>
      <c r="BFS157" s="27"/>
      <c r="BFT157" s="27"/>
      <c r="BFU157" s="27"/>
      <c r="BFV157" s="27"/>
      <c r="BFW157" s="27"/>
      <c r="BFX157" s="27"/>
      <c r="BFY157" s="27"/>
      <c r="BFZ157" s="27"/>
      <c r="BGA157" s="27"/>
      <c r="BGB157" s="27"/>
      <c r="BGC157" s="27"/>
      <c r="BGD157" s="27"/>
      <c r="BGE157" s="27"/>
      <c r="BGF157" s="27"/>
      <c r="BGG157" s="27"/>
      <c r="BGH157" s="27"/>
      <c r="BGI157" s="27"/>
      <c r="BGJ157" s="27"/>
      <c r="BGK157" s="27"/>
      <c r="BGL157" s="27"/>
      <c r="BGM157" s="27"/>
      <c r="BGN157" s="27"/>
      <c r="BGO157" s="27"/>
      <c r="BGP157" s="27"/>
      <c r="BGQ157" s="27"/>
      <c r="BGR157" s="27"/>
      <c r="BGS157" s="27"/>
      <c r="BGT157" s="27"/>
      <c r="BGU157" s="27"/>
      <c r="BGV157" s="27"/>
      <c r="BGW157" s="27"/>
      <c r="BGX157" s="27"/>
      <c r="BGY157" s="27"/>
      <c r="BGZ157" s="27"/>
      <c r="BHA157" s="27"/>
      <c r="BHB157" s="27"/>
      <c r="BHC157" s="27"/>
      <c r="BHD157" s="27"/>
      <c r="BHE157" s="27"/>
      <c r="BHF157" s="27"/>
      <c r="BHG157" s="27"/>
      <c r="BHH157" s="27"/>
      <c r="BHI157" s="27"/>
      <c r="BHJ157" s="27"/>
      <c r="BHK157" s="27"/>
      <c r="BHL157" s="27"/>
      <c r="BHM157" s="27"/>
      <c r="BHN157" s="27"/>
      <c r="BHO157" s="27"/>
      <c r="BHP157" s="27"/>
      <c r="BHQ157" s="27"/>
      <c r="BHR157" s="27"/>
      <c r="BHS157" s="27"/>
      <c r="BHT157" s="27"/>
      <c r="BHU157" s="27"/>
      <c r="BHV157" s="27"/>
      <c r="BHW157" s="27"/>
      <c r="BHX157" s="27"/>
      <c r="BHY157" s="27"/>
      <c r="BHZ157" s="27"/>
      <c r="BIA157" s="27"/>
      <c r="BIB157" s="27"/>
      <c r="BIC157" s="27"/>
      <c r="BID157" s="27"/>
      <c r="BIE157" s="27"/>
      <c r="BIF157" s="27"/>
      <c r="BIG157" s="27"/>
      <c r="BIH157" s="27"/>
      <c r="BII157" s="27"/>
      <c r="BIJ157" s="27"/>
      <c r="BIK157" s="27"/>
      <c r="BIL157" s="27"/>
      <c r="BIM157" s="27"/>
      <c r="BIN157" s="27"/>
      <c r="BIO157" s="27"/>
      <c r="BIP157" s="27"/>
      <c r="BIQ157" s="27"/>
      <c r="BIR157" s="27"/>
      <c r="BIS157" s="27"/>
      <c r="BIT157" s="27"/>
      <c r="BIU157" s="27"/>
      <c r="BIV157" s="27"/>
      <c r="BIW157" s="27"/>
      <c r="BIX157" s="27"/>
      <c r="BIY157" s="27"/>
      <c r="BIZ157" s="27"/>
      <c r="BJA157" s="27"/>
      <c r="BJB157" s="27"/>
      <c r="BJC157" s="27"/>
      <c r="BJD157" s="27"/>
      <c r="BJE157" s="27"/>
      <c r="BJF157" s="27"/>
      <c r="BJG157" s="27"/>
      <c r="BJH157" s="27"/>
      <c r="BJI157" s="27"/>
      <c r="BJJ157" s="27"/>
      <c r="BJK157" s="27"/>
      <c r="BJL157" s="27"/>
      <c r="BJM157" s="27"/>
      <c r="BJN157" s="27"/>
      <c r="BJO157" s="27"/>
      <c r="BJP157" s="27"/>
      <c r="BJQ157" s="27"/>
      <c r="BJR157" s="27"/>
      <c r="BJS157" s="27"/>
      <c r="BJT157" s="27"/>
      <c r="BJU157" s="27"/>
      <c r="BJV157" s="27"/>
      <c r="BJW157" s="27"/>
      <c r="BJX157" s="27"/>
      <c r="BJY157" s="27"/>
      <c r="BJZ157" s="27"/>
      <c r="BKA157" s="27"/>
      <c r="BKB157" s="27"/>
      <c r="BKC157" s="27"/>
      <c r="BKD157" s="27"/>
      <c r="BKE157" s="27"/>
      <c r="BKF157" s="27"/>
      <c r="BKG157" s="27"/>
      <c r="BKH157" s="27"/>
      <c r="BKI157" s="27"/>
      <c r="BKJ157" s="27"/>
      <c r="BKK157" s="27"/>
      <c r="BKL157" s="27"/>
      <c r="BKM157" s="27"/>
      <c r="BKN157" s="27"/>
      <c r="BKO157" s="27"/>
      <c r="BKP157" s="27"/>
      <c r="BKQ157" s="27"/>
      <c r="BKR157" s="27"/>
      <c r="BKS157" s="27"/>
      <c r="BKT157" s="27"/>
      <c r="BKU157" s="27"/>
      <c r="BKV157" s="27"/>
      <c r="BKW157" s="27"/>
      <c r="BKX157" s="27"/>
      <c r="BKY157" s="27"/>
      <c r="BKZ157" s="27"/>
      <c r="BLA157" s="27"/>
      <c r="BLB157" s="27"/>
      <c r="BLC157" s="27"/>
      <c r="BLD157" s="27"/>
      <c r="BLE157" s="27"/>
      <c r="BLF157" s="27"/>
      <c r="BLG157" s="27"/>
      <c r="BLH157" s="27"/>
      <c r="BLI157" s="27"/>
      <c r="BLJ157" s="27"/>
      <c r="BLK157" s="27"/>
      <c r="BLL157" s="27"/>
      <c r="BLM157" s="27"/>
      <c r="BLN157" s="27"/>
      <c r="BLO157" s="27"/>
      <c r="BLP157" s="27"/>
      <c r="BLQ157" s="27"/>
      <c r="BLR157" s="27"/>
      <c r="BLS157" s="27"/>
      <c r="BLT157" s="27"/>
      <c r="BLU157" s="27"/>
      <c r="BLV157" s="27"/>
      <c r="BLW157" s="27"/>
      <c r="BLX157" s="27"/>
      <c r="BLY157" s="27"/>
      <c r="BLZ157" s="27"/>
      <c r="BMA157" s="27"/>
      <c r="BMB157" s="27"/>
      <c r="BMC157" s="27"/>
      <c r="BMD157" s="27"/>
      <c r="BME157" s="27"/>
      <c r="BMF157" s="27"/>
      <c r="BMG157" s="27"/>
      <c r="BMH157" s="27"/>
      <c r="BMI157" s="27"/>
      <c r="BMJ157" s="27"/>
      <c r="BMK157" s="27"/>
      <c r="BML157" s="27"/>
      <c r="BMM157" s="27"/>
      <c r="BMN157" s="27"/>
      <c r="BMO157" s="27"/>
      <c r="BMP157" s="27"/>
      <c r="BMQ157" s="27"/>
      <c r="BMR157" s="27"/>
      <c r="BMS157" s="27"/>
      <c r="BMT157" s="27"/>
      <c r="BMU157" s="27"/>
      <c r="BMV157" s="27"/>
      <c r="BMW157" s="27"/>
      <c r="BMX157" s="27"/>
      <c r="BMY157" s="27"/>
      <c r="BMZ157" s="27"/>
      <c r="BNA157" s="27"/>
      <c r="BNB157" s="27"/>
      <c r="BNC157" s="27"/>
      <c r="BND157" s="27"/>
      <c r="BNE157" s="27"/>
      <c r="BNF157" s="27"/>
      <c r="BNG157" s="27"/>
      <c r="BNH157" s="27"/>
      <c r="BNI157" s="27"/>
      <c r="BNJ157" s="27"/>
      <c r="BNK157" s="27"/>
      <c r="BNL157" s="27"/>
      <c r="BNM157" s="27"/>
      <c r="BNN157" s="27"/>
      <c r="BNO157" s="27"/>
      <c r="BNP157" s="27"/>
      <c r="BNQ157" s="27"/>
      <c r="BNR157" s="27"/>
      <c r="BNS157" s="27"/>
      <c r="BNT157" s="27"/>
      <c r="BNU157" s="27"/>
      <c r="BNV157" s="27"/>
      <c r="BNW157" s="27"/>
      <c r="BNX157" s="27"/>
      <c r="BNY157" s="27"/>
      <c r="BNZ157" s="27"/>
      <c r="BOA157" s="27"/>
      <c r="BOB157" s="27"/>
      <c r="BOC157" s="27"/>
      <c r="BOD157" s="27"/>
      <c r="BOE157" s="27"/>
      <c r="BOF157" s="27"/>
      <c r="BOG157" s="27"/>
      <c r="BOH157" s="27"/>
      <c r="BOI157" s="27"/>
      <c r="BOJ157" s="27"/>
      <c r="BOK157" s="27"/>
      <c r="BOL157" s="27"/>
      <c r="BOM157" s="27"/>
      <c r="BON157" s="27"/>
      <c r="BOO157" s="27"/>
      <c r="BOP157" s="27"/>
      <c r="BOQ157" s="27"/>
      <c r="BOR157" s="27"/>
      <c r="BOS157" s="27"/>
      <c r="BOT157" s="27"/>
      <c r="BOU157" s="27"/>
      <c r="BOV157" s="27"/>
      <c r="BOW157" s="27"/>
      <c r="BOX157" s="27"/>
      <c r="BOY157" s="27"/>
      <c r="BOZ157" s="27"/>
      <c r="BPA157" s="27"/>
      <c r="BPB157" s="27"/>
      <c r="BPC157" s="27"/>
      <c r="BPD157" s="27"/>
      <c r="BPE157" s="27"/>
      <c r="BPF157" s="27"/>
      <c r="BPG157" s="27"/>
      <c r="BPH157" s="27"/>
      <c r="BPI157" s="27"/>
      <c r="BPJ157" s="27"/>
      <c r="BPK157" s="27"/>
      <c r="BPL157" s="27"/>
      <c r="BPM157" s="27"/>
      <c r="BPN157" s="27"/>
      <c r="BPO157" s="27"/>
      <c r="BPP157" s="27"/>
      <c r="BPQ157" s="27"/>
      <c r="BPR157" s="27"/>
      <c r="BPS157" s="27"/>
      <c r="BPT157" s="27"/>
      <c r="BPU157" s="27"/>
      <c r="BPV157" s="27"/>
      <c r="BPW157" s="27"/>
      <c r="BPX157" s="27"/>
      <c r="BPY157" s="27"/>
      <c r="BPZ157" s="27"/>
      <c r="BQA157" s="27"/>
      <c r="BQB157" s="27"/>
      <c r="BQC157" s="27"/>
      <c r="BQD157" s="27"/>
      <c r="BQE157" s="27"/>
      <c r="BQF157" s="27"/>
      <c r="BQG157" s="27"/>
      <c r="BQH157" s="27"/>
      <c r="BQI157" s="27"/>
      <c r="BQJ157" s="27"/>
      <c r="BQK157" s="27"/>
      <c r="BQL157" s="27"/>
      <c r="BQM157" s="27"/>
      <c r="BQN157" s="27"/>
      <c r="BQO157" s="27"/>
      <c r="BQP157" s="27"/>
      <c r="BQQ157" s="27"/>
      <c r="BQR157" s="27"/>
      <c r="BQS157" s="27"/>
      <c r="BQT157" s="27"/>
      <c r="BQU157" s="27"/>
      <c r="BQV157" s="27"/>
      <c r="BQW157" s="27"/>
      <c r="BQX157" s="27"/>
      <c r="BQY157" s="27"/>
      <c r="BQZ157" s="27"/>
      <c r="BRA157" s="27"/>
      <c r="BRB157" s="27"/>
      <c r="BRC157" s="27"/>
      <c r="BRD157" s="27"/>
      <c r="BRE157" s="27"/>
      <c r="BRF157" s="27"/>
      <c r="BRG157" s="27"/>
      <c r="BRH157" s="27"/>
      <c r="BRI157" s="27"/>
      <c r="BRJ157" s="27"/>
      <c r="BRK157" s="27"/>
      <c r="BRL157" s="27"/>
      <c r="BRM157" s="27"/>
      <c r="BRN157" s="27"/>
      <c r="BRO157" s="27"/>
      <c r="BRP157" s="27"/>
      <c r="BRQ157" s="27"/>
      <c r="BRR157" s="27"/>
      <c r="BRS157" s="27"/>
      <c r="BRT157" s="27"/>
      <c r="BRU157" s="27"/>
      <c r="BRV157" s="27"/>
      <c r="BRW157" s="27"/>
      <c r="BRX157" s="27"/>
      <c r="BRY157" s="27"/>
      <c r="BRZ157" s="27"/>
      <c r="BSA157" s="27"/>
      <c r="BSB157" s="27"/>
      <c r="BSC157" s="27"/>
      <c r="BSD157" s="27"/>
      <c r="BSE157" s="27"/>
      <c r="BSF157" s="27"/>
      <c r="BSG157" s="27"/>
      <c r="BSH157" s="27"/>
      <c r="BSI157" s="27"/>
      <c r="BSJ157" s="27"/>
      <c r="BSK157" s="27"/>
      <c r="BSL157" s="27"/>
      <c r="BSM157" s="27"/>
      <c r="BSN157" s="27"/>
      <c r="BSO157" s="27"/>
      <c r="BSP157" s="27"/>
      <c r="BSQ157" s="27"/>
      <c r="BSR157" s="27"/>
      <c r="BSS157" s="27"/>
      <c r="BST157" s="27"/>
      <c r="BSU157" s="27"/>
      <c r="BSV157" s="27"/>
      <c r="BSW157" s="27"/>
      <c r="BSX157" s="27"/>
      <c r="BSY157" s="27"/>
      <c r="BSZ157" s="27"/>
      <c r="BTA157" s="27"/>
      <c r="BTB157" s="27"/>
      <c r="BTC157" s="27"/>
      <c r="BTD157" s="27"/>
      <c r="BTE157" s="27"/>
      <c r="BTF157" s="27"/>
      <c r="BTG157" s="27"/>
      <c r="BTH157" s="27"/>
      <c r="BTI157" s="27"/>
      <c r="BTJ157" s="27"/>
      <c r="BTK157" s="27"/>
      <c r="BTL157" s="27"/>
      <c r="BTM157" s="27"/>
      <c r="BTN157" s="27"/>
      <c r="BTO157" s="27"/>
      <c r="BTP157" s="27"/>
      <c r="BTQ157" s="27"/>
      <c r="BTR157" s="27"/>
      <c r="BTS157" s="27"/>
      <c r="BTT157" s="27"/>
      <c r="BTU157" s="27"/>
      <c r="BTV157" s="27"/>
      <c r="BTW157" s="27"/>
      <c r="BTX157" s="27"/>
      <c r="BTY157" s="27"/>
      <c r="BTZ157" s="27"/>
      <c r="BUA157" s="27"/>
      <c r="BUB157" s="27"/>
      <c r="BUC157" s="27"/>
      <c r="BUD157" s="27"/>
      <c r="BUE157" s="27"/>
      <c r="BUF157" s="27"/>
      <c r="BUG157" s="27"/>
      <c r="BUH157" s="27"/>
      <c r="BUI157" s="27"/>
      <c r="BUJ157" s="27"/>
      <c r="BUK157" s="27"/>
      <c r="BUL157" s="27"/>
      <c r="BUM157" s="27"/>
      <c r="BUN157" s="27"/>
      <c r="BUO157" s="27"/>
      <c r="BUP157" s="27"/>
      <c r="BUQ157" s="27"/>
      <c r="BUR157" s="27"/>
      <c r="BUS157" s="27"/>
    </row>
    <row r="158" spans="1:1917" s="47" customFormat="1" ht="12.75">
      <c r="A158" s="23"/>
      <c r="B158" s="239"/>
      <c r="C158" s="137" t="s">
        <v>415</v>
      </c>
      <c r="D158" s="137"/>
      <c r="E158" s="313"/>
      <c r="F158" s="314"/>
      <c r="G158" s="322" t="s">
        <v>318</v>
      </c>
      <c r="H158" s="325"/>
      <c r="I158" s="240"/>
      <c r="J158" s="26"/>
      <c r="K158" s="26">
        <f>IF(E158="yes",1.47,0)</f>
        <v>0</v>
      </c>
      <c r="L158" s="26"/>
      <c r="M158" s="26"/>
      <c r="N158" s="26"/>
      <c r="O158" s="103"/>
      <c r="P158" s="103"/>
      <c r="Q158" s="103"/>
      <c r="R158" s="103"/>
      <c r="S158" s="22"/>
      <c r="T158" s="22"/>
      <c r="U158" s="22"/>
      <c r="V158" s="22"/>
      <c r="W158" s="22"/>
      <c r="X158" s="22"/>
      <c r="Y158" s="22"/>
      <c r="Z158" s="22"/>
      <c r="AA158" s="22"/>
      <c r="AB158" s="22"/>
      <c r="AC158" s="22"/>
      <c r="AD158" s="22"/>
      <c r="BA158" s="27"/>
      <c r="BB158" s="27"/>
      <c r="BC158" s="27"/>
      <c r="BD158" s="27"/>
      <c r="BE158" s="27"/>
      <c r="BF158" s="27"/>
      <c r="BG158" s="27"/>
      <c r="BH158" s="27"/>
      <c r="BI158" s="27"/>
      <c r="BJ158" s="27"/>
      <c r="BK158" s="27"/>
      <c r="BL158" s="27"/>
      <c r="BM158" s="27"/>
      <c r="BN158" s="27"/>
      <c r="BO158" s="27"/>
      <c r="BP158" s="27"/>
      <c r="BQ158" s="27"/>
      <c r="BR158" s="27"/>
      <c r="BS158" s="27"/>
      <c r="BT158" s="27"/>
      <c r="BU158" s="27"/>
      <c r="BV158" s="27"/>
      <c r="BW158" s="27"/>
      <c r="BX158" s="27"/>
      <c r="BY158" s="27"/>
      <c r="BZ158" s="27"/>
      <c r="CA158" s="27"/>
      <c r="CB158" s="27"/>
      <c r="CC158" s="27"/>
      <c r="CD158" s="27"/>
      <c r="CE158" s="27"/>
      <c r="CF158" s="27"/>
      <c r="CG158" s="27"/>
      <c r="CH158" s="27"/>
      <c r="CI158" s="27"/>
      <c r="CJ158" s="27"/>
      <c r="CK158" s="27"/>
      <c r="CL158" s="27"/>
      <c r="CM158" s="27"/>
      <c r="CN158" s="27"/>
      <c r="CO158" s="27"/>
      <c r="CP158" s="27"/>
      <c r="CQ158" s="27"/>
      <c r="CR158" s="27"/>
      <c r="CS158" s="27"/>
      <c r="CT158" s="27"/>
      <c r="CU158" s="27"/>
      <c r="CV158" s="27"/>
      <c r="CW158" s="27"/>
      <c r="CX158" s="27"/>
      <c r="CY158" s="27"/>
      <c r="CZ158" s="27"/>
      <c r="DA158" s="27"/>
      <c r="DB158" s="27"/>
      <c r="DC158" s="27"/>
      <c r="DD158" s="27"/>
      <c r="DE158" s="27"/>
      <c r="DF158" s="27"/>
      <c r="DG158" s="27"/>
      <c r="DH158" s="27"/>
      <c r="DI158" s="27"/>
      <c r="DJ158" s="27"/>
      <c r="DK158" s="27"/>
      <c r="DL158" s="27"/>
      <c r="DM158" s="27"/>
      <c r="DN158" s="27"/>
      <c r="DO158" s="27"/>
      <c r="DP158" s="27"/>
      <c r="DQ158" s="27"/>
      <c r="DR158" s="27"/>
      <c r="DS158" s="27"/>
      <c r="DT158" s="27"/>
      <c r="DU158" s="27"/>
      <c r="DV158" s="27"/>
      <c r="DW158" s="27"/>
      <c r="DX158" s="27"/>
      <c r="DY158" s="27"/>
      <c r="DZ158" s="27"/>
      <c r="EA158" s="27"/>
      <c r="EB158" s="27"/>
      <c r="EC158" s="27"/>
      <c r="ED158" s="27"/>
      <c r="EE158" s="27"/>
      <c r="EF158" s="27"/>
      <c r="EG158" s="27"/>
      <c r="EH158" s="27"/>
      <c r="EI158" s="27"/>
      <c r="EJ158" s="27"/>
      <c r="EK158" s="27"/>
      <c r="EL158" s="27"/>
      <c r="EM158" s="27"/>
      <c r="EN158" s="27"/>
      <c r="EO158" s="27"/>
      <c r="EP158" s="27"/>
      <c r="EQ158" s="27"/>
      <c r="ER158" s="27"/>
      <c r="ES158" s="27"/>
      <c r="ET158" s="27"/>
      <c r="EU158" s="27"/>
      <c r="EV158" s="27"/>
      <c r="EW158" s="27"/>
      <c r="EX158" s="27"/>
      <c r="EY158" s="27"/>
      <c r="EZ158" s="27"/>
      <c r="FA158" s="27"/>
      <c r="FB158" s="27"/>
      <c r="FC158" s="27"/>
      <c r="FD158" s="27"/>
      <c r="FE158" s="27"/>
      <c r="FF158" s="27"/>
      <c r="FG158" s="27"/>
      <c r="FH158" s="27"/>
      <c r="FI158" s="27"/>
      <c r="FJ158" s="27"/>
      <c r="FK158" s="27"/>
      <c r="FL158" s="27"/>
      <c r="FM158" s="27"/>
      <c r="FN158" s="27"/>
      <c r="FO158" s="27"/>
      <c r="FP158" s="27"/>
      <c r="FQ158" s="27"/>
      <c r="FR158" s="27"/>
      <c r="FS158" s="27"/>
      <c r="FT158" s="27"/>
      <c r="FU158" s="27"/>
      <c r="FV158" s="27"/>
      <c r="FW158" s="27"/>
      <c r="FX158" s="27"/>
      <c r="FY158" s="27"/>
      <c r="FZ158" s="27"/>
      <c r="GA158" s="27"/>
      <c r="GB158" s="27"/>
      <c r="GC158" s="27"/>
      <c r="GD158" s="27"/>
      <c r="GE158" s="27"/>
      <c r="GF158" s="27"/>
      <c r="GG158" s="27"/>
      <c r="GH158" s="27"/>
      <c r="GI158" s="27"/>
      <c r="GJ158" s="27"/>
      <c r="GK158" s="27"/>
      <c r="GL158" s="27"/>
      <c r="GM158" s="27"/>
      <c r="GN158" s="27"/>
      <c r="GO158" s="27"/>
      <c r="GP158" s="27"/>
      <c r="GQ158" s="27"/>
      <c r="GR158" s="27"/>
      <c r="GS158" s="27"/>
      <c r="GT158" s="27"/>
      <c r="GU158" s="27"/>
      <c r="GV158" s="27"/>
      <c r="GW158" s="27"/>
      <c r="GX158" s="27"/>
      <c r="GY158" s="27"/>
      <c r="GZ158" s="27"/>
      <c r="HA158" s="27"/>
      <c r="HB158" s="27"/>
      <c r="HC158" s="27"/>
      <c r="HD158" s="27"/>
      <c r="HE158" s="27"/>
      <c r="HF158" s="27"/>
      <c r="HG158" s="27"/>
      <c r="HH158" s="27"/>
      <c r="HI158" s="27"/>
      <c r="HJ158" s="27"/>
      <c r="HK158" s="27"/>
      <c r="HL158" s="27"/>
      <c r="HM158" s="27"/>
      <c r="HN158" s="27"/>
      <c r="HO158" s="27"/>
      <c r="HP158" s="27"/>
      <c r="HQ158" s="27"/>
      <c r="HR158" s="27"/>
      <c r="HS158" s="27"/>
      <c r="HT158" s="27"/>
      <c r="HU158" s="27"/>
      <c r="HV158" s="27"/>
      <c r="HW158" s="27"/>
      <c r="HX158" s="27"/>
      <c r="HY158" s="27"/>
      <c r="HZ158" s="27"/>
      <c r="IA158" s="27"/>
      <c r="IB158" s="27"/>
      <c r="IC158" s="27"/>
      <c r="ID158" s="27"/>
      <c r="IE158" s="27"/>
      <c r="IF158" s="27"/>
      <c r="IG158" s="27"/>
      <c r="IH158" s="27"/>
      <c r="II158" s="27"/>
      <c r="IJ158" s="27"/>
      <c r="IK158" s="27"/>
      <c r="IL158" s="27"/>
      <c r="IM158" s="27"/>
      <c r="IN158" s="27"/>
      <c r="IO158" s="27"/>
      <c r="IP158" s="27"/>
      <c r="IQ158" s="27"/>
      <c r="IR158" s="27"/>
      <c r="IS158" s="27"/>
      <c r="IT158" s="27"/>
      <c r="IU158" s="27"/>
      <c r="IV158" s="27"/>
      <c r="IW158" s="27"/>
      <c r="IX158" s="27"/>
      <c r="IY158" s="27"/>
      <c r="IZ158" s="27"/>
      <c r="JA158" s="27"/>
      <c r="JB158" s="27"/>
      <c r="JC158" s="27"/>
      <c r="JD158" s="27"/>
      <c r="JE158" s="27"/>
      <c r="JF158" s="27"/>
      <c r="JG158" s="27"/>
      <c r="JH158" s="27"/>
      <c r="JI158" s="27"/>
      <c r="JJ158" s="27"/>
      <c r="JK158" s="27"/>
      <c r="JL158" s="27"/>
      <c r="JM158" s="27"/>
      <c r="JN158" s="27"/>
      <c r="JO158" s="27"/>
      <c r="JP158" s="27"/>
      <c r="JQ158" s="27"/>
      <c r="JR158" s="27"/>
      <c r="JS158" s="27"/>
      <c r="JT158" s="27"/>
      <c r="JU158" s="27"/>
      <c r="JV158" s="27"/>
      <c r="JW158" s="27"/>
      <c r="JX158" s="27"/>
      <c r="JY158" s="27"/>
      <c r="JZ158" s="27"/>
      <c r="KA158" s="27"/>
      <c r="KB158" s="27"/>
      <c r="KC158" s="27"/>
      <c r="KD158" s="27"/>
      <c r="KE158" s="27"/>
      <c r="KF158" s="27"/>
      <c r="KG158" s="27"/>
      <c r="KH158" s="27"/>
      <c r="KI158" s="27"/>
      <c r="KJ158" s="27"/>
      <c r="KK158" s="27"/>
      <c r="KL158" s="27"/>
      <c r="KM158" s="27"/>
      <c r="KN158" s="27"/>
      <c r="KO158" s="27"/>
      <c r="KP158" s="27"/>
      <c r="KQ158" s="27"/>
      <c r="KR158" s="27"/>
      <c r="KS158" s="27"/>
      <c r="KT158" s="27"/>
      <c r="KU158" s="27"/>
      <c r="KV158" s="27"/>
      <c r="KW158" s="27"/>
      <c r="KX158" s="27"/>
      <c r="KY158" s="27"/>
      <c r="KZ158" s="27"/>
      <c r="LA158" s="27"/>
      <c r="LB158" s="27"/>
      <c r="LC158" s="27"/>
      <c r="LD158" s="27"/>
      <c r="LE158" s="27"/>
      <c r="LF158" s="27"/>
      <c r="LG158" s="27"/>
      <c r="LH158" s="27"/>
      <c r="LI158" s="27"/>
      <c r="LJ158" s="27"/>
      <c r="LK158" s="27"/>
      <c r="LL158" s="27"/>
      <c r="LM158" s="27"/>
      <c r="LN158" s="27"/>
      <c r="LO158" s="27"/>
      <c r="LP158" s="27"/>
      <c r="LQ158" s="27"/>
      <c r="LR158" s="27"/>
      <c r="LS158" s="27"/>
      <c r="LT158" s="27"/>
      <c r="LU158" s="27"/>
      <c r="LV158" s="27"/>
      <c r="LW158" s="27"/>
      <c r="LX158" s="27"/>
      <c r="LY158" s="27"/>
      <c r="LZ158" s="27"/>
      <c r="MA158" s="27"/>
      <c r="MB158" s="27"/>
      <c r="MC158" s="27"/>
      <c r="MD158" s="27"/>
      <c r="ME158" s="27"/>
      <c r="MF158" s="27"/>
      <c r="MG158" s="27"/>
      <c r="MH158" s="27"/>
      <c r="MI158" s="27"/>
      <c r="MJ158" s="27"/>
      <c r="MK158" s="27"/>
      <c r="ML158" s="27"/>
      <c r="MM158" s="27"/>
      <c r="MN158" s="27"/>
      <c r="MO158" s="27"/>
      <c r="MP158" s="27"/>
      <c r="MQ158" s="27"/>
      <c r="MR158" s="27"/>
      <c r="MS158" s="27"/>
      <c r="MT158" s="27"/>
      <c r="MU158" s="27"/>
      <c r="MV158" s="27"/>
      <c r="MW158" s="27"/>
      <c r="MX158" s="27"/>
      <c r="MY158" s="27"/>
      <c r="MZ158" s="27"/>
      <c r="NA158" s="27"/>
      <c r="NB158" s="27"/>
      <c r="NC158" s="27"/>
      <c r="ND158" s="27"/>
      <c r="NE158" s="27"/>
      <c r="NF158" s="27"/>
      <c r="NG158" s="27"/>
      <c r="NH158" s="27"/>
      <c r="NI158" s="27"/>
      <c r="NJ158" s="27"/>
      <c r="NK158" s="27"/>
      <c r="NL158" s="27"/>
      <c r="NM158" s="27"/>
      <c r="NN158" s="27"/>
      <c r="NO158" s="27"/>
      <c r="NP158" s="27"/>
      <c r="NQ158" s="27"/>
      <c r="NR158" s="27"/>
      <c r="NS158" s="27"/>
      <c r="NT158" s="27"/>
      <c r="NU158" s="27"/>
      <c r="NV158" s="27"/>
      <c r="NW158" s="27"/>
      <c r="NX158" s="27"/>
      <c r="NY158" s="27"/>
      <c r="NZ158" s="27"/>
      <c r="OA158" s="27"/>
      <c r="OB158" s="27"/>
      <c r="OC158" s="27"/>
      <c r="OD158" s="27"/>
      <c r="OE158" s="27"/>
      <c r="OF158" s="27"/>
      <c r="OG158" s="27"/>
      <c r="OH158" s="27"/>
      <c r="OI158" s="27"/>
      <c r="OJ158" s="27"/>
      <c r="OK158" s="27"/>
      <c r="OL158" s="27"/>
      <c r="OM158" s="27"/>
      <c r="ON158" s="27"/>
      <c r="OO158" s="27"/>
      <c r="OP158" s="27"/>
      <c r="OQ158" s="27"/>
      <c r="OR158" s="27"/>
      <c r="OS158" s="27"/>
      <c r="OT158" s="27"/>
      <c r="OU158" s="27"/>
      <c r="OV158" s="27"/>
      <c r="OW158" s="27"/>
      <c r="OX158" s="27"/>
      <c r="OY158" s="27"/>
      <c r="OZ158" s="27"/>
      <c r="PA158" s="27"/>
      <c r="PB158" s="27"/>
      <c r="PC158" s="27"/>
      <c r="PD158" s="27"/>
      <c r="PE158" s="27"/>
      <c r="PF158" s="27"/>
      <c r="PG158" s="27"/>
      <c r="PH158" s="27"/>
      <c r="PI158" s="27"/>
      <c r="PJ158" s="27"/>
      <c r="PK158" s="27"/>
      <c r="PL158" s="27"/>
      <c r="PM158" s="27"/>
      <c r="PN158" s="27"/>
      <c r="PO158" s="27"/>
      <c r="PP158" s="27"/>
      <c r="PQ158" s="27"/>
      <c r="PR158" s="27"/>
      <c r="PS158" s="27"/>
      <c r="PT158" s="27"/>
      <c r="PU158" s="27"/>
      <c r="PV158" s="27"/>
      <c r="PW158" s="27"/>
      <c r="PX158" s="27"/>
      <c r="PY158" s="27"/>
      <c r="PZ158" s="27"/>
      <c r="QA158" s="27"/>
      <c r="QB158" s="27"/>
      <c r="QC158" s="27"/>
      <c r="QD158" s="27"/>
      <c r="QE158" s="27"/>
      <c r="QF158" s="27"/>
      <c r="QG158" s="27"/>
      <c r="QH158" s="27"/>
      <c r="QI158" s="27"/>
      <c r="QJ158" s="27"/>
      <c r="QK158" s="27"/>
      <c r="QL158" s="27"/>
      <c r="QM158" s="27"/>
      <c r="QN158" s="27"/>
      <c r="QO158" s="27"/>
      <c r="QP158" s="27"/>
      <c r="QQ158" s="27"/>
      <c r="QR158" s="27"/>
      <c r="QS158" s="27"/>
      <c r="QT158" s="27"/>
      <c r="QU158" s="27"/>
      <c r="QV158" s="27"/>
      <c r="QW158" s="27"/>
      <c r="QX158" s="27"/>
      <c r="QY158" s="27"/>
      <c r="QZ158" s="27"/>
      <c r="RA158" s="27"/>
      <c r="RB158" s="27"/>
      <c r="RC158" s="27"/>
      <c r="RD158" s="27"/>
      <c r="RE158" s="27"/>
      <c r="RF158" s="27"/>
      <c r="RG158" s="27"/>
      <c r="RH158" s="27"/>
      <c r="RI158" s="27"/>
      <c r="RJ158" s="27"/>
      <c r="RK158" s="27"/>
      <c r="RL158" s="27"/>
      <c r="RM158" s="27"/>
      <c r="RN158" s="27"/>
      <c r="RO158" s="27"/>
      <c r="RP158" s="27"/>
      <c r="RQ158" s="27"/>
      <c r="RR158" s="27"/>
      <c r="RS158" s="27"/>
      <c r="RT158" s="27"/>
      <c r="RU158" s="27"/>
      <c r="RV158" s="27"/>
      <c r="RW158" s="27"/>
      <c r="RX158" s="27"/>
      <c r="RY158" s="27"/>
      <c r="RZ158" s="27"/>
      <c r="SA158" s="27"/>
      <c r="SB158" s="27"/>
      <c r="SC158" s="27"/>
      <c r="SD158" s="27"/>
      <c r="SE158" s="27"/>
      <c r="SF158" s="27"/>
      <c r="SG158" s="27"/>
      <c r="SH158" s="27"/>
      <c r="SI158" s="27"/>
      <c r="SJ158" s="27"/>
      <c r="SK158" s="27"/>
      <c r="SL158" s="27"/>
      <c r="SM158" s="27"/>
      <c r="SN158" s="27"/>
      <c r="SO158" s="27"/>
      <c r="SP158" s="27"/>
      <c r="SQ158" s="27"/>
      <c r="SR158" s="27"/>
      <c r="SS158" s="27"/>
      <c r="ST158" s="27"/>
      <c r="SU158" s="27"/>
      <c r="SV158" s="27"/>
      <c r="SW158" s="27"/>
      <c r="SX158" s="27"/>
      <c r="SY158" s="27"/>
      <c r="SZ158" s="27"/>
      <c r="TA158" s="27"/>
      <c r="TB158" s="27"/>
      <c r="TC158" s="27"/>
      <c r="TD158" s="27"/>
      <c r="TE158" s="27"/>
      <c r="TF158" s="27"/>
      <c r="TG158" s="27"/>
      <c r="TH158" s="27"/>
      <c r="TI158" s="27"/>
      <c r="TJ158" s="27"/>
      <c r="TK158" s="27"/>
      <c r="TL158" s="27"/>
      <c r="TM158" s="27"/>
      <c r="TN158" s="27"/>
      <c r="TO158" s="27"/>
      <c r="TP158" s="27"/>
      <c r="TQ158" s="27"/>
      <c r="TR158" s="27"/>
      <c r="TS158" s="27"/>
      <c r="TT158" s="27"/>
      <c r="TU158" s="27"/>
      <c r="TV158" s="27"/>
      <c r="TW158" s="27"/>
      <c r="TX158" s="27"/>
      <c r="TY158" s="27"/>
      <c r="TZ158" s="27"/>
      <c r="UA158" s="27"/>
      <c r="UB158" s="27"/>
      <c r="UC158" s="27"/>
      <c r="UD158" s="27"/>
      <c r="UE158" s="27"/>
      <c r="UF158" s="27"/>
      <c r="UG158" s="27"/>
      <c r="UH158" s="27"/>
      <c r="UI158" s="27"/>
      <c r="UJ158" s="27"/>
      <c r="UK158" s="27"/>
      <c r="UL158" s="27"/>
      <c r="UM158" s="27"/>
      <c r="UN158" s="27"/>
      <c r="UO158" s="27"/>
      <c r="UP158" s="27"/>
      <c r="UQ158" s="27"/>
      <c r="UR158" s="27"/>
      <c r="US158" s="27"/>
      <c r="UT158" s="27"/>
      <c r="UU158" s="27"/>
      <c r="UV158" s="27"/>
      <c r="UW158" s="27"/>
      <c r="UX158" s="27"/>
      <c r="UY158" s="27"/>
      <c r="UZ158" s="27"/>
      <c r="VA158" s="27"/>
      <c r="VB158" s="27"/>
      <c r="VC158" s="27"/>
      <c r="VD158" s="27"/>
      <c r="VE158" s="27"/>
      <c r="VF158" s="27"/>
      <c r="VG158" s="27"/>
      <c r="VH158" s="27"/>
      <c r="VI158" s="27"/>
      <c r="VJ158" s="27"/>
      <c r="VK158" s="27"/>
      <c r="VL158" s="27"/>
      <c r="VM158" s="27"/>
      <c r="VN158" s="27"/>
      <c r="VO158" s="27"/>
      <c r="VP158" s="27"/>
      <c r="VQ158" s="27"/>
      <c r="VR158" s="27"/>
      <c r="VS158" s="27"/>
      <c r="VT158" s="27"/>
      <c r="VU158" s="27"/>
      <c r="VV158" s="27"/>
      <c r="VW158" s="27"/>
      <c r="VX158" s="27"/>
      <c r="VY158" s="27"/>
      <c r="VZ158" s="27"/>
      <c r="WA158" s="27"/>
      <c r="WB158" s="27"/>
      <c r="WC158" s="27"/>
      <c r="WD158" s="27"/>
      <c r="WE158" s="27"/>
      <c r="WF158" s="27"/>
      <c r="WG158" s="27"/>
      <c r="WH158" s="27"/>
      <c r="WI158" s="27"/>
      <c r="WJ158" s="27"/>
      <c r="WK158" s="27"/>
      <c r="WL158" s="27"/>
      <c r="WM158" s="27"/>
      <c r="WN158" s="27"/>
      <c r="WO158" s="27"/>
      <c r="WP158" s="27"/>
      <c r="WQ158" s="27"/>
      <c r="WR158" s="27"/>
      <c r="WS158" s="27"/>
      <c r="WT158" s="27"/>
      <c r="WU158" s="27"/>
      <c r="WV158" s="27"/>
      <c r="WW158" s="27"/>
      <c r="WX158" s="27"/>
      <c r="WY158" s="27"/>
      <c r="WZ158" s="27"/>
      <c r="XA158" s="27"/>
      <c r="XB158" s="27"/>
      <c r="XC158" s="27"/>
      <c r="XD158" s="27"/>
      <c r="XE158" s="27"/>
      <c r="XF158" s="27"/>
      <c r="XG158" s="27"/>
      <c r="XH158" s="27"/>
      <c r="XI158" s="27"/>
      <c r="XJ158" s="27"/>
      <c r="XK158" s="27"/>
      <c r="XL158" s="27"/>
      <c r="XM158" s="27"/>
      <c r="XN158" s="27"/>
      <c r="XO158" s="27"/>
      <c r="XP158" s="27"/>
      <c r="XQ158" s="27"/>
      <c r="XR158" s="27"/>
      <c r="XS158" s="27"/>
      <c r="XT158" s="27"/>
      <c r="XU158" s="27"/>
      <c r="XV158" s="27"/>
      <c r="XW158" s="27"/>
      <c r="XX158" s="27"/>
      <c r="XY158" s="27"/>
      <c r="XZ158" s="27"/>
      <c r="YA158" s="27"/>
      <c r="YB158" s="27"/>
      <c r="YC158" s="27"/>
      <c r="YD158" s="27"/>
      <c r="YE158" s="27"/>
      <c r="YF158" s="27"/>
      <c r="YG158" s="27"/>
      <c r="YH158" s="27"/>
      <c r="YI158" s="27"/>
      <c r="YJ158" s="27"/>
      <c r="YK158" s="27"/>
      <c r="YL158" s="27"/>
      <c r="YM158" s="27"/>
      <c r="YN158" s="27"/>
      <c r="YO158" s="27"/>
      <c r="YP158" s="27"/>
      <c r="YQ158" s="27"/>
      <c r="YR158" s="27"/>
      <c r="YS158" s="27"/>
      <c r="YT158" s="27"/>
      <c r="YU158" s="27"/>
      <c r="YV158" s="27"/>
      <c r="YW158" s="27"/>
      <c r="YX158" s="27"/>
      <c r="YY158" s="27"/>
      <c r="YZ158" s="27"/>
      <c r="ZA158" s="27"/>
      <c r="ZB158" s="27"/>
      <c r="ZC158" s="27"/>
      <c r="ZD158" s="27"/>
      <c r="ZE158" s="27"/>
      <c r="ZF158" s="27"/>
      <c r="ZG158" s="27"/>
      <c r="ZH158" s="27"/>
      <c r="ZI158" s="27"/>
      <c r="ZJ158" s="27"/>
      <c r="ZK158" s="27"/>
      <c r="ZL158" s="27"/>
      <c r="ZM158" s="27"/>
      <c r="ZN158" s="27"/>
      <c r="ZO158" s="27"/>
      <c r="ZP158" s="27"/>
      <c r="ZQ158" s="27"/>
      <c r="ZR158" s="27"/>
      <c r="ZS158" s="27"/>
      <c r="ZT158" s="27"/>
      <c r="ZU158" s="27"/>
      <c r="ZV158" s="27"/>
      <c r="ZW158" s="27"/>
      <c r="ZX158" s="27"/>
      <c r="ZY158" s="27"/>
      <c r="ZZ158" s="27"/>
      <c r="AAA158" s="27"/>
      <c r="AAB158" s="27"/>
      <c r="AAC158" s="27"/>
      <c r="AAD158" s="27"/>
      <c r="AAE158" s="27"/>
      <c r="AAF158" s="27"/>
      <c r="AAG158" s="27"/>
      <c r="AAH158" s="27"/>
      <c r="AAI158" s="27"/>
      <c r="AAJ158" s="27"/>
      <c r="AAK158" s="27"/>
      <c r="AAL158" s="27"/>
      <c r="AAM158" s="27"/>
      <c r="AAN158" s="27"/>
      <c r="AAO158" s="27"/>
      <c r="AAP158" s="27"/>
      <c r="AAQ158" s="27"/>
      <c r="AAR158" s="27"/>
      <c r="AAS158" s="27"/>
      <c r="AAT158" s="27"/>
      <c r="AAU158" s="27"/>
      <c r="AAV158" s="27"/>
      <c r="AAW158" s="27"/>
      <c r="AAX158" s="27"/>
      <c r="AAY158" s="27"/>
      <c r="AAZ158" s="27"/>
      <c r="ABA158" s="27"/>
      <c r="ABB158" s="27"/>
      <c r="ABC158" s="27"/>
      <c r="ABD158" s="27"/>
      <c r="ABE158" s="27"/>
      <c r="ABF158" s="27"/>
      <c r="ABG158" s="27"/>
      <c r="ABH158" s="27"/>
      <c r="ABI158" s="27"/>
      <c r="ABJ158" s="27"/>
      <c r="ABK158" s="27"/>
      <c r="ABL158" s="27"/>
      <c r="ABM158" s="27"/>
      <c r="ABN158" s="27"/>
      <c r="ABO158" s="27"/>
      <c r="ABP158" s="27"/>
      <c r="ABQ158" s="27"/>
      <c r="ABR158" s="27"/>
      <c r="ABS158" s="27"/>
      <c r="ABT158" s="27"/>
      <c r="ABU158" s="27"/>
      <c r="ABV158" s="27"/>
      <c r="ABW158" s="27"/>
      <c r="ABX158" s="27"/>
      <c r="ABY158" s="27"/>
      <c r="ABZ158" s="27"/>
      <c r="ACA158" s="27"/>
      <c r="ACB158" s="27"/>
      <c r="ACC158" s="27"/>
      <c r="ACD158" s="27"/>
      <c r="ACE158" s="27"/>
      <c r="ACF158" s="27"/>
      <c r="ACG158" s="27"/>
      <c r="ACH158" s="27"/>
      <c r="ACI158" s="27"/>
      <c r="ACJ158" s="27"/>
      <c r="ACK158" s="27"/>
      <c r="ACL158" s="27"/>
      <c r="ACM158" s="27"/>
      <c r="ACN158" s="27"/>
      <c r="ACO158" s="27"/>
      <c r="ACP158" s="27"/>
      <c r="ACQ158" s="27"/>
      <c r="ACR158" s="27"/>
      <c r="ACS158" s="27"/>
      <c r="ACT158" s="27"/>
      <c r="ACU158" s="27"/>
      <c r="ACV158" s="27"/>
      <c r="ACW158" s="27"/>
      <c r="ACX158" s="27"/>
      <c r="ACY158" s="27"/>
      <c r="ACZ158" s="27"/>
      <c r="ADA158" s="27"/>
      <c r="ADB158" s="27"/>
      <c r="ADC158" s="27"/>
      <c r="ADD158" s="27"/>
      <c r="ADE158" s="27"/>
      <c r="ADF158" s="27"/>
      <c r="ADG158" s="27"/>
      <c r="ADH158" s="27"/>
      <c r="ADI158" s="27"/>
      <c r="ADJ158" s="27"/>
      <c r="ADK158" s="27"/>
      <c r="ADL158" s="27"/>
      <c r="ADM158" s="27"/>
      <c r="ADN158" s="27"/>
      <c r="ADO158" s="27"/>
      <c r="ADP158" s="27"/>
      <c r="ADQ158" s="27"/>
      <c r="ADR158" s="27"/>
      <c r="ADS158" s="27"/>
      <c r="ADT158" s="27"/>
      <c r="ADU158" s="27"/>
      <c r="ADV158" s="27"/>
      <c r="ADW158" s="27"/>
      <c r="ADX158" s="27"/>
      <c r="ADY158" s="27"/>
      <c r="ADZ158" s="27"/>
      <c r="AEA158" s="27"/>
      <c r="AEB158" s="27"/>
      <c r="AEC158" s="27"/>
      <c r="AED158" s="27"/>
      <c r="AEE158" s="27"/>
      <c r="AEF158" s="27"/>
      <c r="AEG158" s="27"/>
      <c r="AEH158" s="27"/>
      <c r="AEI158" s="27"/>
      <c r="AEJ158" s="27"/>
      <c r="AEK158" s="27"/>
      <c r="AEL158" s="27"/>
      <c r="AEM158" s="27"/>
      <c r="AEN158" s="27"/>
      <c r="AEO158" s="27"/>
      <c r="AEP158" s="27"/>
      <c r="AEQ158" s="27"/>
      <c r="AER158" s="27"/>
      <c r="AES158" s="27"/>
      <c r="AET158" s="27"/>
      <c r="AEU158" s="27"/>
      <c r="AEV158" s="27"/>
      <c r="AEW158" s="27"/>
      <c r="AEX158" s="27"/>
      <c r="AEY158" s="27"/>
      <c r="AEZ158" s="27"/>
      <c r="AFA158" s="27"/>
      <c r="AFB158" s="27"/>
      <c r="AFC158" s="27"/>
      <c r="AFD158" s="27"/>
      <c r="AFE158" s="27"/>
      <c r="AFF158" s="27"/>
      <c r="AFG158" s="27"/>
      <c r="AFH158" s="27"/>
      <c r="AFI158" s="27"/>
      <c r="AFJ158" s="27"/>
      <c r="AFK158" s="27"/>
      <c r="AFL158" s="27"/>
      <c r="AFM158" s="27"/>
      <c r="AFN158" s="27"/>
      <c r="AFO158" s="27"/>
      <c r="AFP158" s="27"/>
      <c r="AFQ158" s="27"/>
      <c r="AFR158" s="27"/>
      <c r="AFS158" s="27"/>
      <c r="AFT158" s="27"/>
      <c r="AFU158" s="27"/>
      <c r="AFV158" s="27"/>
      <c r="AFW158" s="27"/>
      <c r="AFX158" s="27"/>
      <c r="AFY158" s="27"/>
      <c r="AFZ158" s="27"/>
      <c r="AGA158" s="27"/>
      <c r="AGB158" s="27"/>
      <c r="AGC158" s="27"/>
      <c r="AGD158" s="27"/>
      <c r="AGE158" s="27"/>
      <c r="AGF158" s="27"/>
      <c r="AGG158" s="27"/>
      <c r="AGH158" s="27"/>
      <c r="AGI158" s="27"/>
      <c r="AGJ158" s="27"/>
      <c r="AGK158" s="27"/>
      <c r="AGL158" s="27"/>
      <c r="AGM158" s="27"/>
      <c r="AGN158" s="27"/>
      <c r="AGO158" s="27"/>
      <c r="AGP158" s="27"/>
      <c r="AGQ158" s="27"/>
      <c r="AGR158" s="27"/>
      <c r="AGS158" s="27"/>
      <c r="AGT158" s="27"/>
      <c r="AGU158" s="27"/>
      <c r="AGV158" s="27"/>
      <c r="AGW158" s="27"/>
      <c r="AGX158" s="27"/>
      <c r="AGY158" s="27"/>
      <c r="AGZ158" s="27"/>
      <c r="AHA158" s="27"/>
      <c r="AHB158" s="27"/>
      <c r="AHC158" s="27"/>
      <c r="AHD158" s="27"/>
      <c r="AHE158" s="27"/>
      <c r="AHF158" s="27"/>
      <c r="AHG158" s="27"/>
      <c r="AHH158" s="27"/>
      <c r="AHI158" s="27"/>
      <c r="AHJ158" s="27"/>
      <c r="AHK158" s="27"/>
      <c r="AHL158" s="27"/>
      <c r="AHM158" s="27"/>
      <c r="AHN158" s="27"/>
      <c r="AHO158" s="27"/>
      <c r="AHP158" s="27"/>
      <c r="AHQ158" s="27"/>
      <c r="AHR158" s="27"/>
      <c r="AHS158" s="27"/>
      <c r="AHT158" s="27"/>
      <c r="AHU158" s="27"/>
      <c r="AHV158" s="27"/>
      <c r="AHW158" s="27"/>
      <c r="AHX158" s="27"/>
      <c r="AHY158" s="27"/>
      <c r="AHZ158" s="27"/>
      <c r="AIA158" s="27"/>
      <c r="AIB158" s="27"/>
      <c r="AIC158" s="27"/>
      <c r="AID158" s="27"/>
      <c r="AIE158" s="27"/>
      <c r="AIF158" s="27"/>
      <c r="AIG158" s="27"/>
      <c r="AIH158" s="27"/>
      <c r="AII158" s="27"/>
      <c r="AIJ158" s="27"/>
      <c r="AIK158" s="27"/>
      <c r="AIL158" s="27"/>
      <c r="AIM158" s="27"/>
      <c r="AIN158" s="27"/>
      <c r="AIO158" s="27"/>
      <c r="AIP158" s="27"/>
      <c r="AIQ158" s="27"/>
      <c r="AIR158" s="27"/>
      <c r="AIS158" s="27"/>
      <c r="AIT158" s="27"/>
      <c r="AIU158" s="27"/>
      <c r="AIV158" s="27"/>
      <c r="AIW158" s="27"/>
      <c r="AIX158" s="27"/>
      <c r="AIY158" s="27"/>
      <c r="AIZ158" s="27"/>
      <c r="AJA158" s="27"/>
      <c r="AJB158" s="27"/>
      <c r="AJC158" s="27"/>
      <c r="AJD158" s="27"/>
      <c r="AJE158" s="27"/>
      <c r="AJF158" s="27"/>
      <c r="AJG158" s="27"/>
      <c r="AJH158" s="27"/>
      <c r="AJI158" s="27"/>
      <c r="AJJ158" s="27"/>
      <c r="AJK158" s="27"/>
      <c r="AJL158" s="27"/>
      <c r="AJM158" s="27"/>
      <c r="AJN158" s="27"/>
      <c r="AJO158" s="27"/>
      <c r="AJP158" s="27"/>
      <c r="AJQ158" s="27"/>
      <c r="AJR158" s="27"/>
      <c r="AJS158" s="27"/>
      <c r="AJT158" s="27"/>
      <c r="AJU158" s="27"/>
      <c r="AJV158" s="27"/>
      <c r="AJW158" s="27"/>
      <c r="AJX158" s="27"/>
      <c r="AJY158" s="27"/>
      <c r="AJZ158" s="27"/>
      <c r="AKA158" s="27"/>
      <c r="AKB158" s="27"/>
      <c r="AKC158" s="27"/>
      <c r="AKD158" s="27"/>
      <c r="AKE158" s="27"/>
      <c r="AKF158" s="27"/>
      <c r="AKG158" s="27"/>
      <c r="AKH158" s="27"/>
      <c r="AKI158" s="27"/>
      <c r="AKJ158" s="27"/>
      <c r="AKK158" s="27"/>
      <c r="AKL158" s="27"/>
      <c r="AKM158" s="27"/>
      <c r="AKN158" s="27"/>
      <c r="AKO158" s="27"/>
      <c r="AKP158" s="27"/>
      <c r="AKQ158" s="27"/>
      <c r="AKR158" s="27"/>
      <c r="AKS158" s="27"/>
      <c r="AKT158" s="27"/>
      <c r="AKU158" s="27"/>
      <c r="AKV158" s="27"/>
      <c r="AKW158" s="27"/>
      <c r="AKX158" s="27"/>
      <c r="AKY158" s="27"/>
      <c r="AKZ158" s="27"/>
      <c r="ALA158" s="27"/>
      <c r="ALB158" s="27"/>
      <c r="ALC158" s="27"/>
      <c r="ALD158" s="27"/>
      <c r="ALE158" s="27"/>
      <c r="ALF158" s="27"/>
      <c r="ALG158" s="27"/>
      <c r="ALH158" s="27"/>
      <c r="ALI158" s="27"/>
      <c r="ALJ158" s="27"/>
      <c r="ALK158" s="27"/>
      <c r="ALL158" s="27"/>
      <c r="ALM158" s="27"/>
      <c r="ALN158" s="27"/>
      <c r="ALO158" s="27"/>
      <c r="ALP158" s="27"/>
      <c r="ALQ158" s="27"/>
      <c r="ALR158" s="27"/>
      <c r="ALS158" s="27"/>
      <c r="ALT158" s="27"/>
      <c r="ALU158" s="27"/>
      <c r="ALV158" s="27"/>
      <c r="ALW158" s="27"/>
      <c r="ALX158" s="27"/>
      <c r="ALY158" s="27"/>
      <c r="ALZ158" s="27"/>
      <c r="AMA158" s="27"/>
      <c r="AMB158" s="27"/>
      <c r="AMC158" s="27"/>
      <c r="AMD158" s="27"/>
      <c r="AME158" s="27"/>
      <c r="AMF158" s="27"/>
      <c r="AMG158" s="27"/>
      <c r="AMH158" s="27"/>
      <c r="AMI158" s="27"/>
      <c r="AMJ158" s="27"/>
      <c r="AMK158" s="27"/>
      <c r="AML158" s="27"/>
      <c r="AMM158" s="27"/>
      <c r="AMN158" s="27"/>
      <c r="AMO158" s="27"/>
      <c r="AMP158" s="27"/>
      <c r="AMQ158" s="27"/>
      <c r="AMR158" s="27"/>
      <c r="AMS158" s="27"/>
      <c r="AMT158" s="27"/>
      <c r="AMU158" s="27"/>
      <c r="AMV158" s="27"/>
      <c r="AMW158" s="27"/>
      <c r="AMX158" s="27"/>
      <c r="AMY158" s="27"/>
      <c r="AMZ158" s="27"/>
      <c r="ANA158" s="27"/>
      <c r="ANB158" s="27"/>
      <c r="ANC158" s="27"/>
      <c r="AND158" s="27"/>
      <c r="ANE158" s="27"/>
      <c r="ANF158" s="27"/>
      <c r="ANG158" s="27"/>
      <c r="ANH158" s="27"/>
      <c r="ANI158" s="27"/>
      <c r="ANJ158" s="27"/>
      <c r="ANK158" s="27"/>
      <c r="ANL158" s="27"/>
      <c r="ANM158" s="27"/>
      <c r="ANN158" s="27"/>
      <c r="ANO158" s="27"/>
      <c r="ANP158" s="27"/>
      <c r="ANQ158" s="27"/>
      <c r="ANR158" s="27"/>
      <c r="ANS158" s="27"/>
      <c r="ANT158" s="27"/>
      <c r="ANU158" s="27"/>
      <c r="ANV158" s="27"/>
      <c r="ANW158" s="27"/>
      <c r="ANX158" s="27"/>
      <c r="ANY158" s="27"/>
      <c r="ANZ158" s="27"/>
      <c r="AOA158" s="27"/>
      <c r="AOB158" s="27"/>
      <c r="AOC158" s="27"/>
      <c r="AOD158" s="27"/>
      <c r="AOE158" s="27"/>
      <c r="AOF158" s="27"/>
      <c r="AOG158" s="27"/>
      <c r="AOH158" s="27"/>
      <c r="AOI158" s="27"/>
      <c r="AOJ158" s="27"/>
      <c r="AOK158" s="27"/>
      <c r="AOL158" s="27"/>
      <c r="AOM158" s="27"/>
      <c r="AON158" s="27"/>
      <c r="AOO158" s="27"/>
      <c r="AOP158" s="27"/>
      <c r="AOQ158" s="27"/>
      <c r="AOR158" s="27"/>
      <c r="AOS158" s="27"/>
      <c r="AOT158" s="27"/>
      <c r="AOU158" s="27"/>
      <c r="AOV158" s="27"/>
      <c r="AOW158" s="27"/>
      <c r="AOX158" s="27"/>
      <c r="AOY158" s="27"/>
      <c r="AOZ158" s="27"/>
      <c r="APA158" s="27"/>
      <c r="APB158" s="27"/>
      <c r="APC158" s="27"/>
      <c r="APD158" s="27"/>
      <c r="APE158" s="27"/>
      <c r="APF158" s="27"/>
      <c r="APG158" s="27"/>
      <c r="APH158" s="27"/>
      <c r="API158" s="27"/>
      <c r="APJ158" s="27"/>
      <c r="APK158" s="27"/>
      <c r="APL158" s="27"/>
      <c r="APM158" s="27"/>
      <c r="APN158" s="27"/>
      <c r="APO158" s="27"/>
      <c r="APP158" s="27"/>
      <c r="APQ158" s="27"/>
      <c r="APR158" s="27"/>
      <c r="APS158" s="27"/>
      <c r="APT158" s="27"/>
      <c r="APU158" s="27"/>
      <c r="APV158" s="27"/>
      <c r="APW158" s="27"/>
      <c r="APX158" s="27"/>
      <c r="APY158" s="27"/>
      <c r="APZ158" s="27"/>
      <c r="AQA158" s="27"/>
      <c r="AQB158" s="27"/>
      <c r="AQC158" s="27"/>
      <c r="AQD158" s="27"/>
      <c r="AQE158" s="27"/>
      <c r="AQF158" s="27"/>
      <c r="AQG158" s="27"/>
      <c r="AQH158" s="27"/>
      <c r="AQI158" s="27"/>
      <c r="AQJ158" s="27"/>
      <c r="AQK158" s="27"/>
      <c r="AQL158" s="27"/>
      <c r="AQM158" s="27"/>
      <c r="AQN158" s="27"/>
      <c r="AQO158" s="27"/>
      <c r="AQP158" s="27"/>
      <c r="AQQ158" s="27"/>
      <c r="AQR158" s="27"/>
      <c r="AQS158" s="27"/>
      <c r="AQT158" s="27"/>
      <c r="AQU158" s="27"/>
      <c r="AQV158" s="27"/>
      <c r="AQW158" s="27"/>
      <c r="AQX158" s="27"/>
      <c r="AQY158" s="27"/>
      <c r="AQZ158" s="27"/>
      <c r="ARA158" s="27"/>
      <c r="ARB158" s="27"/>
      <c r="ARC158" s="27"/>
      <c r="ARD158" s="27"/>
      <c r="ARE158" s="27"/>
      <c r="ARF158" s="27"/>
      <c r="ARG158" s="27"/>
      <c r="ARH158" s="27"/>
      <c r="ARI158" s="27"/>
      <c r="ARJ158" s="27"/>
      <c r="ARK158" s="27"/>
      <c r="ARL158" s="27"/>
      <c r="ARM158" s="27"/>
      <c r="ARN158" s="27"/>
      <c r="ARO158" s="27"/>
      <c r="ARP158" s="27"/>
      <c r="ARQ158" s="27"/>
      <c r="ARR158" s="27"/>
      <c r="ARS158" s="27"/>
      <c r="ART158" s="27"/>
      <c r="ARU158" s="27"/>
      <c r="ARV158" s="27"/>
      <c r="ARW158" s="27"/>
      <c r="ARX158" s="27"/>
      <c r="ARY158" s="27"/>
      <c r="ARZ158" s="27"/>
      <c r="ASA158" s="27"/>
      <c r="ASB158" s="27"/>
      <c r="ASC158" s="27"/>
      <c r="ASD158" s="27"/>
      <c r="ASE158" s="27"/>
      <c r="ASF158" s="27"/>
      <c r="ASG158" s="27"/>
      <c r="ASH158" s="27"/>
      <c r="ASI158" s="27"/>
      <c r="ASJ158" s="27"/>
      <c r="ASK158" s="27"/>
      <c r="ASL158" s="27"/>
      <c r="ASM158" s="27"/>
      <c r="ASN158" s="27"/>
      <c r="ASO158" s="27"/>
      <c r="ASP158" s="27"/>
      <c r="ASQ158" s="27"/>
      <c r="ASR158" s="27"/>
      <c r="ASS158" s="27"/>
      <c r="AST158" s="27"/>
      <c r="ASU158" s="27"/>
      <c r="ASV158" s="27"/>
      <c r="ASW158" s="27"/>
      <c r="ASX158" s="27"/>
      <c r="ASY158" s="27"/>
      <c r="ASZ158" s="27"/>
      <c r="ATA158" s="27"/>
      <c r="ATB158" s="27"/>
      <c r="ATC158" s="27"/>
      <c r="ATD158" s="27"/>
      <c r="ATE158" s="27"/>
      <c r="ATF158" s="27"/>
      <c r="ATG158" s="27"/>
      <c r="ATH158" s="27"/>
      <c r="ATI158" s="27"/>
      <c r="ATJ158" s="27"/>
      <c r="ATK158" s="27"/>
      <c r="ATL158" s="27"/>
      <c r="ATM158" s="27"/>
      <c r="ATN158" s="27"/>
      <c r="ATO158" s="27"/>
      <c r="ATP158" s="27"/>
      <c r="ATQ158" s="27"/>
      <c r="ATR158" s="27"/>
      <c r="ATS158" s="27"/>
      <c r="ATT158" s="27"/>
      <c r="ATU158" s="27"/>
      <c r="ATV158" s="27"/>
      <c r="ATW158" s="27"/>
      <c r="ATX158" s="27"/>
      <c r="ATY158" s="27"/>
      <c r="ATZ158" s="27"/>
      <c r="AUA158" s="27"/>
      <c r="AUB158" s="27"/>
      <c r="AUC158" s="27"/>
      <c r="AUD158" s="27"/>
      <c r="AUE158" s="27"/>
      <c r="AUF158" s="27"/>
      <c r="AUG158" s="27"/>
      <c r="AUH158" s="27"/>
      <c r="AUI158" s="27"/>
      <c r="AUJ158" s="27"/>
      <c r="AUK158" s="27"/>
      <c r="AUL158" s="27"/>
      <c r="AUM158" s="27"/>
      <c r="AUN158" s="27"/>
      <c r="AUO158" s="27"/>
      <c r="AUP158" s="27"/>
      <c r="AUQ158" s="27"/>
      <c r="AUR158" s="27"/>
      <c r="AUS158" s="27"/>
      <c r="AUT158" s="27"/>
      <c r="AUU158" s="27"/>
      <c r="AUV158" s="27"/>
      <c r="AUW158" s="27"/>
      <c r="AUX158" s="27"/>
      <c r="AUY158" s="27"/>
      <c r="AUZ158" s="27"/>
      <c r="AVA158" s="27"/>
      <c r="AVB158" s="27"/>
      <c r="AVC158" s="27"/>
      <c r="AVD158" s="27"/>
      <c r="AVE158" s="27"/>
      <c r="AVF158" s="27"/>
      <c r="AVG158" s="27"/>
      <c r="AVH158" s="27"/>
      <c r="AVI158" s="27"/>
      <c r="AVJ158" s="27"/>
      <c r="AVK158" s="27"/>
      <c r="AVL158" s="27"/>
      <c r="AVM158" s="27"/>
      <c r="AVN158" s="27"/>
      <c r="AVO158" s="27"/>
      <c r="AVP158" s="27"/>
      <c r="AVQ158" s="27"/>
      <c r="AVR158" s="27"/>
      <c r="AVS158" s="27"/>
      <c r="AVT158" s="27"/>
      <c r="AVU158" s="27"/>
      <c r="AVV158" s="27"/>
      <c r="AVW158" s="27"/>
      <c r="AVX158" s="27"/>
      <c r="AVY158" s="27"/>
      <c r="AVZ158" s="27"/>
      <c r="AWA158" s="27"/>
      <c r="AWB158" s="27"/>
      <c r="AWC158" s="27"/>
      <c r="AWD158" s="27"/>
      <c r="AWE158" s="27"/>
      <c r="AWF158" s="27"/>
      <c r="AWG158" s="27"/>
      <c r="AWH158" s="27"/>
      <c r="AWI158" s="27"/>
      <c r="AWJ158" s="27"/>
      <c r="AWK158" s="27"/>
      <c r="AWL158" s="27"/>
      <c r="AWM158" s="27"/>
      <c r="AWN158" s="27"/>
      <c r="AWO158" s="27"/>
      <c r="AWP158" s="27"/>
      <c r="AWQ158" s="27"/>
      <c r="AWR158" s="27"/>
      <c r="AWS158" s="27"/>
      <c r="AWT158" s="27"/>
      <c r="AWU158" s="27"/>
      <c r="AWV158" s="27"/>
      <c r="AWW158" s="27"/>
      <c r="AWX158" s="27"/>
      <c r="AWY158" s="27"/>
      <c r="AWZ158" s="27"/>
      <c r="AXA158" s="27"/>
      <c r="AXB158" s="27"/>
      <c r="AXC158" s="27"/>
      <c r="AXD158" s="27"/>
      <c r="AXE158" s="27"/>
      <c r="AXF158" s="27"/>
      <c r="AXG158" s="27"/>
      <c r="AXH158" s="27"/>
      <c r="AXI158" s="27"/>
      <c r="AXJ158" s="27"/>
      <c r="AXK158" s="27"/>
      <c r="AXL158" s="27"/>
      <c r="AXM158" s="27"/>
      <c r="AXN158" s="27"/>
      <c r="AXO158" s="27"/>
      <c r="AXP158" s="27"/>
      <c r="AXQ158" s="27"/>
      <c r="AXR158" s="27"/>
      <c r="AXS158" s="27"/>
      <c r="AXT158" s="27"/>
      <c r="AXU158" s="27"/>
      <c r="AXV158" s="27"/>
      <c r="AXW158" s="27"/>
      <c r="AXX158" s="27"/>
      <c r="AXY158" s="27"/>
      <c r="AXZ158" s="27"/>
      <c r="AYA158" s="27"/>
      <c r="AYB158" s="27"/>
      <c r="AYC158" s="27"/>
      <c r="AYD158" s="27"/>
      <c r="AYE158" s="27"/>
      <c r="AYF158" s="27"/>
      <c r="AYG158" s="27"/>
      <c r="AYH158" s="27"/>
      <c r="AYI158" s="27"/>
      <c r="AYJ158" s="27"/>
      <c r="AYK158" s="27"/>
      <c r="AYL158" s="27"/>
      <c r="AYM158" s="27"/>
      <c r="AYN158" s="27"/>
      <c r="AYO158" s="27"/>
      <c r="AYP158" s="27"/>
      <c r="AYQ158" s="27"/>
      <c r="AYR158" s="27"/>
      <c r="AYS158" s="27"/>
      <c r="AYT158" s="27"/>
      <c r="AYU158" s="27"/>
      <c r="AYV158" s="27"/>
      <c r="AYW158" s="27"/>
      <c r="AYX158" s="27"/>
      <c r="AYY158" s="27"/>
      <c r="AYZ158" s="27"/>
      <c r="AZA158" s="27"/>
      <c r="AZB158" s="27"/>
      <c r="AZC158" s="27"/>
      <c r="AZD158" s="27"/>
      <c r="AZE158" s="27"/>
      <c r="AZF158" s="27"/>
      <c r="AZG158" s="27"/>
      <c r="AZH158" s="27"/>
      <c r="AZI158" s="27"/>
      <c r="AZJ158" s="27"/>
      <c r="AZK158" s="27"/>
      <c r="AZL158" s="27"/>
      <c r="AZM158" s="27"/>
      <c r="AZN158" s="27"/>
      <c r="AZO158" s="27"/>
      <c r="AZP158" s="27"/>
      <c r="AZQ158" s="27"/>
      <c r="AZR158" s="27"/>
      <c r="AZS158" s="27"/>
      <c r="AZT158" s="27"/>
      <c r="AZU158" s="27"/>
      <c r="AZV158" s="27"/>
      <c r="AZW158" s="27"/>
      <c r="AZX158" s="27"/>
      <c r="AZY158" s="27"/>
      <c r="AZZ158" s="27"/>
      <c r="BAA158" s="27"/>
      <c r="BAB158" s="27"/>
      <c r="BAC158" s="27"/>
      <c r="BAD158" s="27"/>
      <c r="BAE158" s="27"/>
      <c r="BAF158" s="27"/>
      <c r="BAG158" s="27"/>
      <c r="BAH158" s="27"/>
      <c r="BAI158" s="27"/>
      <c r="BAJ158" s="27"/>
      <c r="BAK158" s="27"/>
      <c r="BAL158" s="27"/>
      <c r="BAM158" s="27"/>
      <c r="BAN158" s="27"/>
      <c r="BAO158" s="27"/>
      <c r="BAP158" s="27"/>
      <c r="BAQ158" s="27"/>
      <c r="BAR158" s="27"/>
      <c r="BAS158" s="27"/>
      <c r="BAT158" s="27"/>
      <c r="BAU158" s="27"/>
      <c r="BAV158" s="27"/>
      <c r="BAW158" s="27"/>
      <c r="BAX158" s="27"/>
      <c r="BAY158" s="27"/>
      <c r="BAZ158" s="27"/>
      <c r="BBA158" s="27"/>
      <c r="BBB158" s="27"/>
      <c r="BBC158" s="27"/>
      <c r="BBD158" s="27"/>
      <c r="BBE158" s="27"/>
      <c r="BBF158" s="27"/>
      <c r="BBG158" s="27"/>
      <c r="BBH158" s="27"/>
      <c r="BBI158" s="27"/>
      <c r="BBJ158" s="27"/>
      <c r="BBK158" s="27"/>
      <c r="BBL158" s="27"/>
      <c r="BBM158" s="27"/>
      <c r="BBN158" s="27"/>
      <c r="BBO158" s="27"/>
      <c r="BBP158" s="27"/>
      <c r="BBQ158" s="27"/>
      <c r="BBR158" s="27"/>
      <c r="BBS158" s="27"/>
      <c r="BBT158" s="27"/>
      <c r="BBU158" s="27"/>
      <c r="BBV158" s="27"/>
      <c r="BBW158" s="27"/>
      <c r="BBX158" s="27"/>
      <c r="BBY158" s="27"/>
      <c r="BBZ158" s="27"/>
      <c r="BCA158" s="27"/>
      <c r="BCB158" s="27"/>
      <c r="BCC158" s="27"/>
      <c r="BCD158" s="27"/>
      <c r="BCE158" s="27"/>
      <c r="BCF158" s="27"/>
      <c r="BCG158" s="27"/>
      <c r="BCH158" s="27"/>
      <c r="BCI158" s="27"/>
      <c r="BCJ158" s="27"/>
      <c r="BCK158" s="27"/>
      <c r="BCL158" s="27"/>
      <c r="BCM158" s="27"/>
      <c r="BCN158" s="27"/>
      <c r="BCO158" s="27"/>
      <c r="BCP158" s="27"/>
      <c r="BCQ158" s="27"/>
      <c r="BCR158" s="27"/>
      <c r="BCS158" s="27"/>
      <c r="BCT158" s="27"/>
      <c r="BCU158" s="27"/>
      <c r="BCV158" s="27"/>
      <c r="BCW158" s="27"/>
      <c r="BCX158" s="27"/>
      <c r="BCY158" s="27"/>
      <c r="BCZ158" s="27"/>
      <c r="BDA158" s="27"/>
      <c r="BDB158" s="27"/>
      <c r="BDC158" s="27"/>
      <c r="BDD158" s="27"/>
      <c r="BDE158" s="27"/>
      <c r="BDF158" s="27"/>
      <c r="BDG158" s="27"/>
      <c r="BDH158" s="27"/>
      <c r="BDI158" s="27"/>
      <c r="BDJ158" s="27"/>
      <c r="BDK158" s="27"/>
      <c r="BDL158" s="27"/>
      <c r="BDM158" s="27"/>
      <c r="BDN158" s="27"/>
      <c r="BDO158" s="27"/>
      <c r="BDP158" s="27"/>
      <c r="BDQ158" s="27"/>
      <c r="BDR158" s="27"/>
      <c r="BDS158" s="27"/>
      <c r="BDT158" s="27"/>
      <c r="BDU158" s="27"/>
      <c r="BDV158" s="27"/>
      <c r="BDW158" s="27"/>
      <c r="BDX158" s="27"/>
      <c r="BDY158" s="27"/>
      <c r="BDZ158" s="27"/>
      <c r="BEA158" s="27"/>
      <c r="BEB158" s="27"/>
      <c r="BEC158" s="27"/>
      <c r="BED158" s="27"/>
      <c r="BEE158" s="27"/>
      <c r="BEF158" s="27"/>
      <c r="BEG158" s="27"/>
      <c r="BEH158" s="27"/>
      <c r="BEI158" s="27"/>
      <c r="BEJ158" s="27"/>
      <c r="BEK158" s="27"/>
      <c r="BEL158" s="27"/>
      <c r="BEM158" s="27"/>
      <c r="BEN158" s="27"/>
      <c r="BEO158" s="27"/>
      <c r="BEP158" s="27"/>
      <c r="BEQ158" s="27"/>
      <c r="BER158" s="27"/>
      <c r="BES158" s="27"/>
      <c r="BET158" s="27"/>
      <c r="BEU158" s="27"/>
      <c r="BEV158" s="27"/>
      <c r="BEW158" s="27"/>
      <c r="BEX158" s="27"/>
      <c r="BEY158" s="27"/>
      <c r="BEZ158" s="27"/>
      <c r="BFA158" s="27"/>
      <c r="BFB158" s="27"/>
      <c r="BFC158" s="27"/>
      <c r="BFD158" s="27"/>
      <c r="BFE158" s="27"/>
      <c r="BFF158" s="27"/>
      <c r="BFG158" s="27"/>
      <c r="BFH158" s="27"/>
      <c r="BFI158" s="27"/>
      <c r="BFJ158" s="27"/>
      <c r="BFK158" s="27"/>
      <c r="BFL158" s="27"/>
      <c r="BFM158" s="27"/>
      <c r="BFN158" s="27"/>
      <c r="BFO158" s="27"/>
      <c r="BFP158" s="27"/>
      <c r="BFQ158" s="27"/>
      <c r="BFR158" s="27"/>
      <c r="BFS158" s="27"/>
      <c r="BFT158" s="27"/>
      <c r="BFU158" s="27"/>
      <c r="BFV158" s="27"/>
      <c r="BFW158" s="27"/>
      <c r="BFX158" s="27"/>
      <c r="BFY158" s="27"/>
      <c r="BFZ158" s="27"/>
      <c r="BGA158" s="27"/>
      <c r="BGB158" s="27"/>
      <c r="BGC158" s="27"/>
      <c r="BGD158" s="27"/>
      <c r="BGE158" s="27"/>
      <c r="BGF158" s="27"/>
      <c r="BGG158" s="27"/>
      <c r="BGH158" s="27"/>
      <c r="BGI158" s="27"/>
      <c r="BGJ158" s="27"/>
      <c r="BGK158" s="27"/>
      <c r="BGL158" s="27"/>
      <c r="BGM158" s="27"/>
      <c r="BGN158" s="27"/>
      <c r="BGO158" s="27"/>
      <c r="BGP158" s="27"/>
      <c r="BGQ158" s="27"/>
      <c r="BGR158" s="27"/>
      <c r="BGS158" s="27"/>
      <c r="BGT158" s="27"/>
      <c r="BGU158" s="27"/>
      <c r="BGV158" s="27"/>
      <c r="BGW158" s="27"/>
      <c r="BGX158" s="27"/>
      <c r="BGY158" s="27"/>
      <c r="BGZ158" s="27"/>
      <c r="BHA158" s="27"/>
      <c r="BHB158" s="27"/>
      <c r="BHC158" s="27"/>
      <c r="BHD158" s="27"/>
      <c r="BHE158" s="27"/>
      <c r="BHF158" s="27"/>
      <c r="BHG158" s="27"/>
      <c r="BHH158" s="27"/>
      <c r="BHI158" s="27"/>
      <c r="BHJ158" s="27"/>
      <c r="BHK158" s="27"/>
      <c r="BHL158" s="27"/>
      <c r="BHM158" s="27"/>
      <c r="BHN158" s="27"/>
      <c r="BHO158" s="27"/>
      <c r="BHP158" s="27"/>
      <c r="BHQ158" s="27"/>
      <c r="BHR158" s="27"/>
      <c r="BHS158" s="27"/>
      <c r="BHT158" s="27"/>
      <c r="BHU158" s="27"/>
      <c r="BHV158" s="27"/>
      <c r="BHW158" s="27"/>
      <c r="BHX158" s="27"/>
      <c r="BHY158" s="27"/>
      <c r="BHZ158" s="27"/>
      <c r="BIA158" s="27"/>
      <c r="BIB158" s="27"/>
      <c r="BIC158" s="27"/>
      <c r="BID158" s="27"/>
      <c r="BIE158" s="27"/>
      <c r="BIF158" s="27"/>
      <c r="BIG158" s="27"/>
      <c r="BIH158" s="27"/>
      <c r="BII158" s="27"/>
      <c r="BIJ158" s="27"/>
      <c r="BIK158" s="27"/>
      <c r="BIL158" s="27"/>
      <c r="BIM158" s="27"/>
      <c r="BIN158" s="27"/>
      <c r="BIO158" s="27"/>
      <c r="BIP158" s="27"/>
      <c r="BIQ158" s="27"/>
      <c r="BIR158" s="27"/>
      <c r="BIS158" s="27"/>
      <c r="BIT158" s="27"/>
      <c r="BIU158" s="27"/>
      <c r="BIV158" s="27"/>
      <c r="BIW158" s="27"/>
      <c r="BIX158" s="27"/>
      <c r="BIY158" s="27"/>
      <c r="BIZ158" s="27"/>
      <c r="BJA158" s="27"/>
      <c r="BJB158" s="27"/>
      <c r="BJC158" s="27"/>
      <c r="BJD158" s="27"/>
      <c r="BJE158" s="27"/>
      <c r="BJF158" s="27"/>
      <c r="BJG158" s="27"/>
      <c r="BJH158" s="27"/>
      <c r="BJI158" s="27"/>
      <c r="BJJ158" s="27"/>
      <c r="BJK158" s="27"/>
      <c r="BJL158" s="27"/>
      <c r="BJM158" s="27"/>
      <c r="BJN158" s="27"/>
      <c r="BJO158" s="27"/>
      <c r="BJP158" s="27"/>
      <c r="BJQ158" s="27"/>
      <c r="BJR158" s="27"/>
      <c r="BJS158" s="27"/>
      <c r="BJT158" s="27"/>
      <c r="BJU158" s="27"/>
      <c r="BJV158" s="27"/>
      <c r="BJW158" s="27"/>
      <c r="BJX158" s="27"/>
      <c r="BJY158" s="27"/>
      <c r="BJZ158" s="27"/>
      <c r="BKA158" s="27"/>
      <c r="BKB158" s="27"/>
      <c r="BKC158" s="27"/>
      <c r="BKD158" s="27"/>
      <c r="BKE158" s="27"/>
      <c r="BKF158" s="27"/>
      <c r="BKG158" s="27"/>
      <c r="BKH158" s="27"/>
      <c r="BKI158" s="27"/>
      <c r="BKJ158" s="27"/>
      <c r="BKK158" s="27"/>
      <c r="BKL158" s="27"/>
      <c r="BKM158" s="27"/>
      <c r="BKN158" s="27"/>
      <c r="BKO158" s="27"/>
      <c r="BKP158" s="27"/>
      <c r="BKQ158" s="27"/>
      <c r="BKR158" s="27"/>
      <c r="BKS158" s="27"/>
      <c r="BKT158" s="27"/>
      <c r="BKU158" s="27"/>
      <c r="BKV158" s="27"/>
      <c r="BKW158" s="27"/>
      <c r="BKX158" s="27"/>
      <c r="BKY158" s="27"/>
      <c r="BKZ158" s="27"/>
      <c r="BLA158" s="27"/>
      <c r="BLB158" s="27"/>
      <c r="BLC158" s="27"/>
      <c r="BLD158" s="27"/>
      <c r="BLE158" s="27"/>
      <c r="BLF158" s="27"/>
      <c r="BLG158" s="27"/>
      <c r="BLH158" s="27"/>
      <c r="BLI158" s="27"/>
      <c r="BLJ158" s="27"/>
      <c r="BLK158" s="27"/>
      <c r="BLL158" s="27"/>
      <c r="BLM158" s="27"/>
      <c r="BLN158" s="27"/>
      <c r="BLO158" s="27"/>
      <c r="BLP158" s="27"/>
      <c r="BLQ158" s="27"/>
      <c r="BLR158" s="27"/>
      <c r="BLS158" s="27"/>
      <c r="BLT158" s="27"/>
      <c r="BLU158" s="27"/>
      <c r="BLV158" s="27"/>
      <c r="BLW158" s="27"/>
      <c r="BLX158" s="27"/>
      <c r="BLY158" s="27"/>
      <c r="BLZ158" s="27"/>
      <c r="BMA158" s="27"/>
      <c r="BMB158" s="27"/>
      <c r="BMC158" s="27"/>
      <c r="BMD158" s="27"/>
      <c r="BME158" s="27"/>
      <c r="BMF158" s="27"/>
      <c r="BMG158" s="27"/>
      <c r="BMH158" s="27"/>
      <c r="BMI158" s="27"/>
      <c r="BMJ158" s="27"/>
      <c r="BMK158" s="27"/>
      <c r="BML158" s="27"/>
      <c r="BMM158" s="27"/>
      <c r="BMN158" s="27"/>
      <c r="BMO158" s="27"/>
      <c r="BMP158" s="27"/>
      <c r="BMQ158" s="27"/>
      <c r="BMR158" s="27"/>
      <c r="BMS158" s="27"/>
      <c r="BMT158" s="27"/>
      <c r="BMU158" s="27"/>
      <c r="BMV158" s="27"/>
      <c r="BMW158" s="27"/>
      <c r="BMX158" s="27"/>
      <c r="BMY158" s="27"/>
      <c r="BMZ158" s="27"/>
      <c r="BNA158" s="27"/>
      <c r="BNB158" s="27"/>
      <c r="BNC158" s="27"/>
      <c r="BND158" s="27"/>
      <c r="BNE158" s="27"/>
      <c r="BNF158" s="27"/>
      <c r="BNG158" s="27"/>
      <c r="BNH158" s="27"/>
      <c r="BNI158" s="27"/>
      <c r="BNJ158" s="27"/>
      <c r="BNK158" s="27"/>
      <c r="BNL158" s="27"/>
      <c r="BNM158" s="27"/>
      <c r="BNN158" s="27"/>
      <c r="BNO158" s="27"/>
      <c r="BNP158" s="27"/>
      <c r="BNQ158" s="27"/>
      <c r="BNR158" s="27"/>
      <c r="BNS158" s="27"/>
      <c r="BNT158" s="27"/>
      <c r="BNU158" s="27"/>
      <c r="BNV158" s="27"/>
      <c r="BNW158" s="27"/>
      <c r="BNX158" s="27"/>
      <c r="BNY158" s="27"/>
      <c r="BNZ158" s="27"/>
      <c r="BOA158" s="27"/>
      <c r="BOB158" s="27"/>
      <c r="BOC158" s="27"/>
      <c r="BOD158" s="27"/>
      <c r="BOE158" s="27"/>
      <c r="BOF158" s="27"/>
      <c r="BOG158" s="27"/>
      <c r="BOH158" s="27"/>
      <c r="BOI158" s="27"/>
      <c r="BOJ158" s="27"/>
      <c r="BOK158" s="27"/>
      <c r="BOL158" s="27"/>
      <c r="BOM158" s="27"/>
      <c r="BON158" s="27"/>
      <c r="BOO158" s="27"/>
      <c r="BOP158" s="27"/>
      <c r="BOQ158" s="27"/>
      <c r="BOR158" s="27"/>
      <c r="BOS158" s="27"/>
      <c r="BOT158" s="27"/>
      <c r="BOU158" s="27"/>
      <c r="BOV158" s="27"/>
      <c r="BOW158" s="27"/>
      <c r="BOX158" s="27"/>
      <c r="BOY158" s="27"/>
      <c r="BOZ158" s="27"/>
      <c r="BPA158" s="27"/>
      <c r="BPB158" s="27"/>
      <c r="BPC158" s="27"/>
      <c r="BPD158" s="27"/>
      <c r="BPE158" s="27"/>
      <c r="BPF158" s="27"/>
      <c r="BPG158" s="27"/>
      <c r="BPH158" s="27"/>
      <c r="BPI158" s="27"/>
      <c r="BPJ158" s="27"/>
      <c r="BPK158" s="27"/>
      <c r="BPL158" s="27"/>
      <c r="BPM158" s="27"/>
      <c r="BPN158" s="27"/>
      <c r="BPO158" s="27"/>
      <c r="BPP158" s="27"/>
      <c r="BPQ158" s="27"/>
      <c r="BPR158" s="27"/>
      <c r="BPS158" s="27"/>
      <c r="BPT158" s="27"/>
      <c r="BPU158" s="27"/>
      <c r="BPV158" s="27"/>
      <c r="BPW158" s="27"/>
      <c r="BPX158" s="27"/>
      <c r="BPY158" s="27"/>
      <c r="BPZ158" s="27"/>
      <c r="BQA158" s="27"/>
      <c r="BQB158" s="27"/>
      <c r="BQC158" s="27"/>
      <c r="BQD158" s="27"/>
      <c r="BQE158" s="27"/>
      <c r="BQF158" s="27"/>
      <c r="BQG158" s="27"/>
      <c r="BQH158" s="27"/>
      <c r="BQI158" s="27"/>
      <c r="BQJ158" s="27"/>
      <c r="BQK158" s="27"/>
      <c r="BQL158" s="27"/>
      <c r="BQM158" s="27"/>
      <c r="BQN158" s="27"/>
      <c r="BQO158" s="27"/>
      <c r="BQP158" s="27"/>
      <c r="BQQ158" s="27"/>
      <c r="BQR158" s="27"/>
      <c r="BQS158" s="27"/>
      <c r="BQT158" s="27"/>
      <c r="BQU158" s="27"/>
      <c r="BQV158" s="27"/>
      <c r="BQW158" s="27"/>
      <c r="BQX158" s="27"/>
      <c r="BQY158" s="27"/>
      <c r="BQZ158" s="27"/>
      <c r="BRA158" s="27"/>
      <c r="BRB158" s="27"/>
      <c r="BRC158" s="27"/>
      <c r="BRD158" s="27"/>
      <c r="BRE158" s="27"/>
      <c r="BRF158" s="27"/>
      <c r="BRG158" s="27"/>
      <c r="BRH158" s="27"/>
      <c r="BRI158" s="27"/>
      <c r="BRJ158" s="27"/>
      <c r="BRK158" s="27"/>
      <c r="BRL158" s="27"/>
      <c r="BRM158" s="27"/>
      <c r="BRN158" s="27"/>
      <c r="BRO158" s="27"/>
      <c r="BRP158" s="27"/>
      <c r="BRQ158" s="27"/>
      <c r="BRR158" s="27"/>
      <c r="BRS158" s="27"/>
      <c r="BRT158" s="27"/>
      <c r="BRU158" s="27"/>
      <c r="BRV158" s="27"/>
      <c r="BRW158" s="27"/>
      <c r="BRX158" s="27"/>
      <c r="BRY158" s="27"/>
      <c r="BRZ158" s="27"/>
      <c r="BSA158" s="27"/>
      <c r="BSB158" s="27"/>
      <c r="BSC158" s="27"/>
      <c r="BSD158" s="27"/>
      <c r="BSE158" s="27"/>
      <c r="BSF158" s="27"/>
      <c r="BSG158" s="27"/>
      <c r="BSH158" s="27"/>
      <c r="BSI158" s="27"/>
      <c r="BSJ158" s="27"/>
      <c r="BSK158" s="27"/>
      <c r="BSL158" s="27"/>
      <c r="BSM158" s="27"/>
      <c r="BSN158" s="27"/>
      <c r="BSO158" s="27"/>
      <c r="BSP158" s="27"/>
      <c r="BSQ158" s="27"/>
      <c r="BSR158" s="27"/>
      <c r="BSS158" s="27"/>
      <c r="BST158" s="27"/>
      <c r="BSU158" s="27"/>
      <c r="BSV158" s="27"/>
      <c r="BSW158" s="27"/>
      <c r="BSX158" s="27"/>
      <c r="BSY158" s="27"/>
      <c r="BSZ158" s="27"/>
      <c r="BTA158" s="27"/>
      <c r="BTB158" s="27"/>
      <c r="BTC158" s="27"/>
      <c r="BTD158" s="27"/>
      <c r="BTE158" s="27"/>
      <c r="BTF158" s="27"/>
      <c r="BTG158" s="27"/>
      <c r="BTH158" s="27"/>
      <c r="BTI158" s="27"/>
      <c r="BTJ158" s="27"/>
      <c r="BTK158" s="27"/>
      <c r="BTL158" s="27"/>
      <c r="BTM158" s="27"/>
      <c r="BTN158" s="27"/>
      <c r="BTO158" s="27"/>
      <c r="BTP158" s="27"/>
      <c r="BTQ158" s="27"/>
      <c r="BTR158" s="27"/>
      <c r="BTS158" s="27"/>
      <c r="BTT158" s="27"/>
      <c r="BTU158" s="27"/>
      <c r="BTV158" s="27"/>
      <c r="BTW158" s="27"/>
      <c r="BTX158" s="27"/>
      <c r="BTY158" s="27"/>
      <c r="BTZ158" s="27"/>
      <c r="BUA158" s="27"/>
      <c r="BUB158" s="27"/>
      <c r="BUC158" s="27"/>
      <c r="BUD158" s="27"/>
      <c r="BUE158" s="27"/>
      <c r="BUF158" s="27"/>
      <c r="BUG158" s="27"/>
      <c r="BUH158" s="27"/>
      <c r="BUI158" s="27"/>
      <c r="BUJ158" s="27"/>
      <c r="BUK158" s="27"/>
      <c r="BUL158" s="27"/>
      <c r="BUM158" s="27"/>
      <c r="BUN158" s="27"/>
      <c r="BUO158" s="27"/>
      <c r="BUP158" s="27"/>
      <c r="BUQ158" s="27"/>
      <c r="BUR158" s="27"/>
      <c r="BUS158" s="27"/>
    </row>
    <row r="159" spans="1:1917" s="47" customFormat="1" ht="12.75">
      <c r="A159" s="23"/>
      <c r="B159" s="239"/>
      <c r="C159" s="137" t="s">
        <v>353</v>
      </c>
      <c r="D159" s="137"/>
      <c r="E159" s="313"/>
      <c r="F159" s="314"/>
      <c r="G159" s="322" t="s">
        <v>354</v>
      </c>
      <c r="H159" s="325"/>
      <c r="I159" s="240"/>
      <c r="J159" s="26"/>
      <c r="K159" s="26">
        <f>IF(E159="yes",1.47,0)</f>
        <v>0</v>
      </c>
      <c r="L159" s="26"/>
      <c r="M159" s="26"/>
      <c r="N159" s="26"/>
      <c r="O159" s="103"/>
      <c r="P159" s="103"/>
      <c r="Q159" s="103"/>
      <c r="R159" s="103"/>
      <c r="S159" s="22"/>
      <c r="T159" s="22"/>
      <c r="U159" s="22"/>
      <c r="V159" s="22"/>
      <c r="W159" s="22"/>
      <c r="X159" s="22"/>
      <c r="Y159" s="22"/>
      <c r="Z159" s="22"/>
      <c r="AA159" s="22"/>
      <c r="AB159" s="22"/>
      <c r="AC159" s="22"/>
      <c r="AD159" s="22"/>
      <c r="BA159" s="27"/>
      <c r="BB159" s="27"/>
      <c r="BC159" s="27"/>
      <c r="BD159" s="27"/>
      <c r="BE159" s="27"/>
      <c r="BF159" s="27"/>
      <c r="BG159" s="27"/>
      <c r="BH159" s="27"/>
      <c r="BI159" s="27"/>
      <c r="BJ159" s="27"/>
      <c r="BK159" s="27"/>
      <c r="BL159" s="27"/>
      <c r="BM159" s="27"/>
      <c r="BN159" s="27"/>
      <c r="BO159" s="27"/>
      <c r="BP159" s="27"/>
      <c r="BQ159" s="27"/>
      <c r="BR159" s="27"/>
      <c r="BS159" s="27"/>
      <c r="BT159" s="27"/>
      <c r="BU159" s="27"/>
      <c r="BV159" s="27"/>
      <c r="BW159" s="27"/>
      <c r="BX159" s="27"/>
      <c r="BY159" s="27"/>
      <c r="BZ159" s="27"/>
      <c r="CA159" s="27"/>
      <c r="CB159" s="27"/>
      <c r="CC159" s="27"/>
      <c r="CD159" s="27"/>
      <c r="CE159" s="27"/>
      <c r="CF159" s="27"/>
      <c r="CG159" s="27"/>
      <c r="CH159" s="27"/>
      <c r="CI159" s="27"/>
      <c r="CJ159" s="27"/>
      <c r="CK159" s="27"/>
      <c r="CL159" s="27"/>
      <c r="CM159" s="27"/>
      <c r="CN159" s="27"/>
      <c r="CO159" s="27"/>
      <c r="CP159" s="27"/>
      <c r="CQ159" s="27"/>
      <c r="CR159" s="27"/>
      <c r="CS159" s="27"/>
      <c r="CT159" s="27"/>
      <c r="CU159" s="27"/>
      <c r="CV159" s="27"/>
      <c r="CW159" s="27"/>
      <c r="CX159" s="27"/>
      <c r="CY159" s="27"/>
      <c r="CZ159" s="27"/>
      <c r="DA159" s="27"/>
      <c r="DB159" s="27"/>
      <c r="DC159" s="27"/>
      <c r="DD159" s="27"/>
      <c r="DE159" s="27"/>
      <c r="DF159" s="27"/>
      <c r="DG159" s="27"/>
      <c r="DH159" s="27"/>
      <c r="DI159" s="27"/>
      <c r="DJ159" s="27"/>
      <c r="DK159" s="27"/>
      <c r="DL159" s="27"/>
      <c r="DM159" s="27"/>
      <c r="DN159" s="27"/>
      <c r="DO159" s="27"/>
      <c r="DP159" s="27"/>
      <c r="DQ159" s="27"/>
      <c r="DR159" s="27"/>
      <c r="DS159" s="27"/>
      <c r="DT159" s="27"/>
      <c r="DU159" s="27"/>
      <c r="DV159" s="27"/>
      <c r="DW159" s="27"/>
      <c r="DX159" s="27"/>
      <c r="DY159" s="27"/>
      <c r="DZ159" s="27"/>
      <c r="EA159" s="27"/>
      <c r="EB159" s="27"/>
      <c r="EC159" s="27"/>
      <c r="ED159" s="27"/>
      <c r="EE159" s="27"/>
      <c r="EF159" s="27"/>
      <c r="EG159" s="27"/>
      <c r="EH159" s="27"/>
      <c r="EI159" s="27"/>
      <c r="EJ159" s="27"/>
      <c r="EK159" s="27"/>
      <c r="EL159" s="27"/>
      <c r="EM159" s="27"/>
      <c r="EN159" s="27"/>
      <c r="EO159" s="27"/>
      <c r="EP159" s="27"/>
      <c r="EQ159" s="27"/>
      <c r="ER159" s="27"/>
      <c r="ES159" s="27"/>
      <c r="ET159" s="27"/>
      <c r="EU159" s="27"/>
      <c r="EV159" s="27"/>
      <c r="EW159" s="27"/>
      <c r="EX159" s="27"/>
      <c r="EY159" s="27"/>
      <c r="EZ159" s="27"/>
      <c r="FA159" s="27"/>
      <c r="FB159" s="27"/>
      <c r="FC159" s="27"/>
      <c r="FD159" s="27"/>
      <c r="FE159" s="27"/>
      <c r="FF159" s="27"/>
      <c r="FG159" s="27"/>
      <c r="FH159" s="27"/>
      <c r="FI159" s="27"/>
      <c r="FJ159" s="27"/>
      <c r="FK159" s="27"/>
      <c r="FL159" s="27"/>
      <c r="FM159" s="27"/>
      <c r="FN159" s="27"/>
      <c r="FO159" s="27"/>
      <c r="FP159" s="27"/>
      <c r="FQ159" s="27"/>
      <c r="FR159" s="27"/>
      <c r="FS159" s="27"/>
      <c r="FT159" s="27"/>
      <c r="FU159" s="27"/>
      <c r="FV159" s="27"/>
      <c r="FW159" s="27"/>
      <c r="FX159" s="27"/>
      <c r="FY159" s="27"/>
      <c r="FZ159" s="27"/>
      <c r="GA159" s="27"/>
      <c r="GB159" s="27"/>
      <c r="GC159" s="27"/>
      <c r="GD159" s="27"/>
      <c r="GE159" s="27"/>
      <c r="GF159" s="27"/>
      <c r="GG159" s="27"/>
      <c r="GH159" s="27"/>
      <c r="GI159" s="27"/>
      <c r="GJ159" s="27"/>
      <c r="GK159" s="27"/>
      <c r="GL159" s="27"/>
      <c r="GM159" s="27"/>
      <c r="GN159" s="27"/>
      <c r="GO159" s="27"/>
      <c r="GP159" s="27"/>
      <c r="GQ159" s="27"/>
      <c r="GR159" s="27"/>
      <c r="GS159" s="27"/>
      <c r="GT159" s="27"/>
      <c r="GU159" s="27"/>
      <c r="GV159" s="27"/>
      <c r="GW159" s="27"/>
      <c r="GX159" s="27"/>
      <c r="GY159" s="27"/>
      <c r="GZ159" s="27"/>
      <c r="HA159" s="27"/>
      <c r="HB159" s="27"/>
      <c r="HC159" s="27"/>
      <c r="HD159" s="27"/>
      <c r="HE159" s="27"/>
      <c r="HF159" s="27"/>
      <c r="HG159" s="27"/>
      <c r="HH159" s="27"/>
      <c r="HI159" s="27"/>
      <c r="HJ159" s="27"/>
      <c r="HK159" s="27"/>
      <c r="HL159" s="27"/>
      <c r="HM159" s="27"/>
      <c r="HN159" s="27"/>
      <c r="HO159" s="27"/>
      <c r="HP159" s="27"/>
      <c r="HQ159" s="27"/>
      <c r="HR159" s="27"/>
      <c r="HS159" s="27"/>
      <c r="HT159" s="27"/>
      <c r="HU159" s="27"/>
      <c r="HV159" s="27"/>
      <c r="HW159" s="27"/>
      <c r="HX159" s="27"/>
      <c r="HY159" s="27"/>
      <c r="HZ159" s="27"/>
      <c r="IA159" s="27"/>
      <c r="IB159" s="27"/>
      <c r="IC159" s="27"/>
      <c r="ID159" s="27"/>
      <c r="IE159" s="27"/>
      <c r="IF159" s="27"/>
      <c r="IG159" s="27"/>
      <c r="IH159" s="27"/>
      <c r="II159" s="27"/>
      <c r="IJ159" s="27"/>
      <c r="IK159" s="27"/>
      <c r="IL159" s="27"/>
      <c r="IM159" s="27"/>
      <c r="IN159" s="27"/>
      <c r="IO159" s="27"/>
      <c r="IP159" s="27"/>
      <c r="IQ159" s="27"/>
      <c r="IR159" s="27"/>
      <c r="IS159" s="27"/>
      <c r="IT159" s="27"/>
      <c r="IU159" s="27"/>
      <c r="IV159" s="27"/>
      <c r="IW159" s="27"/>
      <c r="IX159" s="27"/>
      <c r="IY159" s="27"/>
      <c r="IZ159" s="27"/>
      <c r="JA159" s="27"/>
      <c r="JB159" s="27"/>
      <c r="JC159" s="27"/>
      <c r="JD159" s="27"/>
      <c r="JE159" s="27"/>
      <c r="JF159" s="27"/>
      <c r="JG159" s="27"/>
      <c r="JH159" s="27"/>
      <c r="JI159" s="27"/>
      <c r="JJ159" s="27"/>
      <c r="JK159" s="27"/>
      <c r="JL159" s="27"/>
      <c r="JM159" s="27"/>
      <c r="JN159" s="27"/>
      <c r="JO159" s="27"/>
      <c r="JP159" s="27"/>
      <c r="JQ159" s="27"/>
      <c r="JR159" s="27"/>
      <c r="JS159" s="27"/>
      <c r="JT159" s="27"/>
      <c r="JU159" s="27"/>
      <c r="JV159" s="27"/>
      <c r="JW159" s="27"/>
      <c r="JX159" s="27"/>
      <c r="JY159" s="27"/>
      <c r="JZ159" s="27"/>
      <c r="KA159" s="27"/>
      <c r="KB159" s="27"/>
      <c r="KC159" s="27"/>
      <c r="KD159" s="27"/>
      <c r="KE159" s="27"/>
      <c r="KF159" s="27"/>
      <c r="KG159" s="27"/>
      <c r="KH159" s="27"/>
      <c r="KI159" s="27"/>
      <c r="KJ159" s="27"/>
      <c r="KK159" s="27"/>
      <c r="KL159" s="27"/>
      <c r="KM159" s="27"/>
      <c r="KN159" s="27"/>
      <c r="KO159" s="27"/>
      <c r="KP159" s="27"/>
      <c r="KQ159" s="27"/>
      <c r="KR159" s="27"/>
      <c r="KS159" s="27"/>
      <c r="KT159" s="27"/>
      <c r="KU159" s="27"/>
      <c r="KV159" s="27"/>
      <c r="KW159" s="27"/>
      <c r="KX159" s="27"/>
      <c r="KY159" s="27"/>
      <c r="KZ159" s="27"/>
      <c r="LA159" s="27"/>
      <c r="LB159" s="27"/>
      <c r="LC159" s="27"/>
      <c r="LD159" s="27"/>
      <c r="LE159" s="27"/>
      <c r="LF159" s="27"/>
      <c r="LG159" s="27"/>
      <c r="LH159" s="27"/>
      <c r="LI159" s="27"/>
      <c r="LJ159" s="27"/>
      <c r="LK159" s="27"/>
      <c r="LL159" s="27"/>
      <c r="LM159" s="27"/>
      <c r="LN159" s="27"/>
      <c r="LO159" s="27"/>
      <c r="LP159" s="27"/>
      <c r="LQ159" s="27"/>
      <c r="LR159" s="27"/>
      <c r="LS159" s="27"/>
      <c r="LT159" s="27"/>
      <c r="LU159" s="27"/>
      <c r="LV159" s="27"/>
      <c r="LW159" s="27"/>
      <c r="LX159" s="27"/>
      <c r="LY159" s="27"/>
      <c r="LZ159" s="27"/>
      <c r="MA159" s="27"/>
      <c r="MB159" s="27"/>
      <c r="MC159" s="27"/>
      <c r="MD159" s="27"/>
      <c r="ME159" s="27"/>
      <c r="MF159" s="27"/>
      <c r="MG159" s="27"/>
      <c r="MH159" s="27"/>
      <c r="MI159" s="27"/>
      <c r="MJ159" s="27"/>
      <c r="MK159" s="27"/>
      <c r="ML159" s="27"/>
      <c r="MM159" s="27"/>
      <c r="MN159" s="27"/>
      <c r="MO159" s="27"/>
      <c r="MP159" s="27"/>
      <c r="MQ159" s="27"/>
      <c r="MR159" s="27"/>
      <c r="MS159" s="27"/>
      <c r="MT159" s="27"/>
      <c r="MU159" s="27"/>
      <c r="MV159" s="27"/>
      <c r="MW159" s="27"/>
      <c r="MX159" s="27"/>
      <c r="MY159" s="27"/>
      <c r="MZ159" s="27"/>
      <c r="NA159" s="27"/>
      <c r="NB159" s="27"/>
      <c r="NC159" s="27"/>
      <c r="ND159" s="27"/>
      <c r="NE159" s="27"/>
      <c r="NF159" s="27"/>
      <c r="NG159" s="27"/>
      <c r="NH159" s="27"/>
      <c r="NI159" s="27"/>
      <c r="NJ159" s="27"/>
      <c r="NK159" s="27"/>
      <c r="NL159" s="27"/>
      <c r="NM159" s="27"/>
      <c r="NN159" s="27"/>
      <c r="NO159" s="27"/>
      <c r="NP159" s="27"/>
      <c r="NQ159" s="27"/>
      <c r="NR159" s="27"/>
      <c r="NS159" s="27"/>
      <c r="NT159" s="27"/>
      <c r="NU159" s="27"/>
      <c r="NV159" s="27"/>
      <c r="NW159" s="27"/>
      <c r="NX159" s="27"/>
      <c r="NY159" s="27"/>
      <c r="NZ159" s="27"/>
      <c r="OA159" s="27"/>
      <c r="OB159" s="27"/>
      <c r="OC159" s="27"/>
      <c r="OD159" s="27"/>
      <c r="OE159" s="27"/>
      <c r="OF159" s="27"/>
      <c r="OG159" s="27"/>
      <c r="OH159" s="27"/>
      <c r="OI159" s="27"/>
      <c r="OJ159" s="27"/>
      <c r="OK159" s="27"/>
      <c r="OL159" s="27"/>
      <c r="OM159" s="27"/>
      <c r="ON159" s="27"/>
      <c r="OO159" s="27"/>
      <c r="OP159" s="27"/>
      <c r="OQ159" s="27"/>
      <c r="OR159" s="27"/>
      <c r="OS159" s="27"/>
      <c r="OT159" s="27"/>
      <c r="OU159" s="27"/>
      <c r="OV159" s="27"/>
      <c r="OW159" s="27"/>
      <c r="OX159" s="27"/>
      <c r="OY159" s="27"/>
      <c r="OZ159" s="27"/>
      <c r="PA159" s="27"/>
      <c r="PB159" s="27"/>
      <c r="PC159" s="27"/>
      <c r="PD159" s="27"/>
      <c r="PE159" s="27"/>
      <c r="PF159" s="27"/>
      <c r="PG159" s="27"/>
      <c r="PH159" s="27"/>
      <c r="PI159" s="27"/>
      <c r="PJ159" s="27"/>
      <c r="PK159" s="27"/>
      <c r="PL159" s="27"/>
      <c r="PM159" s="27"/>
      <c r="PN159" s="27"/>
      <c r="PO159" s="27"/>
      <c r="PP159" s="27"/>
      <c r="PQ159" s="27"/>
      <c r="PR159" s="27"/>
      <c r="PS159" s="27"/>
      <c r="PT159" s="27"/>
      <c r="PU159" s="27"/>
      <c r="PV159" s="27"/>
      <c r="PW159" s="27"/>
      <c r="PX159" s="27"/>
      <c r="PY159" s="27"/>
      <c r="PZ159" s="27"/>
      <c r="QA159" s="27"/>
      <c r="QB159" s="27"/>
      <c r="QC159" s="27"/>
      <c r="QD159" s="27"/>
      <c r="QE159" s="27"/>
      <c r="QF159" s="27"/>
      <c r="QG159" s="27"/>
      <c r="QH159" s="27"/>
      <c r="QI159" s="27"/>
      <c r="QJ159" s="27"/>
      <c r="QK159" s="27"/>
      <c r="QL159" s="27"/>
      <c r="QM159" s="27"/>
      <c r="QN159" s="27"/>
      <c r="QO159" s="27"/>
      <c r="QP159" s="27"/>
      <c r="QQ159" s="27"/>
      <c r="QR159" s="27"/>
      <c r="QS159" s="27"/>
      <c r="QT159" s="27"/>
      <c r="QU159" s="27"/>
      <c r="QV159" s="27"/>
      <c r="QW159" s="27"/>
      <c r="QX159" s="27"/>
      <c r="QY159" s="27"/>
      <c r="QZ159" s="27"/>
      <c r="RA159" s="27"/>
      <c r="RB159" s="27"/>
      <c r="RC159" s="27"/>
      <c r="RD159" s="27"/>
      <c r="RE159" s="27"/>
      <c r="RF159" s="27"/>
      <c r="RG159" s="27"/>
      <c r="RH159" s="27"/>
      <c r="RI159" s="27"/>
      <c r="RJ159" s="27"/>
      <c r="RK159" s="27"/>
      <c r="RL159" s="27"/>
      <c r="RM159" s="27"/>
      <c r="RN159" s="27"/>
      <c r="RO159" s="27"/>
      <c r="RP159" s="27"/>
      <c r="RQ159" s="27"/>
      <c r="RR159" s="27"/>
      <c r="RS159" s="27"/>
      <c r="RT159" s="27"/>
      <c r="RU159" s="27"/>
      <c r="RV159" s="27"/>
      <c r="RW159" s="27"/>
      <c r="RX159" s="27"/>
      <c r="RY159" s="27"/>
      <c r="RZ159" s="27"/>
      <c r="SA159" s="27"/>
      <c r="SB159" s="27"/>
      <c r="SC159" s="27"/>
      <c r="SD159" s="27"/>
      <c r="SE159" s="27"/>
      <c r="SF159" s="27"/>
      <c r="SG159" s="27"/>
      <c r="SH159" s="27"/>
      <c r="SI159" s="27"/>
      <c r="SJ159" s="27"/>
      <c r="SK159" s="27"/>
      <c r="SL159" s="27"/>
      <c r="SM159" s="27"/>
      <c r="SN159" s="27"/>
      <c r="SO159" s="27"/>
      <c r="SP159" s="27"/>
      <c r="SQ159" s="27"/>
      <c r="SR159" s="27"/>
      <c r="SS159" s="27"/>
      <c r="ST159" s="27"/>
      <c r="SU159" s="27"/>
      <c r="SV159" s="27"/>
      <c r="SW159" s="27"/>
      <c r="SX159" s="27"/>
      <c r="SY159" s="27"/>
      <c r="SZ159" s="27"/>
      <c r="TA159" s="27"/>
      <c r="TB159" s="27"/>
      <c r="TC159" s="27"/>
      <c r="TD159" s="27"/>
      <c r="TE159" s="27"/>
      <c r="TF159" s="27"/>
      <c r="TG159" s="27"/>
      <c r="TH159" s="27"/>
      <c r="TI159" s="27"/>
      <c r="TJ159" s="27"/>
      <c r="TK159" s="27"/>
      <c r="TL159" s="27"/>
      <c r="TM159" s="27"/>
      <c r="TN159" s="27"/>
      <c r="TO159" s="27"/>
      <c r="TP159" s="27"/>
      <c r="TQ159" s="27"/>
      <c r="TR159" s="27"/>
      <c r="TS159" s="27"/>
      <c r="TT159" s="27"/>
      <c r="TU159" s="27"/>
      <c r="TV159" s="27"/>
      <c r="TW159" s="27"/>
      <c r="TX159" s="27"/>
      <c r="TY159" s="27"/>
      <c r="TZ159" s="27"/>
      <c r="UA159" s="27"/>
      <c r="UB159" s="27"/>
      <c r="UC159" s="27"/>
      <c r="UD159" s="27"/>
      <c r="UE159" s="27"/>
      <c r="UF159" s="27"/>
      <c r="UG159" s="27"/>
      <c r="UH159" s="27"/>
      <c r="UI159" s="27"/>
      <c r="UJ159" s="27"/>
      <c r="UK159" s="27"/>
      <c r="UL159" s="27"/>
      <c r="UM159" s="27"/>
      <c r="UN159" s="27"/>
      <c r="UO159" s="27"/>
      <c r="UP159" s="27"/>
      <c r="UQ159" s="27"/>
      <c r="UR159" s="27"/>
      <c r="US159" s="27"/>
      <c r="UT159" s="27"/>
      <c r="UU159" s="27"/>
      <c r="UV159" s="27"/>
      <c r="UW159" s="27"/>
      <c r="UX159" s="27"/>
      <c r="UY159" s="27"/>
      <c r="UZ159" s="27"/>
      <c r="VA159" s="27"/>
      <c r="VB159" s="27"/>
      <c r="VC159" s="27"/>
      <c r="VD159" s="27"/>
      <c r="VE159" s="27"/>
      <c r="VF159" s="27"/>
      <c r="VG159" s="27"/>
      <c r="VH159" s="27"/>
      <c r="VI159" s="27"/>
      <c r="VJ159" s="27"/>
      <c r="VK159" s="27"/>
      <c r="VL159" s="27"/>
      <c r="VM159" s="27"/>
      <c r="VN159" s="27"/>
      <c r="VO159" s="27"/>
      <c r="VP159" s="27"/>
      <c r="VQ159" s="27"/>
      <c r="VR159" s="27"/>
      <c r="VS159" s="27"/>
      <c r="VT159" s="27"/>
      <c r="VU159" s="27"/>
      <c r="VV159" s="27"/>
      <c r="VW159" s="27"/>
      <c r="VX159" s="27"/>
      <c r="VY159" s="27"/>
      <c r="VZ159" s="27"/>
      <c r="WA159" s="27"/>
      <c r="WB159" s="27"/>
      <c r="WC159" s="27"/>
      <c r="WD159" s="27"/>
      <c r="WE159" s="27"/>
      <c r="WF159" s="27"/>
      <c r="WG159" s="27"/>
      <c r="WH159" s="27"/>
      <c r="WI159" s="27"/>
      <c r="WJ159" s="27"/>
      <c r="WK159" s="27"/>
      <c r="WL159" s="27"/>
      <c r="WM159" s="27"/>
      <c r="WN159" s="27"/>
      <c r="WO159" s="27"/>
      <c r="WP159" s="27"/>
      <c r="WQ159" s="27"/>
      <c r="WR159" s="27"/>
      <c r="WS159" s="27"/>
      <c r="WT159" s="27"/>
      <c r="WU159" s="27"/>
      <c r="WV159" s="27"/>
      <c r="WW159" s="27"/>
      <c r="WX159" s="27"/>
      <c r="WY159" s="27"/>
      <c r="WZ159" s="27"/>
      <c r="XA159" s="27"/>
      <c r="XB159" s="27"/>
      <c r="XC159" s="27"/>
      <c r="XD159" s="27"/>
      <c r="XE159" s="27"/>
      <c r="XF159" s="27"/>
      <c r="XG159" s="27"/>
      <c r="XH159" s="27"/>
      <c r="XI159" s="27"/>
      <c r="XJ159" s="27"/>
      <c r="XK159" s="27"/>
      <c r="XL159" s="27"/>
      <c r="XM159" s="27"/>
      <c r="XN159" s="27"/>
      <c r="XO159" s="27"/>
      <c r="XP159" s="27"/>
      <c r="XQ159" s="27"/>
      <c r="XR159" s="27"/>
      <c r="XS159" s="27"/>
      <c r="XT159" s="27"/>
      <c r="XU159" s="27"/>
      <c r="XV159" s="27"/>
      <c r="XW159" s="27"/>
      <c r="XX159" s="27"/>
      <c r="XY159" s="27"/>
      <c r="XZ159" s="27"/>
      <c r="YA159" s="27"/>
      <c r="YB159" s="27"/>
      <c r="YC159" s="27"/>
      <c r="YD159" s="27"/>
      <c r="YE159" s="27"/>
      <c r="YF159" s="27"/>
      <c r="YG159" s="27"/>
      <c r="YH159" s="27"/>
      <c r="YI159" s="27"/>
      <c r="YJ159" s="27"/>
      <c r="YK159" s="27"/>
      <c r="YL159" s="27"/>
      <c r="YM159" s="27"/>
      <c r="YN159" s="27"/>
      <c r="YO159" s="27"/>
      <c r="YP159" s="27"/>
      <c r="YQ159" s="27"/>
      <c r="YR159" s="27"/>
      <c r="YS159" s="27"/>
      <c r="YT159" s="27"/>
      <c r="YU159" s="27"/>
      <c r="YV159" s="27"/>
      <c r="YW159" s="27"/>
      <c r="YX159" s="27"/>
      <c r="YY159" s="27"/>
      <c r="YZ159" s="27"/>
      <c r="ZA159" s="27"/>
      <c r="ZB159" s="27"/>
      <c r="ZC159" s="27"/>
      <c r="ZD159" s="27"/>
      <c r="ZE159" s="27"/>
      <c r="ZF159" s="27"/>
      <c r="ZG159" s="27"/>
      <c r="ZH159" s="27"/>
      <c r="ZI159" s="27"/>
      <c r="ZJ159" s="27"/>
      <c r="ZK159" s="27"/>
      <c r="ZL159" s="27"/>
      <c r="ZM159" s="27"/>
      <c r="ZN159" s="27"/>
      <c r="ZO159" s="27"/>
      <c r="ZP159" s="27"/>
      <c r="ZQ159" s="27"/>
      <c r="ZR159" s="27"/>
      <c r="ZS159" s="27"/>
      <c r="ZT159" s="27"/>
      <c r="ZU159" s="27"/>
      <c r="ZV159" s="27"/>
      <c r="ZW159" s="27"/>
      <c r="ZX159" s="27"/>
      <c r="ZY159" s="27"/>
      <c r="ZZ159" s="27"/>
      <c r="AAA159" s="27"/>
      <c r="AAB159" s="27"/>
      <c r="AAC159" s="27"/>
      <c r="AAD159" s="27"/>
      <c r="AAE159" s="27"/>
      <c r="AAF159" s="27"/>
      <c r="AAG159" s="27"/>
      <c r="AAH159" s="27"/>
      <c r="AAI159" s="27"/>
      <c r="AAJ159" s="27"/>
      <c r="AAK159" s="27"/>
      <c r="AAL159" s="27"/>
      <c r="AAM159" s="27"/>
      <c r="AAN159" s="27"/>
      <c r="AAO159" s="27"/>
      <c r="AAP159" s="27"/>
      <c r="AAQ159" s="27"/>
      <c r="AAR159" s="27"/>
      <c r="AAS159" s="27"/>
      <c r="AAT159" s="27"/>
      <c r="AAU159" s="27"/>
      <c r="AAV159" s="27"/>
      <c r="AAW159" s="27"/>
      <c r="AAX159" s="27"/>
      <c r="AAY159" s="27"/>
      <c r="AAZ159" s="27"/>
      <c r="ABA159" s="27"/>
      <c r="ABB159" s="27"/>
      <c r="ABC159" s="27"/>
      <c r="ABD159" s="27"/>
      <c r="ABE159" s="27"/>
      <c r="ABF159" s="27"/>
      <c r="ABG159" s="27"/>
      <c r="ABH159" s="27"/>
      <c r="ABI159" s="27"/>
      <c r="ABJ159" s="27"/>
      <c r="ABK159" s="27"/>
      <c r="ABL159" s="27"/>
      <c r="ABM159" s="27"/>
      <c r="ABN159" s="27"/>
      <c r="ABO159" s="27"/>
      <c r="ABP159" s="27"/>
      <c r="ABQ159" s="27"/>
      <c r="ABR159" s="27"/>
      <c r="ABS159" s="27"/>
      <c r="ABT159" s="27"/>
      <c r="ABU159" s="27"/>
      <c r="ABV159" s="27"/>
      <c r="ABW159" s="27"/>
      <c r="ABX159" s="27"/>
      <c r="ABY159" s="27"/>
      <c r="ABZ159" s="27"/>
      <c r="ACA159" s="27"/>
      <c r="ACB159" s="27"/>
      <c r="ACC159" s="27"/>
      <c r="ACD159" s="27"/>
      <c r="ACE159" s="27"/>
      <c r="ACF159" s="27"/>
      <c r="ACG159" s="27"/>
      <c r="ACH159" s="27"/>
      <c r="ACI159" s="27"/>
      <c r="ACJ159" s="27"/>
      <c r="ACK159" s="27"/>
      <c r="ACL159" s="27"/>
      <c r="ACM159" s="27"/>
      <c r="ACN159" s="27"/>
      <c r="ACO159" s="27"/>
      <c r="ACP159" s="27"/>
      <c r="ACQ159" s="27"/>
      <c r="ACR159" s="27"/>
      <c r="ACS159" s="27"/>
      <c r="ACT159" s="27"/>
      <c r="ACU159" s="27"/>
      <c r="ACV159" s="27"/>
      <c r="ACW159" s="27"/>
      <c r="ACX159" s="27"/>
      <c r="ACY159" s="27"/>
      <c r="ACZ159" s="27"/>
      <c r="ADA159" s="27"/>
      <c r="ADB159" s="27"/>
      <c r="ADC159" s="27"/>
      <c r="ADD159" s="27"/>
      <c r="ADE159" s="27"/>
      <c r="ADF159" s="27"/>
      <c r="ADG159" s="27"/>
      <c r="ADH159" s="27"/>
      <c r="ADI159" s="27"/>
      <c r="ADJ159" s="27"/>
      <c r="ADK159" s="27"/>
      <c r="ADL159" s="27"/>
      <c r="ADM159" s="27"/>
      <c r="ADN159" s="27"/>
      <c r="ADO159" s="27"/>
      <c r="ADP159" s="27"/>
      <c r="ADQ159" s="27"/>
      <c r="ADR159" s="27"/>
      <c r="ADS159" s="27"/>
      <c r="ADT159" s="27"/>
      <c r="ADU159" s="27"/>
      <c r="ADV159" s="27"/>
      <c r="ADW159" s="27"/>
      <c r="ADX159" s="27"/>
      <c r="ADY159" s="27"/>
      <c r="ADZ159" s="27"/>
      <c r="AEA159" s="27"/>
      <c r="AEB159" s="27"/>
      <c r="AEC159" s="27"/>
      <c r="AED159" s="27"/>
      <c r="AEE159" s="27"/>
      <c r="AEF159" s="27"/>
      <c r="AEG159" s="27"/>
      <c r="AEH159" s="27"/>
      <c r="AEI159" s="27"/>
      <c r="AEJ159" s="27"/>
      <c r="AEK159" s="27"/>
      <c r="AEL159" s="27"/>
      <c r="AEM159" s="27"/>
      <c r="AEN159" s="27"/>
      <c r="AEO159" s="27"/>
      <c r="AEP159" s="27"/>
      <c r="AEQ159" s="27"/>
      <c r="AER159" s="27"/>
      <c r="AES159" s="27"/>
      <c r="AET159" s="27"/>
      <c r="AEU159" s="27"/>
      <c r="AEV159" s="27"/>
      <c r="AEW159" s="27"/>
      <c r="AEX159" s="27"/>
      <c r="AEY159" s="27"/>
      <c r="AEZ159" s="27"/>
      <c r="AFA159" s="27"/>
      <c r="AFB159" s="27"/>
      <c r="AFC159" s="27"/>
      <c r="AFD159" s="27"/>
      <c r="AFE159" s="27"/>
      <c r="AFF159" s="27"/>
      <c r="AFG159" s="27"/>
      <c r="AFH159" s="27"/>
      <c r="AFI159" s="27"/>
      <c r="AFJ159" s="27"/>
      <c r="AFK159" s="27"/>
      <c r="AFL159" s="27"/>
      <c r="AFM159" s="27"/>
      <c r="AFN159" s="27"/>
      <c r="AFO159" s="27"/>
      <c r="AFP159" s="27"/>
      <c r="AFQ159" s="27"/>
      <c r="AFR159" s="27"/>
      <c r="AFS159" s="27"/>
      <c r="AFT159" s="27"/>
      <c r="AFU159" s="27"/>
      <c r="AFV159" s="27"/>
      <c r="AFW159" s="27"/>
      <c r="AFX159" s="27"/>
      <c r="AFY159" s="27"/>
      <c r="AFZ159" s="27"/>
      <c r="AGA159" s="27"/>
      <c r="AGB159" s="27"/>
      <c r="AGC159" s="27"/>
      <c r="AGD159" s="27"/>
      <c r="AGE159" s="27"/>
      <c r="AGF159" s="27"/>
      <c r="AGG159" s="27"/>
      <c r="AGH159" s="27"/>
      <c r="AGI159" s="27"/>
      <c r="AGJ159" s="27"/>
      <c r="AGK159" s="27"/>
      <c r="AGL159" s="27"/>
      <c r="AGM159" s="27"/>
      <c r="AGN159" s="27"/>
      <c r="AGO159" s="27"/>
      <c r="AGP159" s="27"/>
      <c r="AGQ159" s="27"/>
      <c r="AGR159" s="27"/>
      <c r="AGS159" s="27"/>
      <c r="AGT159" s="27"/>
      <c r="AGU159" s="27"/>
      <c r="AGV159" s="27"/>
      <c r="AGW159" s="27"/>
      <c r="AGX159" s="27"/>
      <c r="AGY159" s="27"/>
      <c r="AGZ159" s="27"/>
      <c r="AHA159" s="27"/>
      <c r="AHB159" s="27"/>
      <c r="AHC159" s="27"/>
      <c r="AHD159" s="27"/>
      <c r="AHE159" s="27"/>
      <c r="AHF159" s="27"/>
      <c r="AHG159" s="27"/>
      <c r="AHH159" s="27"/>
      <c r="AHI159" s="27"/>
      <c r="AHJ159" s="27"/>
      <c r="AHK159" s="27"/>
      <c r="AHL159" s="27"/>
      <c r="AHM159" s="27"/>
      <c r="AHN159" s="27"/>
      <c r="AHO159" s="27"/>
      <c r="AHP159" s="27"/>
      <c r="AHQ159" s="27"/>
      <c r="AHR159" s="27"/>
      <c r="AHS159" s="27"/>
      <c r="AHT159" s="27"/>
      <c r="AHU159" s="27"/>
      <c r="AHV159" s="27"/>
      <c r="AHW159" s="27"/>
      <c r="AHX159" s="27"/>
      <c r="AHY159" s="27"/>
      <c r="AHZ159" s="27"/>
      <c r="AIA159" s="27"/>
      <c r="AIB159" s="27"/>
      <c r="AIC159" s="27"/>
      <c r="AID159" s="27"/>
      <c r="AIE159" s="27"/>
      <c r="AIF159" s="27"/>
      <c r="AIG159" s="27"/>
      <c r="AIH159" s="27"/>
      <c r="AII159" s="27"/>
      <c r="AIJ159" s="27"/>
      <c r="AIK159" s="27"/>
      <c r="AIL159" s="27"/>
      <c r="AIM159" s="27"/>
      <c r="AIN159" s="27"/>
      <c r="AIO159" s="27"/>
      <c r="AIP159" s="27"/>
      <c r="AIQ159" s="27"/>
      <c r="AIR159" s="27"/>
      <c r="AIS159" s="27"/>
      <c r="AIT159" s="27"/>
      <c r="AIU159" s="27"/>
      <c r="AIV159" s="27"/>
      <c r="AIW159" s="27"/>
      <c r="AIX159" s="27"/>
      <c r="AIY159" s="27"/>
      <c r="AIZ159" s="27"/>
      <c r="AJA159" s="27"/>
      <c r="AJB159" s="27"/>
      <c r="AJC159" s="27"/>
      <c r="AJD159" s="27"/>
      <c r="AJE159" s="27"/>
      <c r="AJF159" s="27"/>
      <c r="AJG159" s="27"/>
      <c r="AJH159" s="27"/>
      <c r="AJI159" s="27"/>
      <c r="AJJ159" s="27"/>
      <c r="AJK159" s="27"/>
      <c r="AJL159" s="27"/>
      <c r="AJM159" s="27"/>
      <c r="AJN159" s="27"/>
      <c r="AJO159" s="27"/>
      <c r="AJP159" s="27"/>
      <c r="AJQ159" s="27"/>
      <c r="AJR159" s="27"/>
      <c r="AJS159" s="27"/>
      <c r="AJT159" s="27"/>
      <c r="AJU159" s="27"/>
      <c r="AJV159" s="27"/>
      <c r="AJW159" s="27"/>
      <c r="AJX159" s="27"/>
      <c r="AJY159" s="27"/>
      <c r="AJZ159" s="27"/>
      <c r="AKA159" s="27"/>
      <c r="AKB159" s="27"/>
      <c r="AKC159" s="27"/>
      <c r="AKD159" s="27"/>
      <c r="AKE159" s="27"/>
      <c r="AKF159" s="27"/>
      <c r="AKG159" s="27"/>
      <c r="AKH159" s="27"/>
      <c r="AKI159" s="27"/>
      <c r="AKJ159" s="27"/>
      <c r="AKK159" s="27"/>
      <c r="AKL159" s="27"/>
      <c r="AKM159" s="27"/>
      <c r="AKN159" s="27"/>
      <c r="AKO159" s="27"/>
      <c r="AKP159" s="27"/>
      <c r="AKQ159" s="27"/>
      <c r="AKR159" s="27"/>
      <c r="AKS159" s="27"/>
      <c r="AKT159" s="27"/>
      <c r="AKU159" s="27"/>
      <c r="AKV159" s="27"/>
      <c r="AKW159" s="27"/>
      <c r="AKX159" s="27"/>
      <c r="AKY159" s="27"/>
      <c r="AKZ159" s="27"/>
      <c r="ALA159" s="27"/>
      <c r="ALB159" s="27"/>
      <c r="ALC159" s="27"/>
      <c r="ALD159" s="27"/>
      <c r="ALE159" s="27"/>
      <c r="ALF159" s="27"/>
      <c r="ALG159" s="27"/>
      <c r="ALH159" s="27"/>
      <c r="ALI159" s="27"/>
      <c r="ALJ159" s="27"/>
      <c r="ALK159" s="27"/>
      <c r="ALL159" s="27"/>
      <c r="ALM159" s="27"/>
      <c r="ALN159" s="27"/>
      <c r="ALO159" s="27"/>
      <c r="ALP159" s="27"/>
      <c r="ALQ159" s="27"/>
      <c r="ALR159" s="27"/>
      <c r="ALS159" s="27"/>
      <c r="ALT159" s="27"/>
      <c r="ALU159" s="27"/>
      <c r="ALV159" s="27"/>
      <c r="ALW159" s="27"/>
      <c r="ALX159" s="27"/>
      <c r="ALY159" s="27"/>
      <c r="ALZ159" s="27"/>
      <c r="AMA159" s="27"/>
      <c r="AMB159" s="27"/>
      <c r="AMC159" s="27"/>
      <c r="AMD159" s="27"/>
      <c r="AME159" s="27"/>
      <c r="AMF159" s="27"/>
      <c r="AMG159" s="27"/>
      <c r="AMH159" s="27"/>
      <c r="AMI159" s="27"/>
      <c r="AMJ159" s="27"/>
      <c r="AMK159" s="27"/>
      <c r="AML159" s="27"/>
      <c r="AMM159" s="27"/>
      <c r="AMN159" s="27"/>
      <c r="AMO159" s="27"/>
      <c r="AMP159" s="27"/>
      <c r="AMQ159" s="27"/>
      <c r="AMR159" s="27"/>
      <c r="AMS159" s="27"/>
      <c r="AMT159" s="27"/>
      <c r="AMU159" s="27"/>
      <c r="AMV159" s="27"/>
      <c r="AMW159" s="27"/>
      <c r="AMX159" s="27"/>
      <c r="AMY159" s="27"/>
      <c r="AMZ159" s="27"/>
      <c r="ANA159" s="27"/>
      <c r="ANB159" s="27"/>
      <c r="ANC159" s="27"/>
      <c r="AND159" s="27"/>
      <c r="ANE159" s="27"/>
      <c r="ANF159" s="27"/>
      <c r="ANG159" s="27"/>
      <c r="ANH159" s="27"/>
      <c r="ANI159" s="27"/>
      <c r="ANJ159" s="27"/>
      <c r="ANK159" s="27"/>
      <c r="ANL159" s="27"/>
      <c r="ANM159" s="27"/>
      <c r="ANN159" s="27"/>
      <c r="ANO159" s="27"/>
      <c r="ANP159" s="27"/>
      <c r="ANQ159" s="27"/>
      <c r="ANR159" s="27"/>
      <c r="ANS159" s="27"/>
      <c r="ANT159" s="27"/>
      <c r="ANU159" s="27"/>
      <c r="ANV159" s="27"/>
      <c r="ANW159" s="27"/>
      <c r="ANX159" s="27"/>
      <c r="ANY159" s="27"/>
      <c r="ANZ159" s="27"/>
      <c r="AOA159" s="27"/>
      <c r="AOB159" s="27"/>
      <c r="AOC159" s="27"/>
      <c r="AOD159" s="27"/>
      <c r="AOE159" s="27"/>
      <c r="AOF159" s="27"/>
      <c r="AOG159" s="27"/>
      <c r="AOH159" s="27"/>
      <c r="AOI159" s="27"/>
      <c r="AOJ159" s="27"/>
      <c r="AOK159" s="27"/>
      <c r="AOL159" s="27"/>
      <c r="AOM159" s="27"/>
      <c r="AON159" s="27"/>
      <c r="AOO159" s="27"/>
      <c r="AOP159" s="27"/>
      <c r="AOQ159" s="27"/>
      <c r="AOR159" s="27"/>
      <c r="AOS159" s="27"/>
      <c r="AOT159" s="27"/>
      <c r="AOU159" s="27"/>
      <c r="AOV159" s="27"/>
      <c r="AOW159" s="27"/>
      <c r="AOX159" s="27"/>
      <c r="AOY159" s="27"/>
      <c r="AOZ159" s="27"/>
      <c r="APA159" s="27"/>
      <c r="APB159" s="27"/>
      <c r="APC159" s="27"/>
      <c r="APD159" s="27"/>
      <c r="APE159" s="27"/>
      <c r="APF159" s="27"/>
      <c r="APG159" s="27"/>
      <c r="APH159" s="27"/>
      <c r="API159" s="27"/>
      <c r="APJ159" s="27"/>
      <c r="APK159" s="27"/>
      <c r="APL159" s="27"/>
      <c r="APM159" s="27"/>
      <c r="APN159" s="27"/>
      <c r="APO159" s="27"/>
      <c r="APP159" s="27"/>
      <c r="APQ159" s="27"/>
      <c r="APR159" s="27"/>
      <c r="APS159" s="27"/>
      <c r="APT159" s="27"/>
      <c r="APU159" s="27"/>
      <c r="APV159" s="27"/>
      <c r="APW159" s="27"/>
      <c r="APX159" s="27"/>
      <c r="APY159" s="27"/>
      <c r="APZ159" s="27"/>
      <c r="AQA159" s="27"/>
      <c r="AQB159" s="27"/>
      <c r="AQC159" s="27"/>
      <c r="AQD159" s="27"/>
      <c r="AQE159" s="27"/>
      <c r="AQF159" s="27"/>
      <c r="AQG159" s="27"/>
      <c r="AQH159" s="27"/>
      <c r="AQI159" s="27"/>
      <c r="AQJ159" s="27"/>
      <c r="AQK159" s="27"/>
      <c r="AQL159" s="27"/>
      <c r="AQM159" s="27"/>
      <c r="AQN159" s="27"/>
      <c r="AQO159" s="27"/>
      <c r="AQP159" s="27"/>
      <c r="AQQ159" s="27"/>
      <c r="AQR159" s="27"/>
      <c r="AQS159" s="27"/>
      <c r="AQT159" s="27"/>
      <c r="AQU159" s="27"/>
      <c r="AQV159" s="27"/>
      <c r="AQW159" s="27"/>
      <c r="AQX159" s="27"/>
      <c r="AQY159" s="27"/>
      <c r="AQZ159" s="27"/>
      <c r="ARA159" s="27"/>
      <c r="ARB159" s="27"/>
      <c r="ARC159" s="27"/>
      <c r="ARD159" s="27"/>
      <c r="ARE159" s="27"/>
      <c r="ARF159" s="27"/>
      <c r="ARG159" s="27"/>
      <c r="ARH159" s="27"/>
      <c r="ARI159" s="27"/>
      <c r="ARJ159" s="27"/>
      <c r="ARK159" s="27"/>
      <c r="ARL159" s="27"/>
      <c r="ARM159" s="27"/>
      <c r="ARN159" s="27"/>
      <c r="ARO159" s="27"/>
      <c r="ARP159" s="27"/>
      <c r="ARQ159" s="27"/>
      <c r="ARR159" s="27"/>
      <c r="ARS159" s="27"/>
      <c r="ART159" s="27"/>
      <c r="ARU159" s="27"/>
      <c r="ARV159" s="27"/>
      <c r="ARW159" s="27"/>
      <c r="ARX159" s="27"/>
      <c r="ARY159" s="27"/>
      <c r="ARZ159" s="27"/>
      <c r="ASA159" s="27"/>
      <c r="ASB159" s="27"/>
      <c r="ASC159" s="27"/>
      <c r="ASD159" s="27"/>
      <c r="ASE159" s="27"/>
      <c r="ASF159" s="27"/>
      <c r="ASG159" s="27"/>
      <c r="ASH159" s="27"/>
      <c r="ASI159" s="27"/>
      <c r="ASJ159" s="27"/>
      <c r="ASK159" s="27"/>
      <c r="ASL159" s="27"/>
      <c r="ASM159" s="27"/>
      <c r="ASN159" s="27"/>
      <c r="ASO159" s="27"/>
      <c r="ASP159" s="27"/>
      <c r="ASQ159" s="27"/>
      <c r="ASR159" s="27"/>
      <c r="ASS159" s="27"/>
      <c r="AST159" s="27"/>
      <c r="ASU159" s="27"/>
      <c r="ASV159" s="27"/>
      <c r="ASW159" s="27"/>
      <c r="ASX159" s="27"/>
      <c r="ASY159" s="27"/>
      <c r="ASZ159" s="27"/>
      <c r="ATA159" s="27"/>
      <c r="ATB159" s="27"/>
      <c r="ATC159" s="27"/>
      <c r="ATD159" s="27"/>
      <c r="ATE159" s="27"/>
      <c r="ATF159" s="27"/>
      <c r="ATG159" s="27"/>
      <c r="ATH159" s="27"/>
      <c r="ATI159" s="27"/>
      <c r="ATJ159" s="27"/>
      <c r="ATK159" s="27"/>
      <c r="ATL159" s="27"/>
      <c r="ATM159" s="27"/>
      <c r="ATN159" s="27"/>
      <c r="ATO159" s="27"/>
      <c r="ATP159" s="27"/>
      <c r="ATQ159" s="27"/>
      <c r="ATR159" s="27"/>
      <c r="ATS159" s="27"/>
      <c r="ATT159" s="27"/>
      <c r="ATU159" s="27"/>
      <c r="ATV159" s="27"/>
      <c r="ATW159" s="27"/>
      <c r="ATX159" s="27"/>
      <c r="ATY159" s="27"/>
      <c r="ATZ159" s="27"/>
      <c r="AUA159" s="27"/>
      <c r="AUB159" s="27"/>
      <c r="AUC159" s="27"/>
      <c r="AUD159" s="27"/>
      <c r="AUE159" s="27"/>
      <c r="AUF159" s="27"/>
      <c r="AUG159" s="27"/>
      <c r="AUH159" s="27"/>
      <c r="AUI159" s="27"/>
      <c r="AUJ159" s="27"/>
      <c r="AUK159" s="27"/>
      <c r="AUL159" s="27"/>
      <c r="AUM159" s="27"/>
      <c r="AUN159" s="27"/>
      <c r="AUO159" s="27"/>
      <c r="AUP159" s="27"/>
      <c r="AUQ159" s="27"/>
      <c r="AUR159" s="27"/>
      <c r="AUS159" s="27"/>
      <c r="AUT159" s="27"/>
      <c r="AUU159" s="27"/>
      <c r="AUV159" s="27"/>
      <c r="AUW159" s="27"/>
      <c r="AUX159" s="27"/>
      <c r="AUY159" s="27"/>
      <c r="AUZ159" s="27"/>
      <c r="AVA159" s="27"/>
      <c r="AVB159" s="27"/>
      <c r="AVC159" s="27"/>
      <c r="AVD159" s="27"/>
      <c r="AVE159" s="27"/>
      <c r="AVF159" s="27"/>
      <c r="AVG159" s="27"/>
      <c r="AVH159" s="27"/>
      <c r="AVI159" s="27"/>
      <c r="AVJ159" s="27"/>
      <c r="AVK159" s="27"/>
      <c r="AVL159" s="27"/>
      <c r="AVM159" s="27"/>
      <c r="AVN159" s="27"/>
      <c r="AVO159" s="27"/>
      <c r="AVP159" s="27"/>
      <c r="AVQ159" s="27"/>
      <c r="AVR159" s="27"/>
      <c r="AVS159" s="27"/>
      <c r="AVT159" s="27"/>
      <c r="AVU159" s="27"/>
      <c r="AVV159" s="27"/>
      <c r="AVW159" s="27"/>
      <c r="AVX159" s="27"/>
      <c r="AVY159" s="27"/>
      <c r="AVZ159" s="27"/>
      <c r="AWA159" s="27"/>
      <c r="AWB159" s="27"/>
      <c r="AWC159" s="27"/>
      <c r="AWD159" s="27"/>
      <c r="AWE159" s="27"/>
      <c r="AWF159" s="27"/>
      <c r="AWG159" s="27"/>
      <c r="AWH159" s="27"/>
      <c r="AWI159" s="27"/>
      <c r="AWJ159" s="27"/>
      <c r="AWK159" s="27"/>
      <c r="AWL159" s="27"/>
      <c r="AWM159" s="27"/>
      <c r="AWN159" s="27"/>
      <c r="AWO159" s="27"/>
      <c r="AWP159" s="27"/>
      <c r="AWQ159" s="27"/>
      <c r="AWR159" s="27"/>
      <c r="AWS159" s="27"/>
      <c r="AWT159" s="27"/>
      <c r="AWU159" s="27"/>
      <c r="AWV159" s="27"/>
      <c r="AWW159" s="27"/>
      <c r="AWX159" s="27"/>
      <c r="AWY159" s="27"/>
      <c r="AWZ159" s="27"/>
      <c r="AXA159" s="27"/>
      <c r="AXB159" s="27"/>
      <c r="AXC159" s="27"/>
      <c r="AXD159" s="27"/>
      <c r="AXE159" s="27"/>
      <c r="AXF159" s="27"/>
      <c r="AXG159" s="27"/>
      <c r="AXH159" s="27"/>
      <c r="AXI159" s="27"/>
      <c r="AXJ159" s="27"/>
      <c r="AXK159" s="27"/>
      <c r="AXL159" s="27"/>
      <c r="AXM159" s="27"/>
      <c r="AXN159" s="27"/>
      <c r="AXO159" s="27"/>
      <c r="AXP159" s="27"/>
      <c r="AXQ159" s="27"/>
      <c r="AXR159" s="27"/>
      <c r="AXS159" s="27"/>
      <c r="AXT159" s="27"/>
      <c r="AXU159" s="27"/>
      <c r="AXV159" s="27"/>
      <c r="AXW159" s="27"/>
      <c r="AXX159" s="27"/>
      <c r="AXY159" s="27"/>
      <c r="AXZ159" s="27"/>
      <c r="AYA159" s="27"/>
      <c r="AYB159" s="27"/>
      <c r="AYC159" s="27"/>
      <c r="AYD159" s="27"/>
      <c r="AYE159" s="27"/>
      <c r="AYF159" s="27"/>
      <c r="AYG159" s="27"/>
      <c r="AYH159" s="27"/>
      <c r="AYI159" s="27"/>
      <c r="AYJ159" s="27"/>
      <c r="AYK159" s="27"/>
      <c r="AYL159" s="27"/>
      <c r="AYM159" s="27"/>
      <c r="AYN159" s="27"/>
      <c r="AYO159" s="27"/>
      <c r="AYP159" s="27"/>
      <c r="AYQ159" s="27"/>
      <c r="AYR159" s="27"/>
      <c r="AYS159" s="27"/>
      <c r="AYT159" s="27"/>
      <c r="AYU159" s="27"/>
      <c r="AYV159" s="27"/>
      <c r="AYW159" s="27"/>
      <c r="AYX159" s="27"/>
      <c r="AYY159" s="27"/>
      <c r="AYZ159" s="27"/>
      <c r="AZA159" s="27"/>
      <c r="AZB159" s="27"/>
      <c r="AZC159" s="27"/>
      <c r="AZD159" s="27"/>
      <c r="AZE159" s="27"/>
      <c r="AZF159" s="27"/>
      <c r="AZG159" s="27"/>
      <c r="AZH159" s="27"/>
      <c r="AZI159" s="27"/>
      <c r="AZJ159" s="27"/>
      <c r="AZK159" s="27"/>
      <c r="AZL159" s="27"/>
      <c r="AZM159" s="27"/>
      <c r="AZN159" s="27"/>
      <c r="AZO159" s="27"/>
      <c r="AZP159" s="27"/>
      <c r="AZQ159" s="27"/>
      <c r="AZR159" s="27"/>
      <c r="AZS159" s="27"/>
      <c r="AZT159" s="27"/>
      <c r="AZU159" s="27"/>
      <c r="AZV159" s="27"/>
      <c r="AZW159" s="27"/>
      <c r="AZX159" s="27"/>
      <c r="AZY159" s="27"/>
      <c r="AZZ159" s="27"/>
      <c r="BAA159" s="27"/>
      <c r="BAB159" s="27"/>
      <c r="BAC159" s="27"/>
      <c r="BAD159" s="27"/>
      <c r="BAE159" s="27"/>
      <c r="BAF159" s="27"/>
      <c r="BAG159" s="27"/>
      <c r="BAH159" s="27"/>
      <c r="BAI159" s="27"/>
      <c r="BAJ159" s="27"/>
      <c r="BAK159" s="27"/>
      <c r="BAL159" s="27"/>
      <c r="BAM159" s="27"/>
      <c r="BAN159" s="27"/>
      <c r="BAO159" s="27"/>
      <c r="BAP159" s="27"/>
      <c r="BAQ159" s="27"/>
      <c r="BAR159" s="27"/>
      <c r="BAS159" s="27"/>
      <c r="BAT159" s="27"/>
      <c r="BAU159" s="27"/>
      <c r="BAV159" s="27"/>
      <c r="BAW159" s="27"/>
      <c r="BAX159" s="27"/>
      <c r="BAY159" s="27"/>
      <c r="BAZ159" s="27"/>
      <c r="BBA159" s="27"/>
      <c r="BBB159" s="27"/>
      <c r="BBC159" s="27"/>
      <c r="BBD159" s="27"/>
      <c r="BBE159" s="27"/>
      <c r="BBF159" s="27"/>
      <c r="BBG159" s="27"/>
      <c r="BBH159" s="27"/>
      <c r="BBI159" s="27"/>
      <c r="BBJ159" s="27"/>
      <c r="BBK159" s="27"/>
      <c r="BBL159" s="27"/>
      <c r="BBM159" s="27"/>
      <c r="BBN159" s="27"/>
      <c r="BBO159" s="27"/>
      <c r="BBP159" s="27"/>
      <c r="BBQ159" s="27"/>
      <c r="BBR159" s="27"/>
      <c r="BBS159" s="27"/>
      <c r="BBT159" s="27"/>
      <c r="BBU159" s="27"/>
      <c r="BBV159" s="27"/>
      <c r="BBW159" s="27"/>
      <c r="BBX159" s="27"/>
      <c r="BBY159" s="27"/>
      <c r="BBZ159" s="27"/>
      <c r="BCA159" s="27"/>
      <c r="BCB159" s="27"/>
      <c r="BCC159" s="27"/>
      <c r="BCD159" s="27"/>
      <c r="BCE159" s="27"/>
      <c r="BCF159" s="27"/>
      <c r="BCG159" s="27"/>
      <c r="BCH159" s="27"/>
      <c r="BCI159" s="27"/>
      <c r="BCJ159" s="27"/>
      <c r="BCK159" s="27"/>
      <c r="BCL159" s="27"/>
      <c r="BCM159" s="27"/>
      <c r="BCN159" s="27"/>
      <c r="BCO159" s="27"/>
      <c r="BCP159" s="27"/>
      <c r="BCQ159" s="27"/>
      <c r="BCR159" s="27"/>
      <c r="BCS159" s="27"/>
      <c r="BCT159" s="27"/>
      <c r="BCU159" s="27"/>
      <c r="BCV159" s="27"/>
      <c r="BCW159" s="27"/>
      <c r="BCX159" s="27"/>
      <c r="BCY159" s="27"/>
      <c r="BCZ159" s="27"/>
      <c r="BDA159" s="27"/>
      <c r="BDB159" s="27"/>
      <c r="BDC159" s="27"/>
      <c r="BDD159" s="27"/>
      <c r="BDE159" s="27"/>
      <c r="BDF159" s="27"/>
      <c r="BDG159" s="27"/>
      <c r="BDH159" s="27"/>
      <c r="BDI159" s="27"/>
      <c r="BDJ159" s="27"/>
      <c r="BDK159" s="27"/>
      <c r="BDL159" s="27"/>
      <c r="BDM159" s="27"/>
      <c r="BDN159" s="27"/>
      <c r="BDO159" s="27"/>
      <c r="BDP159" s="27"/>
      <c r="BDQ159" s="27"/>
      <c r="BDR159" s="27"/>
      <c r="BDS159" s="27"/>
      <c r="BDT159" s="27"/>
      <c r="BDU159" s="27"/>
      <c r="BDV159" s="27"/>
      <c r="BDW159" s="27"/>
      <c r="BDX159" s="27"/>
      <c r="BDY159" s="27"/>
      <c r="BDZ159" s="27"/>
      <c r="BEA159" s="27"/>
      <c r="BEB159" s="27"/>
      <c r="BEC159" s="27"/>
      <c r="BED159" s="27"/>
      <c r="BEE159" s="27"/>
      <c r="BEF159" s="27"/>
      <c r="BEG159" s="27"/>
      <c r="BEH159" s="27"/>
      <c r="BEI159" s="27"/>
      <c r="BEJ159" s="27"/>
      <c r="BEK159" s="27"/>
      <c r="BEL159" s="27"/>
      <c r="BEM159" s="27"/>
      <c r="BEN159" s="27"/>
      <c r="BEO159" s="27"/>
      <c r="BEP159" s="27"/>
      <c r="BEQ159" s="27"/>
      <c r="BER159" s="27"/>
      <c r="BES159" s="27"/>
      <c r="BET159" s="27"/>
      <c r="BEU159" s="27"/>
      <c r="BEV159" s="27"/>
      <c r="BEW159" s="27"/>
      <c r="BEX159" s="27"/>
      <c r="BEY159" s="27"/>
      <c r="BEZ159" s="27"/>
      <c r="BFA159" s="27"/>
      <c r="BFB159" s="27"/>
      <c r="BFC159" s="27"/>
      <c r="BFD159" s="27"/>
      <c r="BFE159" s="27"/>
      <c r="BFF159" s="27"/>
      <c r="BFG159" s="27"/>
      <c r="BFH159" s="27"/>
      <c r="BFI159" s="27"/>
      <c r="BFJ159" s="27"/>
      <c r="BFK159" s="27"/>
      <c r="BFL159" s="27"/>
      <c r="BFM159" s="27"/>
      <c r="BFN159" s="27"/>
      <c r="BFO159" s="27"/>
      <c r="BFP159" s="27"/>
      <c r="BFQ159" s="27"/>
      <c r="BFR159" s="27"/>
      <c r="BFS159" s="27"/>
      <c r="BFT159" s="27"/>
      <c r="BFU159" s="27"/>
      <c r="BFV159" s="27"/>
      <c r="BFW159" s="27"/>
      <c r="BFX159" s="27"/>
      <c r="BFY159" s="27"/>
      <c r="BFZ159" s="27"/>
      <c r="BGA159" s="27"/>
      <c r="BGB159" s="27"/>
      <c r="BGC159" s="27"/>
      <c r="BGD159" s="27"/>
      <c r="BGE159" s="27"/>
      <c r="BGF159" s="27"/>
      <c r="BGG159" s="27"/>
      <c r="BGH159" s="27"/>
      <c r="BGI159" s="27"/>
      <c r="BGJ159" s="27"/>
      <c r="BGK159" s="27"/>
      <c r="BGL159" s="27"/>
      <c r="BGM159" s="27"/>
      <c r="BGN159" s="27"/>
      <c r="BGO159" s="27"/>
      <c r="BGP159" s="27"/>
      <c r="BGQ159" s="27"/>
      <c r="BGR159" s="27"/>
      <c r="BGS159" s="27"/>
      <c r="BGT159" s="27"/>
      <c r="BGU159" s="27"/>
      <c r="BGV159" s="27"/>
      <c r="BGW159" s="27"/>
      <c r="BGX159" s="27"/>
      <c r="BGY159" s="27"/>
      <c r="BGZ159" s="27"/>
      <c r="BHA159" s="27"/>
      <c r="BHB159" s="27"/>
      <c r="BHC159" s="27"/>
      <c r="BHD159" s="27"/>
      <c r="BHE159" s="27"/>
      <c r="BHF159" s="27"/>
      <c r="BHG159" s="27"/>
      <c r="BHH159" s="27"/>
      <c r="BHI159" s="27"/>
      <c r="BHJ159" s="27"/>
      <c r="BHK159" s="27"/>
      <c r="BHL159" s="27"/>
      <c r="BHM159" s="27"/>
      <c r="BHN159" s="27"/>
      <c r="BHO159" s="27"/>
      <c r="BHP159" s="27"/>
      <c r="BHQ159" s="27"/>
      <c r="BHR159" s="27"/>
      <c r="BHS159" s="27"/>
      <c r="BHT159" s="27"/>
      <c r="BHU159" s="27"/>
      <c r="BHV159" s="27"/>
      <c r="BHW159" s="27"/>
      <c r="BHX159" s="27"/>
      <c r="BHY159" s="27"/>
      <c r="BHZ159" s="27"/>
      <c r="BIA159" s="27"/>
      <c r="BIB159" s="27"/>
      <c r="BIC159" s="27"/>
      <c r="BID159" s="27"/>
      <c r="BIE159" s="27"/>
      <c r="BIF159" s="27"/>
      <c r="BIG159" s="27"/>
      <c r="BIH159" s="27"/>
      <c r="BII159" s="27"/>
      <c r="BIJ159" s="27"/>
      <c r="BIK159" s="27"/>
      <c r="BIL159" s="27"/>
      <c r="BIM159" s="27"/>
      <c r="BIN159" s="27"/>
      <c r="BIO159" s="27"/>
      <c r="BIP159" s="27"/>
      <c r="BIQ159" s="27"/>
      <c r="BIR159" s="27"/>
      <c r="BIS159" s="27"/>
      <c r="BIT159" s="27"/>
      <c r="BIU159" s="27"/>
      <c r="BIV159" s="27"/>
      <c r="BIW159" s="27"/>
      <c r="BIX159" s="27"/>
      <c r="BIY159" s="27"/>
      <c r="BIZ159" s="27"/>
      <c r="BJA159" s="27"/>
      <c r="BJB159" s="27"/>
      <c r="BJC159" s="27"/>
      <c r="BJD159" s="27"/>
      <c r="BJE159" s="27"/>
      <c r="BJF159" s="27"/>
      <c r="BJG159" s="27"/>
      <c r="BJH159" s="27"/>
      <c r="BJI159" s="27"/>
      <c r="BJJ159" s="27"/>
      <c r="BJK159" s="27"/>
      <c r="BJL159" s="27"/>
      <c r="BJM159" s="27"/>
      <c r="BJN159" s="27"/>
      <c r="BJO159" s="27"/>
      <c r="BJP159" s="27"/>
      <c r="BJQ159" s="27"/>
      <c r="BJR159" s="27"/>
      <c r="BJS159" s="27"/>
      <c r="BJT159" s="27"/>
      <c r="BJU159" s="27"/>
      <c r="BJV159" s="27"/>
      <c r="BJW159" s="27"/>
      <c r="BJX159" s="27"/>
      <c r="BJY159" s="27"/>
      <c r="BJZ159" s="27"/>
      <c r="BKA159" s="27"/>
      <c r="BKB159" s="27"/>
      <c r="BKC159" s="27"/>
      <c r="BKD159" s="27"/>
      <c r="BKE159" s="27"/>
      <c r="BKF159" s="27"/>
      <c r="BKG159" s="27"/>
      <c r="BKH159" s="27"/>
      <c r="BKI159" s="27"/>
      <c r="BKJ159" s="27"/>
      <c r="BKK159" s="27"/>
      <c r="BKL159" s="27"/>
      <c r="BKM159" s="27"/>
      <c r="BKN159" s="27"/>
      <c r="BKO159" s="27"/>
      <c r="BKP159" s="27"/>
      <c r="BKQ159" s="27"/>
      <c r="BKR159" s="27"/>
      <c r="BKS159" s="27"/>
      <c r="BKT159" s="27"/>
      <c r="BKU159" s="27"/>
      <c r="BKV159" s="27"/>
      <c r="BKW159" s="27"/>
      <c r="BKX159" s="27"/>
      <c r="BKY159" s="27"/>
      <c r="BKZ159" s="27"/>
      <c r="BLA159" s="27"/>
      <c r="BLB159" s="27"/>
      <c r="BLC159" s="27"/>
      <c r="BLD159" s="27"/>
      <c r="BLE159" s="27"/>
      <c r="BLF159" s="27"/>
      <c r="BLG159" s="27"/>
      <c r="BLH159" s="27"/>
      <c r="BLI159" s="27"/>
      <c r="BLJ159" s="27"/>
      <c r="BLK159" s="27"/>
      <c r="BLL159" s="27"/>
      <c r="BLM159" s="27"/>
      <c r="BLN159" s="27"/>
      <c r="BLO159" s="27"/>
      <c r="BLP159" s="27"/>
      <c r="BLQ159" s="27"/>
      <c r="BLR159" s="27"/>
      <c r="BLS159" s="27"/>
      <c r="BLT159" s="27"/>
      <c r="BLU159" s="27"/>
      <c r="BLV159" s="27"/>
      <c r="BLW159" s="27"/>
      <c r="BLX159" s="27"/>
      <c r="BLY159" s="27"/>
      <c r="BLZ159" s="27"/>
      <c r="BMA159" s="27"/>
      <c r="BMB159" s="27"/>
      <c r="BMC159" s="27"/>
      <c r="BMD159" s="27"/>
      <c r="BME159" s="27"/>
      <c r="BMF159" s="27"/>
      <c r="BMG159" s="27"/>
      <c r="BMH159" s="27"/>
      <c r="BMI159" s="27"/>
      <c r="BMJ159" s="27"/>
      <c r="BMK159" s="27"/>
      <c r="BML159" s="27"/>
      <c r="BMM159" s="27"/>
      <c r="BMN159" s="27"/>
      <c r="BMO159" s="27"/>
      <c r="BMP159" s="27"/>
      <c r="BMQ159" s="27"/>
      <c r="BMR159" s="27"/>
      <c r="BMS159" s="27"/>
      <c r="BMT159" s="27"/>
      <c r="BMU159" s="27"/>
      <c r="BMV159" s="27"/>
      <c r="BMW159" s="27"/>
      <c r="BMX159" s="27"/>
      <c r="BMY159" s="27"/>
      <c r="BMZ159" s="27"/>
      <c r="BNA159" s="27"/>
      <c r="BNB159" s="27"/>
      <c r="BNC159" s="27"/>
      <c r="BND159" s="27"/>
      <c r="BNE159" s="27"/>
      <c r="BNF159" s="27"/>
      <c r="BNG159" s="27"/>
      <c r="BNH159" s="27"/>
      <c r="BNI159" s="27"/>
      <c r="BNJ159" s="27"/>
      <c r="BNK159" s="27"/>
      <c r="BNL159" s="27"/>
      <c r="BNM159" s="27"/>
      <c r="BNN159" s="27"/>
      <c r="BNO159" s="27"/>
      <c r="BNP159" s="27"/>
      <c r="BNQ159" s="27"/>
      <c r="BNR159" s="27"/>
      <c r="BNS159" s="27"/>
      <c r="BNT159" s="27"/>
      <c r="BNU159" s="27"/>
      <c r="BNV159" s="27"/>
      <c r="BNW159" s="27"/>
      <c r="BNX159" s="27"/>
      <c r="BNY159" s="27"/>
      <c r="BNZ159" s="27"/>
      <c r="BOA159" s="27"/>
      <c r="BOB159" s="27"/>
      <c r="BOC159" s="27"/>
      <c r="BOD159" s="27"/>
      <c r="BOE159" s="27"/>
      <c r="BOF159" s="27"/>
      <c r="BOG159" s="27"/>
      <c r="BOH159" s="27"/>
      <c r="BOI159" s="27"/>
      <c r="BOJ159" s="27"/>
      <c r="BOK159" s="27"/>
      <c r="BOL159" s="27"/>
      <c r="BOM159" s="27"/>
      <c r="BON159" s="27"/>
      <c r="BOO159" s="27"/>
      <c r="BOP159" s="27"/>
      <c r="BOQ159" s="27"/>
      <c r="BOR159" s="27"/>
      <c r="BOS159" s="27"/>
      <c r="BOT159" s="27"/>
      <c r="BOU159" s="27"/>
      <c r="BOV159" s="27"/>
      <c r="BOW159" s="27"/>
      <c r="BOX159" s="27"/>
      <c r="BOY159" s="27"/>
      <c r="BOZ159" s="27"/>
      <c r="BPA159" s="27"/>
      <c r="BPB159" s="27"/>
      <c r="BPC159" s="27"/>
      <c r="BPD159" s="27"/>
      <c r="BPE159" s="27"/>
      <c r="BPF159" s="27"/>
      <c r="BPG159" s="27"/>
      <c r="BPH159" s="27"/>
      <c r="BPI159" s="27"/>
      <c r="BPJ159" s="27"/>
      <c r="BPK159" s="27"/>
      <c r="BPL159" s="27"/>
      <c r="BPM159" s="27"/>
      <c r="BPN159" s="27"/>
      <c r="BPO159" s="27"/>
      <c r="BPP159" s="27"/>
      <c r="BPQ159" s="27"/>
      <c r="BPR159" s="27"/>
      <c r="BPS159" s="27"/>
      <c r="BPT159" s="27"/>
      <c r="BPU159" s="27"/>
      <c r="BPV159" s="27"/>
      <c r="BPW159" s="27"/>
      <c r="BPX159" s="27"/>
      <c r="BPY159" s="27"/>
      <c r="BPZ159" s="27"/>
      <c r="BQA159" s="27"/>
      <c r="BQB159" s="27"/>
      <c r="BQC159" s="27"/>
      <c r="BQD159" s="27"/>
      <c r="BQE159" s="27"/>
      <c r="BQF159" s="27"/>
      <c r="BQG159" s="27"/>
      <c r="BQH159" s="27"/>
      <c r="BQI159" s="27"/>
      <c r="BQJ159" s="27"/>
      <c r="BQK159" s="27"/>
      <c r="BQL159" s="27"/>
      <c r="BQM159" s="27"/>
      <c r="BQN159" s="27"/>
      <c r="BQO159" s="27"/>
      <c r="BQP159" s="27"/>
      <c r="BQQ159" s="27"/>
      <c r="BQR159" s="27"/>
      <c r="BQS159" s="27"/>
      <c r="BQT159" s="27"/>
      <c r="BQU159" s="27"/>
      <c r="BQV159" s="27"/>
      <c r="BQW159" s="27"/>
      <c r="BQX159" s="27"/>
      <c r="BQY159" s="27"/>
      <c r="BQZ159" s="27"/>
      <c r="BRA159" s="27"/>
      <c r="BRB159" s="27"/>
      <c r="BRC159" s="27"/>
      <c r="BRD159" s="27"/>
      <c r="BRE159" s="27"/>
      <c r="BRF159" s="27"/>
      <c r="BRG159" s="27"/>
      <c r="BRH159" s="27"/>
      <c r="BRI159" s="27"/>
      <c r="BRJ159" s="27"/>
      <c r="BRK159" s="27"/>
      <c r="BRL159" s="27"/>
      <c r="BRM159" s="27"/>
      <c r="BRN159" s="27"/>
      <c r="BRO159" s="27"/>
      <c r="BRP159" s="27"/>
      <c r="BRQ159" s="27"/>
      <c r="BRR159" s="27"/>
      <c r="BRS159" s="27"/>
      <c r="BRT159" s="27"/>
      <c r="BRU159" s="27"/>
      <c r="BRV159" s="27"/>
      <c r="BRW159" s="27"/>
      <c r="BRX159" s="27"/>
      <c r="BRY159" s="27"/>
      <c r="BRZ159" s="27"/>
      <c r="BSA159" s="27"/>
      <c r="BSB159" s="27"/>
      <c r="BSC159" s="27"/>
      <c r="BSD159" s="27"/>
      <c r="BSE159" s="27"/>
      <c r="BSF159" s="27"/>
      <c r="BSG159" s="27"/>
      <c r="BSH159" s="27"/>
      <c r="BSI159" s="27"/>
      <c r="BSJ159" s="27"/>
      <c r="BSK159" s="27"/>
      <c r="BSL159" s="27"/>
      <c r="BSM159" s="27"/>
      <c r="BSN159" s="27"/>
      <c r="BSO159" s="27"/>
      <c r="BSP159" s="27"/>
      <c r="BSQ159" s="27"/>
      <c r="BSR159" s="27"/>
      <c r="BSS159" s="27"/>
      <c r="BST159" s="27"/>
      <c r="BSU159" s="27"/>
      <c r="BSV159" s="27"/>
      <c r="BSW159" s="27"/>
      <c r="BSX159" s="27"/>
      <c r="BSY159" s="27"/>
      <c r="BSZ159" s="27"/>
      <c r="BTA159" s="27"/>
      <c r="BTB159" s="27"/>
      <c r="BTC159" s="27"/>
      <c r="BTD159" s="27"/>
      <c r="BTE159" s="27"/>
      <c r="BTF159" s="27"/>
      <c r="BTG159" s="27"/>
      <c r="BTH159" s="27"/>
      <c r="BTI159" s="27"/>
      <c r="BTJ159" s="27"/>
      <c r="BTK159" s="27"/>
      <c r="BTL159" s="27"/>
      <c r="BTM159" s="27"/>
      <c r="BTN159" s="27"/>
      <c r="BTO159" s="27"/>
      <c r="BTP159" s="27"/>
      <c r="BTQ159" s="27"/>
      <c r="BTR159" s="27"/>
      <c r="BTS159" s="27"/>
      <c r="BTT159" s="27"/>
      <c r="BTU159" s="27"/>
      <c r="BTV159" s="27"/>
      <c r="BTW159" s="27"/>
      <c r="BTX159" s="27"/>
      <c r="BTY159" s="27"/>
      <c r="BTZ159" s="27"/>
      <c r="BUA159" s="27"/>
      <c r="BUB159" s="27"/>
      <c r="BUC159" s="27"/>
      <c r="BUD159" s="27"/>
      <c r="BUE159" s="27"/>
      <c r="BUF159" s="27"/>
      <c r="BUG159" s="27"/>
      <c r="BUH159" s="27"/>
      <c r="BUI159" s="27"/>
      <c r="BUJ159" s="27"/>
      <c r="BUK159" s="27"/>
      <c r="BUL159" s="27"/>
      <c r="BUM159" s="27"/>
      <c r="BUN159" s="27"/>
      <c r="BUO159" s="27"/>
      <c r="BUP159" s="27"/>
      <c r="BUQ159" s="27"/>
      <c r="BUR159" s="27"/>
      <c r="BUS159" s="27"/>
    </row>
    <row r="160" spans="1:1917" s="47" customFormat="1" ht="12.75">
      <c r="A160" s="23"/>
      <c r="B160" s="239"/>
      <c r="C160" s="137" t="s">
        <v>243</v>
      </c>
      <c r="D160" s="137"/>
      <c r="E160" s="313"/>
      <c r="F160" s="314"/>
      <c r="G160" s="322" t="s">
        <v>355</v>
      </c>
      <c r="H160" s="325"/>
      <c r="I160" s="240"/>
      <c r="J160" s="26"/>
      <c r="K160" s="26">
        <f>IF(E160="yes",1.47,0)</f>
        <v>0</v>
      </c>
      <c r="L160" s="26"/>
      <c r="M160" s="26"/>
      <c r="N160" s="26"/>
      <c r="O160" s="103"/>
      <c r="P160" s="103"/>
      <c r="Q160" s="103"/>
      <c r="R160" s="103"/>
      <c r="S160" s="22"/>
      <c r="T160" s="22"/>
      <c r="U160" s="22"/>
      <c r="V160" s="22"/>
      <c r="W160" s="22"/>
      <c r="X160" s="22"/>
      <c r="Y160" s="22"/>
      <c r="Z160" s="22"/>
      <c r="AA160" s="22"/>
      <c r="AB160" s="22"/>
      <c r="AC160" s="22"/>
      <c r="AD160" s="22"/>
      <c r="BA160" s="27"/>
      <c r="BB160" s="27"/>
      <c r="BC160" s="27"/>
      <c r="BD160" s="27"/>
      <c r="BE160" s="27"/>
      <c r="BF160" s="27"/>
      <c r="BG160" s="27"/>
      <c r="BH160" s="27"/>
      <c r="BI160" s="27"/>
      <c r="BJ160" s="27"/>
      <c r="BK160" s="27"/>
      <c r="BL160" s="27"/>
      <c r="BM160" s="27"/>
      <c r="BN160" s="27"/>
      <c r="BO160" s="27"/>
      <c r="BP160" s="27"/>
      <c r="BQ160" s="27"/>
      <c r="BR160" s="27"/>
      <c r="BS160" s="27"/>
      <c r="BT160" s="27"/>
      <c r="BU160" s="27"/>
      <c r="BV160" s="27"/>
      <c r="BW160" s="27"/>
      <c r="BX160" s="27"/>
      <c r="BY160" s="27"/>
      <c r="BZ160" s="27"/>
      <c r="CA160" s="27"/>
      <c r="CB160" s="27"/>
      <c r="CC160" s="27"/>
      <c r="CD160" s="27"/>
      <c r="CE160" s="27"/>
      <c r="CF160" s="27"/>
      <c r="CG160" s="27"/>
      <c r="CH160" s="27"/>
      <c r="CI160" s="27"/>
      <c r="CJ160" s="27"/>
      <c r="CK160" s="27"/>
      <c r="CL160" s="27"/>
      <c r="CM160" s="27"/>
      <c r="CN160" s="27"/>
      <c r="CO160" s="27"/>
      <c r="CP160" s="27"/>
      <c r="CQ160" s="27"/>
      <c r="CR160" s="27"/>
      <c r="CS160" s="27"/>
      <c r="CT160" s="27"/>
      <c r="CU160" s="27"/>
      <c r="CV160" s="27"/>
      <c r="CW160" s="27"/>
      <c r="CX160" s="27"/>
      <c r="CY160" s="27"/>
      <c r="CZ160" s="27"/>
      <c r="DA160" s="27"/>
      <c r="DB160" s="27"/>
      <c r="DC160" s="27"/>
      <c r="DD160" s="27"/>
      <c r="DE160" s="27"/>
      <c r="DF160" s="27"/>
      <c r="DG160" s="27"/>
      <c r="DH160" s="27"/>
      <c r="DI160" s="27"/>
      <c r="DJ160" s="27"/>
      <c r="DK160" s="27"/>
      <c r="DL160" s="27"/>
      <c r="DM160" s="27"/>
      <c r="DN160" s="27"/>
      <c r="DO160" s="27"/>
      <c r="DP160" s="27"/>
      <c r="DQ160" s="27"/>
      <c r="DR160" s="27"/>
      <c r="DS160" s="27"/>
      <c r="DT160" s="27"/>
      <c r="DU160" s="27"/>
      <c r="DV160" s="27"/>
      <c r="DW160" s="27"/>
      <c r="DX160" s="27"/>
      <c r="DY160" s="27"/>
      <c r="DZ160" s="27"/>
      <c r="EA160" s="27"/>
      <c r="EB160" s="27"/>
      <c r="EC160" s="27"/>
      <c r="ED160" s="27"/>
      <c r="EE160" s="27"/>
      <c r="EF160" s="27"/>
      <c r="EG160" s="27"/>
      <c r="EH160" s="27"/>
      <c r="EI160" s="27"/>
      <c r="EJ160" s="27"/>
      <c r="EK160" s="27"/>
      <c r="EL160" s="27"/>
      <c r="EM160" s="27"/>
      <c r="EN160" s="27"/>
      <c r="EO160" s="27"/>
      <c r="EP160" s="27"/>
      <c r="EQ160" s="27"/>
      <c r="ER160" s="27"/>
      <c r="ES160" s="27"/>
      <c r="ET160" s="27"/>
      <c r="EU160" s="27"/>
      <c r="EV160" s="27"/>
      <c r="EW160" s="27"/>
      <c r="EX160" s="27"/>
      <c r="EY160" s="27"/>
      <c r="EZ160" s="27"/>
      <c r="FA160" s="27"/>
      <c r="FB160" s="27"/>
      <c r="FC160" s="27"/>
      <c r="FD160" s="27"/>
      <c r="FE160" s="27"/>
      <c r="FF160" s="27"/>
      <c r="FG160" s="27"/>
      <c r="FH160" s="27"/>
      <c r="FI160" s="27"/>
      <c r="FJ160" s="27"/>
      <c r="FK160" s="27"/>
      <c r="FL160" s="27"/>
      <c r="FM160" s="27"/>
      <c r="FN160" s="27"/>
      <c r="FO160" s="27"/>
      <c r="FP160" s="27"/>
      <c r="FQ160" s="27"/>
      <c r="FR160" s="27"/>
      <c r="FS160" s="27"/>
      <c r="FT160" s="27"/>
      <c r="FU160" s="27"/>
      <c r="FV160" s="27"/>
      <c r="FW160" s="27"/>
      <c r="FX160" s="27"/>
      <c r="FY160" s="27"/>
      <c r="FZ160" s="27"/>
      <c r="GA160" s="27"/>
      <c r="GB160" s="27"/>
      <c r="GC160" s="27"/>
      <c r="GD160" s="27"/>
      <c r="GE160" s="27"/>
      <c r="GF160" s="27"/>
      <c r="GG160" s="27"/>
      <c r="GH160" s="27"/>
      <c r="GI160" s="27"/>
      <c r="GJ160" s="27"/>
      <c r="GK160" s="27"/>
      <c r="GL160" s="27"/>
      <c r="GM160" s="27"/>
      <c r="GN160" s="27"/>
      <c r="GO160" s="27"/>
      <c r="GP160" s="27"/>
      <c r="GQ160" s="27"/>
      <c r="GR160" s="27"/>
      <c r="GS160" s="27"/>
      <c r="GT160" s="27"/>
      <c r="GU160" s="27"/>
      <c r="GV160" s="27"/>
      <c r="GW160" s="27"/>
      <c r="GX160" s="27"/>
      <c r="GY160" s="27"/>
      <c r="GZ160" s="27"/>
      <c r="HA160" s="27"/>
      <c r="HB160" s="27"/>
      <c r="HC160" s="27"/>
      <c r="HD160" s="27"/>
      <c r="HE160" s="27"/>
      <c r="HF160" s="27"/>
      <c r="HG160" s="27"/>
      <c r="HH160" s="27"/>
      <c r="HI160" s="27"/>
      <c r="HJ160" s="27"/>
      <c r="HK160" s="27"/>
      <c r="HL160" s="27"/>
      <c r="HM160" s="27"/>
      <c r="HN160" s="27"/>
      <c r="HO160" s="27"/>
      <c r="HP160" s="27"/>
      <c r="HQ160" s="27"/>
      <c r="HR160" s="27"/>
      <c r="HS160" s="27"/>
      <c r="HT160" s="27"/>
      <c r="HU160" s="27"/>
      <c r="HV160" s="27"/>
      <c r="HW160" s="27"/>
      <c r="HX160" s="27"/>
      <c r="HY160" s="27"/>
      <c r="HZ160" s="27"/>
      <c r="IA160" s="27"/>
      <c r="IB160" s="27"/>
      <c r="IC160" s="27"/>
      <c r="ID160" s="27"/>
      <c r="IE160" s="27"/>
      <c r="IF160" s="27"/>
      <c r="IG160" s="27"/>
      <c r="IH160" s="27"/>
      <c r="II160" s="27"/>
      <c r="IJ160" s="27"/>
      <c r="IK160" s="27"/>
      <c r="IL160" s="27"/>
      <c r="IM160" s="27"/>
      <c r="IN160" s="27"/>
      <c r="IO160" s="27"/>
      <c r="IP160" s="27"/>
      <c r="IQ160" s="27"/>
      <c r="IR160" s="27"/>
      <c r="IS160" s="27"/>
      <c r="IT160" s="27"/>
      <c r="IU160" s="27"/>
      <c r="IV160" s="27"/>
      <c r="IW160" s="27"/>
      <c r="IX160" s="27"/>
      <c r="IY160" s="27"/>
      <c r="IZ160" s="27"/>
      <c r="JA160" s="27"/>
      <c r="JB160" s="27"/>
      <c r="JC160" s="27"/>
      <c r="JD160" s="27"/>
      <c r="JE160" s="27"/>
      <c r="JF160" s="27"/>
      <c r="JG160" s="27"/>
      <c r="JH160" s="27"/>
      <c r="JI160" s="27"/>
      <c r="JJ160" s="27"/>
      <c r="JK160" s="27"/>
      <c r="JL160" s="27"/>
      <c r="JM160" s="27"/>
      <c r="JN160" s="27"/>
      <c r="JO160" s="27"/>
      <c r="JP160" s="27"/>
      <c r="JQ160" s="27"/>
      <c r="JR160" s="27"/>
      <c r="JS160" s="27"/>
      <c r="JT160" s="27"/>
      <c r="JU160" s="27"/>
      <c r="JV160" s="27"/>
      <c r="JW160" s="27"/>
      <c r="JX160" s="27"/>
      <c r="JY160" s="27"/>
      <c r="JZ160" s="27"/>
      <c r="KA160" s="27"/>
      <c r="KB160" s="27"/>
      <c r="KC160" s="27"/>
      <c r="KD160" s="27"/>
      <c r="KE160" s="27"/>
      <c r="KF160" s="27"/>
      <c r="KG160" s="27"/>
      <c r="KH160" s="27"/>
      <c r="KI160" s="27"/>
      <c r="KJ160" s="27"/>
      <c r="KK160" s="27"/>
      <c r="KL160" s="27"/>
      <c r="KM160" s="27"/>
      <c r="KN160" s="27"/>
      <c r="KO160" s="27"/>
      <c r="KP160" s="27"/>
      <c r="KQ160" s="27"/>
      <c r="KR160" s="27"/>
      <c r="KS160" s="27"/>
      <c r="KT160" s="27"/>
      <c r="KU160" s="27"/>
      <c r="KV160" s="27"/>
      <c r="KW160" s="27"/>
      <c r="KX160" s="27"/>
      <c r="KY160" s="27"/>
      <c r="KZ160" s="27"/>
      <c r="LA160" s="27"/>
      <c r="LB160" s="27"/>
      <c r="LC160" s="27"/>
      <c r="LD160" s="27"/>
      <c r="LE160" s="27"/>
      <c r="LF160" s="27"/>
      <c r="LG160" s="27"/>
      <c r="LH160" s="27"/>
      <c r="LI160" s="27"/>
      <c r="LJ160" s="27"/>
      <c r="LK160" s="27"/>
      <c r="LL160" s="27"/>
      <c r="LM160" s="27"/>
      <c r="LN160" s="27"/>
      <c r="LO160" s="27"/>
      <c r="LP160" s="27"/>
      <c r="LQ160" s="27"/>
      <c r="LR160" s="27"/>
      <c r="LS160" s="27"/>
      <c r="LT160" s="27"/>
      <c r="LU160" s="27"/>
      <c r="LV160" s="27"/>
      <c r="LW160" s="27"/>
      <c r="LX160" s="27"/>
      <c r="LY160" s="27"/>
      <c r="LZ160" s="27"/>
      <c r="MA160" s="27"/>
      <c r="MB160" s="27"/>
      <c r="MC160" s="27"/>
      <c r="MD160" s="27"/>
      <c r="ME160" s="27"/>
      <c r="MF160" s="27"/>
      <c r="MG160" s="27"/>
      <c r="MH160" s="27"/>
      <c r="MI160" s="27"/>
      <c r="MJ160" s="27"/>
      <c r="MK160" s="27"/>
      <c r="ML160" s="27"/>
      <c r="MM160" s="27"/>
      <c r="MN160" s="27"/>
      <c r="MO160" s="27"/>
      <c r="MP160" s="27"/>
      <c r="MQ160" s="27"/>
      <c r="MR160" s="27"/>
      <c r="MS160" s="27"/>
      <c r="MT160" s="27"/>
      <c r="MU160" s="27"/>
      <c r="MV160" s="27"/>
      <c r="MW160" s="27"/>
      <c r="MX160" s="27"/>
      <c r="MY160" s="27"/>
      <c r="MZ160" s="27"/>
      <c r="NA160" s="27"/>
      <c r="NB160" s="27"/>
      <c r="NC160" s="27"/>
      <c r="ND160" s="27"/>
      <c r="NE160" s="27"/>
      <c r="NF160" s="27"/>
      <c r="NG160" s="27"/>
      <c r="NH160" s="27"/>
      <c r="NI160" s="27"/>
      <c r="NJ160" s="27"/>
      <c r="NK160" s="27"/>
      <c r="NL160" s="27"/>
      <c r="NM160" s="27"/>
      <c r="NN160" s="27"/>
      <c r="NO160" s="27"/>
      <c r="NP160" s="27"/>
      <c r="NQ160" s="27"/>
      <c r="NR160" s="27"/>
      <c r="NS160" s="27"/>
      <c r="NT160" s="27"/>
      <c r="NU160" s="27"/>
      <c r="NV160" s="27"/>
      <c r="NW160" s="27"/>
      <c r="NX160" s="27"/>
      <c r="NY160" s="27"/>
      <c r="NZ160" s="27"/>
      <c r="OA160" s="27"/>
      <c r="OB160" s="27"/>
      <c r="OC160" s="27"/>
      <c r="OD160" s="27"/>
      <c r="OE160" s="27"/>
      <c r="OF160" s="27"/>
      <c r="OG160" s="27"/>
      <c r="OH160" s="27"/>
      <c r="OI160" s="27"/>
      <c r="OJ160" s="27"/>
      <c r="OK160" s="27"/>
      <c r="OL160" s="27"/>
      <c r="OM160" s="27"/>
      <c r="ON160" s="27"/>
      <c r="OO160" s="27"/>
      <c r="OP160" s="27"/>
      <c r="OQ160" s="27"/>
      <c r="OR160" s="27"/>
      <c r="OS160" s="27"/>
      <c r="OT160" s="27"/>
      <c r="OU160" s="27"/>
      <c r="OV160" s="27"/>
      <c r="OW160" s="27"/>
      <c r="OX160" s="27"/>
      <c r="OY160" s="27"/>
      <c r="OZ160" s="27"/>
      <c r="PA160" s="27"/>
      <c r="PB160" s="27"/>
      <c r="PC160" s="27"/>
      <c r="PD160" s="27"/>
      <c r="PE160" s="27"/>
      <c r="PF160" s="27"/>
      <c r="PG160" s="27"/>
      <c r="PH160" s="27"/>
      <c r="PI160" s="27"/>
      <c r="PJ160" s="27"/>
      <c r="PK160" s="27"/>
      <c r="PL160" s="27"/>
      <c r="PM160" s="27"/>
      <c r="PN160" s="27"/>
      <c r="PO160" s="27"/>
      <c r="PP160" s="27"/>
      <c r="PQ160" s="27"/>
      <c r="PR160" s="27"/>
      <c r="PS160" s="27"/>
      <c r="PT160" s="27"/>
      <c r="PU160" s="27"/>
      <c r="PV160" s="27"/>
      <c r="PW160" s="27"/>
      <c r="PX160" s="27"/>
      <c r="PY160" s="27"/>
      <c r="PZ160" s="27"/>
      <c r="QA160" s="27"/>
      <c r="QB160" s="27"/>
      <c r="QC160" s="27"/>
      <c r="QD160" s="27"/>
      <c r="QE160" s="27"/>
      <c r="QF160" s="27"/>
      <c r="QG160" s="27"/>
      <c r="QH160" s="27"/>
      <c r="QI160" s="27"/>
      <c r="QJ160" s="27"/>
      <c r="QK160" s="27"/>
      <c r="QL160" s="27"/>
      <c r="QM160" s="27"/>
      <c r="QN160" s="27"/>
      <c r="QO160" s="27"/>
      <c r="QP160" s="27"/>
      <c r="QQ160" s="27"/>
      <c r="QR160" s="27"/>
      <c r="QS160" s="27"/>
      <c r="QT160" s="27"/>
      <c r="QU160" s="27"/>
      <c r="QV160" s="27"/>
      <c r="QW160" s="27"/>
      <c r="QX160" s="27"/>
      <c r="QY160" s="27"/>
      <c r="QZ160" s="27"/>
      <c r="RA160" s="27"/>
      <c r="RB160" s="27"/>
      <c r="RC160" s="27"/>
      <c r="RD160" s="27"/>
      <c r="RE160" s="27"/>
      <c r="RF160" s="27"/>
      <c r="RG160" s="27"/>
      <c r="RH160" s="27"/>
      <c r="RI160" s="27"/>
      <c r="RJ160" s="27"/>
      <c r="RK160" s="27"/>
      <c r="RL160" s="27"/>
      <c r="RM160" s="27"/>
      <c r="RN160" s="27"/>
      <c r="RO160" s="27"/>
      <c r="RP160" s="27"/>
      <c r="RQ160" s="27"/>
      <c r="RR160" s="27"/>
      <c r="RS160" s="27"/>
      <c r="RT160" s="27"/>
      <c r="RU160" s="27"/>
      <c r="RV160" s="27"/>
      <c r="RW160" s="27"/>
      <c r="RX160" s="27"/>
      <c r="RY160" s="27"/>
      <c r="RZ160" s="27"/>
      <c r="SA160" s="27"/>
      <c r="SB160" s="27"/>
      <c r="SC160" s="27"/>
      <c r="SD160" s="27"/>
      <c r="SE160" s="27"/>
      <c r="SF160" s="27"/>
      <c r="SG160" s="27"/>
      <c r="SH160" s="27"/>
      <c r="SI160" s="27"/>
      <c r="SJ160" s="27"/>
      <c r="SK160" s="27"/>
      <c r="SL160" s="27"/>
      <c r="SM160" s="27"/>
      <c r="SN160" s="27"/>
      <c r="SO160" s="27"/>
      <c r="SP160" s="27"/>
      <c r="SQ160" s="27"/>
      <c r="SR160" s="27"/>
      <c r="SS160" s="27"/>
      <c r="ST160" s="27"/>
      <c r="SU160" s="27"/>
      <c r="SV160" s="27"/>
      <c r="SW160" s="27"/>
      <c r="SX160" s="27"/>
      <c r="SY160" s="27"/>
      <c r="SZ160" s="27"/>
      <c r="TA160" s="27"/>
      <c r="TB160" s="27"/>
      <c r="TC160" s="27"/>
      <c r="TD160" s="27"/>
      <c r="TE160" s="27"/>
      <c r="TF160" s="27"/>
      <c r="TG160" s="27"/>
      <c r="TH160" s="27"/>
      <c r="TI160" s="27"/>
      <c r="TJ160" s="27"/>
      <c r="TK160" s="27"/>
      <c r="TL160" s="27"/>
      <c r="TM160" s="27"/>
      <c r="TN160" s="27"/>
      <c r="TO160" s="27"/>
      <c r="TP160" s="27"/>
      <c r="TQ160" s="27"/>
      <c r="TR160" s="27"/>
      <c r="TS160" s="27"/>
      <c r="TT160" s="27"/>
      <c r="TU160" s="27"/>
      <c r="TV160" s="27"/>
      <c r="TW160" s="27"/>
      <c r="TX160" s="27"/>
      <c r="TY160" s="27"/>
      <c r="TZ160" s="27"/>
      <c r="UA160" s="27"/>
      <c r="UB160" s="27"/>
      <c r="UC160" s="27"/>
      <c r="UD160" s="27"/>
      <c r="UE160" s="27"/>
      <c r="UF160" s="27"/>
      <c r="UG160" s="27"/>
      <c r="UH160" s="27"/>
      <c r="UI160" s="27"/>
      <c r="UJ160" s="27"/>
      <c r="UK160" s="27"/>
      <c r="UL160" s="27"/>
      <c r="UM160" s="27"/>
      <c r="UN160" s="27"/>
      <c r="UO160" s="27"/>
      <c r="UP160" s="27"/>
      <c r="UQ160" s="27"/>
      <c r="UR160" s="27"/>
      <c r="US160" s="27"/>
      <c r="UT160" s="27"/>
      <c r="UU160" s="27"/>
      <c r="UV160" s="27"/>
      <c r="UW160" s="27"/>
      <c r="UX160" s="27"/>
      <c r="UY160" s="27"/>
      <c r="UZ160" s="27"/>
      <c r="VA160" s="27"/>
      <c r="VB160" s="27"/>
      <c r="VC160" s="27"/>
      <c r="VD160" s="27"/>
      <c r="VE160" s="27"/>
      <c r="VF160" s="27"/>
      <c r="VG160" s="27"/>
      <c r="VH160" s="27"/>
      <c r="VI160" s="27"/>
      <c r="VJ160" s="27"/>
      <c r="VK160" s="27"/>
      <c r="VL160" s="27"/>
      <c r="VM160" s="27"/>
      <c r="VN160" s="27"/>
      <c r="VO160" s="27"/>
      <c r="VP160" s="27"/>
      <c r="VQ160" s="27"/>
      <c r="VR160" s="27"/>
      <c r="VS160" s="27"/>
      <c r="VT160" s="27"/>
      <c r="VU160" s="27"/>
      <c r="VV160" s="27"/>
      <c r="VW160" s="27"/>
      <c r="VX160" s="27"/>
      <c r="VY160" s="27"/>
      <c r="VZ160" s="27"/>
      <c r="WA160" s="27"/>
      <c r="WB160" s="27"/>
      <c r="WC160" s="27"/>
      <c r="WD160" s="27"/>
      <c r="WE160" s="27"/>
      <c r="WF160" s="27"/>
      <c r="WG160" s="27"/>
      <c r="WH160" s="27"/>
      <c r="WI160" s="27"/>
      <c r="WJ160" s="27"/>
      <c r="WK160" s="27"/>
      <c r="WL160" s="27"/>
      <c r="WM160" s="27"/>
      <c r="WN160" s="27"/>
      <c r="WO160" s="27"/>
      <c r="WP160" s="27"/>
      <c r="WQ160" s="27"/>
      <c r="WR160" s="27"/>
      <c r="WS160" s="27"/>
      <c r="WT160" s="27"/>
      <c r="WU160" s="27"/>
      <c r="WV160" s="27"/>
      <c r="WW160" s="27"/>
      <c r="WX160" s="27"/>
      <c r="WY160" s="27"/>
      <c r="WZ160" s="27"/>
      <c r="XA160" s="27"/>
      <c r="XB160" s="27"/>
      <c r="XC160" s="27"/>
      <c r="XD160" s="27"/>
      <c r="XE160" s="27"/>
      <c r="XF160" s="27"/>
      <c r="XG160" s="27"/>
      <c r="XH160" s="27"/>
      <c r="XI160" s="27"/>
      <c r="XJ160" s="27"/>
      <c r="XK160" s="27"/>
      <c r="XL160" s="27"/>
      <c r="XM160" s="27"/>
      <c r="XN160" s="27"/>
      <c r="XO160" s="27"/>
      <c r="XP160" s="27"/>
      <c r="XQ160" s="27"/>
      <c r="XR160" s="27"/>
      <c r="XS160" s="27"/>
      <c r="XT160" s="27"/>
      <c r="XU160" s="27"/>
      <c r="XV160" s="27"/>
      <c r="XW160" s="27"/>
      <c r="XX160" s="27"/>
      <c r="XY160" s="27"/>
      <c r="XZ160" s="27"/>
      <c r="YA160" s="27"/>
      <c r="YB160" s="27"/>
      <c r="YC160" s="27"/>
      <c r="YD160" s="27"/>
      <c r="YE160" s="27"/>
      <c r="YF160" s="27"/>
      <c r="YG160" s="27"/>
      <c r="YH160" s="27"/>
      <c r="YI160" s="27"/>
      <c r="YJ160" s="27"/>
      <c r="YK160" s="27"/>
      <c r="YL160" s="27"/>
      <c r="YM160" s="27"/>
      <c r="YN160" s="27"/>
      <c r="YO160" s="27"/>
      <c r="YP160" s="27"/>
      <c r="YQ160" s="27"/>
      <c r="YR160" s="27"/>
      <c r="YS160" s="27"/>
      <c r="YT160" s="27"/>
      <c r="YU160" s="27"/>
      <c r="YV160" s="27"/>
      <c r="YW160" s="27"/>
      <c r="YX160" s="27"/>
      <c r="YY160" s="27"/>
      <c r="YZ160" s="27"/>
      <c r="ZA160" s="27"/>
      <c r="ZB160" s="27"/>
      <c r="ZC160" s="27"/>
      <c r="ZD160" s="27"/>
      <c r="ZE160" s="27"/>
      <c r="ZF160" s="27"/>
      <c r="ZG160" s="27"/>
      <c r="ZH160" s="27"/>
      <c r="ZI160" s="27"/>
      <c r="ZJ160" s="27"/>
      <c r="ZK160" s="27"/>
      <c r="ZL160" s="27"/>
      <c r="ZM160" s="27"/>
      <c r="ZN160" s="27"/>
      <c r="ZO160" s="27"/>
      <c r="ZP160" s="27"/>
      <c r="ZQ160" s="27"/>
      <c r="ZR160" s="27"/>
      <c r="ZS160" s="27"/>
      <c r="ZT160" s="27"/>
      <c r="ZU160" s="27"/>
      <c r="ZV160" s="27"/>
      <c r="ZW160" s="27"/>
      <c r="ZX160" s="27"/>
      <c r="ZY160" s="27"/>
      <c r="ZZ160" s="27"/>
      <c r="AAA160" s="27"/>
      <c r="AAB160" s="27"/>
      <c r="AAC160" s="27"/>
      <c r="AAD160" s="27"/>
      <c r="AAE160" s="27"/>
      <c r="AAF160" s="27"/>
      <c r="AAG160" s="27"/>
      <c r="AAH160" s="27"/>
      <c r="AAI160" s="27"/>
      <c r="AAJ160" s="27"/>
      <c r="AAK160" s="27"/>
      <c r="AAL160" s="27"/>
      <c r="AAM160" s="27"/>
      <c r="AAN160" s="27"/>
      <c r="AAO160" s="27"/>
      <c r="AAP160" s="27"/>
      <c r="AAQ160" s="27"/>
      <c r="AAR160" s="27"/>
      <c r="AAS160" s="27"/>
      <c r="AAT160" s="27"/>
      <c r="AAU160" s="27"/>
      <c r="AAV160" s="27"/>
      <c r="AAW160" s="27"/>
      <c r="AAX160" s="27"/>
      <c r="AAY160" s="27"/>
      <c r="AAZ160" s="27"/>
      <c r="ABA160" s="27"/>
      <c r="ABB160" s="27"/>
      <c r="ABC160" s="27"/>
      <c r="ABD160" s="27"/>
      <c r="ABE160" s="27"/>
      <c r="ABF160" s="27"/>
      <c r="ABG160" s="27"/>
      <c r="ABH160" s="27"/>
      <c r="ABI160" s="27"/>
      <c r="ABJ160" s="27"/>
      <c r="ABK160" s="27"/>
      <c r="ABL160" s="27"/>
      <c r="ABM160" s="27"/>
      <c r="ABN160" s="27"/>
      <c r="ABO160" s="27"/>
      <c r="ABP160" s="27"/>
      <c r="ABQ160" s="27"/>
      <c r="ABR160" s="27"/>
      <c r="ABS160" s="27"/>
      <c r="ABT160" s="27"/>
      <c r="ABU160" s="27"/>
      <c r="ABV160" s="27"/>
      <c r="ABW160" s="27"/>
      <c r="ABX160" s="27"/>
      <c r="ABY160" s="27"/>
      <c r="ABZ160" s="27"/>
      <c r="ACA160" s="27"/>
      <c r="ACB160" s="27"/>
      <c r="ACC160" s="27"/>
      <c r="ACD160" s="27"/>
      <c r="ACE160" s="27"/>
      <c r="ACF160" s="27"/>
      <c r="ACG160" s="27"/>
      <c r="ACH160" s="27"/>
      <c r="ACI160" s="27"/>
      <c r="ACJ160" s="27"/>
      <c r="ACK160" s="27"/>
      <c r="ACL160" s="27"/>
      <c r="ACM160" s="27"/>
      <c r="ACN160" s="27"/>
      <c r="ACO160" s="27"/>
      <c r="ACP160" s="27"/>
      <c r="ACQ160" s="27"/>
      <c r="ACR160" s="27"/>
      <c r="ACS160" s="27"/>
      <c r="ACT160" s="27"/>
      <c r="ACU160" s="27"/>
      <c r="ACV160" s="27"/>
      <c r="ACW160" s="27"/>
      <c r="ACX160" s="27"/>
      <c r="ACY160" s="27"/>
      <c r="ACZ160" s="27"/>
      <c r="ADA160" s="27"/>
      <c r="ADB160" s="27"/>
      <c r="ADC160" s="27"/>
      <c r="ADD160" s="27"/>
      <c r="ADE160" s="27"/>
      <c r="ADF160" s="27"/>
      <c r="ADG160" s="27"/>
      <c r="ADH160" s="27"/>
      <c r="ADI160" s="27"/>
      <c r="ADJ160" s="27"/>
      <c r="ADK160" s="27"/>
      <c r="ADL160" s="27"/>
      <c r="ADM160" s="27"/>
      <c r="ADN160" s="27"/>
      <c r="ADO160" s="27"/>
      <c r="ADP160" s="27"/>
      <c r="ADQ160" s="27"/>
      <c r="ADR160" s="27"/>
      <c r="ADS160" s="27"/>
      <c r="ADT160" s="27"/>
      <c r="ADU160" s="27"/>
      <c r="ADV160" s="27"/>
      <c r="ADW160" s="27"/>
      <c r="ADX160" s="27"/>
      <c r="ADY160" s="27"/>
      <c r="ADZ160" s="27"/>
      <c r="AEA160" s="27"/>
      <c r="AEB160" s="27"/>
      <c r="AEC160" s="27"/>
      <c r="AED160" s="27"/>
      <c r="AEE160" s="27"/>
      <c r="AEF160" s="27"/>
      <c r="AEG160" s="27"/>
      <c r="AEH160" s="27"/>
      <c r="AEI160" s="27"/>
      <c r="AEJ160" s="27"/>
      <c r="AEK160" s="27"/>
      <c r="AEL160" s="27"/>
      <c r="AEM160" s="27"/>
      <c r="AEN160" s="27"/>
      <c r="AEO160" s="27"/>
      <c r="AEP160" s="27"/>
      <c r="AEQ160" s="27"/>
      <c r="AER160" s="27"/>
      <c r="AES160" s="27"/>
      <c r="AET160" s="27"/>
      <c r="AEU160" s="27"/>
      <c r="AEV160" s="27"/>
      <c r="AEW160" s="27"/>
      <c r="AEX160" s="27"/>
      <c r="AEY160" s="27"/>
      <c r="AEZ160" s="27"/>
      <c r="AFA160" s="27"/>
      <c r="AFB160" s="27"/>
      <c r="AFC160" s="27"/>
      <c r="AFD160" s="27"/>
      <c r="AFE160" s="27"/>
      <c r="AFF160" s="27"/>
      <c r="AFG160" s="27"/>
      <c r="AFH160" s="27"/>
      <c r="AFI160" s="27"/>
      <c r="AFJ160" s="27"/>
      <c r="AFK160" s="27"/>
      <c r="AFL160" s="27"/>
      <c r="AFM160" s="27"/>
      <c r="AFN160" s="27"/>
      <c r="AFO160" s="27"/>
      <c r="AFP160" s="27"/>
      <c r="AFQ160" s="27"/>
      <c r="AFR160" s="27"/>
      <c r="AFS160" s="27"/>
      <c r="AFT160" s="27"/>
      <c r="AFU160" s="27"/>
      <c r="AFV160" s="27"/>
      <c r="AFW160" s="27"/>
      <c r="AFX160" s="27"/>
      <c r="AFY160" s="27"/>
      <c r="AFZ160" s="27"/>
      <c r="AGA160" s="27"/>
      <c r="AGB160" s="27"/>
      <c r="AGC160" s="27"/>
      <c r="AGD160" s="27"/>
      <c r="AGE160" s="27"/>
      <c r="AGF160" s="27"/>
      <c r="AGG160" s="27"/>
      <c r="AGH160" s="27"/>
      <c r="AGI160" s="27"/>
      <c r="AGJ160" s="27"/>
      <c r="AGK160" s="27"/>
      <c r="AGL160" s="27"/>
      <c r="AGM160" s="27"/>
      <c r="AGN160" s="27"/>
      <c r="AGO160" s="27"/>
      <c r="AGP160" s="27"/>
      <c r="AGQ160" s="27"/>
      <c r="AGR160" s="27"/>
      <c r="AGS160" s="27"/>
      <c r="AGT160" s="27"/>
      <c r="AGU160" s="27"/>
      <c r="AGV160" s="27"/>
      <c r="AGW160" s="27"/>
      <c r="AGX160" s="27"/>
      <c r="AGY160" s="27"/>
      <c r="AGZ160" s="27"/>
      <c r="AHA160" s="27"/>
      <c r="AHB160" s="27"/>
      <c r="AHC160" s="27"/>
      <c r="AHD160" s="27"/>
      <c r="AHE160" s="27"/>
      <c r="AHF160" s="27"/>
      <c r="AHG160" s="27"/>
      <c r="AHH160" s="27"/>
      <c r="AHI160" s="27"/>
      <c r="AHJ160" s="27"/>
      <c r="AHK160" s="27"/>
      <c r="AHL160" s="27"/>
      <c r="AHM160" s="27"/>
      <c r="AHN160" s="27"/>
      <c r="AHO160" s="27"/>
      <c r="AHP160" s="27"/>
      <c r="AHQ160" s="27"/>
      <c r="AHR160" s="27"/>
      <c r="AHS160" s="27"/>
      <c r="AHT160" s="27"/>
      <c r="AHU160" s="27"/>
      <c r="AHV160" s="27"/>
      <c r="AHW160" s="27"/>
      <c r="AHX160" s="27"/>
      <c r="AHY160" s="27"/>
      <c r="AHZ160" s="27"/>
      <c r="AIA160" s="27"/>
      <c r="AIB160" s="27"/>
      <c r="AIC160" s="27"/>
      <c r="AID160" s="27"/>
      <c r="AIE160" s="27"/>
      <c r="AIF160" s="27"/>
      <c r="AIG160" s="27"/>
      <c r="AIH160" s="27"/>
      <c r="AII160" s="27"/>
      <c r="AIJ160" s="27"/>
      <c r="AIK160" s="27"/>
      <c r="AIL160" s="27"/>
      <c r="AIM160" s="27"/>
      <c r="AIN160" s="27"/>
      <c r="AIO160" s="27"/>
      <c r="AIP160" s="27"/>
      <c r="AIQ160" s="27"/>
      <c r="AIR160" s="27"/>
      <c r="AIS160" s="27"/>
      <c r="AIT160" s="27"/>
      <c r="AIU160" s="27"/>
      <c r="AIV160" s="27"/>
      <c r="AIW160" s="27"/>
      <c r="AIX160" s="27"/>
      <c r="AIY160" s="27"/>
      <c r="AIZ160" s="27"/>
      <c r="AJA160" s="27"/>
      <c r="AJB160" s="27"/>
      <c r="AJC160" s="27"/>
      <c r="AJD160" s="27"/>
      <c r="AJE160" s="27"/>
      <c r="AJF160" s="27"/>
      <c r="AJG160" s="27"/>
      <c r="AJH160" s="27"/>
      <c r="AJI160" s="27"/>
      <c r="AJJ160" s="27"/>
      <c r="AJK160" s="27"/>
      <c r="AJL160" s="27"/>
      <c r="AJM160" s="27"/>
      <c r="AJN160" s="27"/>
      <c r="AJO160" s="27"/>
      <c r="AJP160" s="27"/>
      <c r="AJQ160" s="27"/>
      <c r="AJR160" s="27"/>
      <c r="AJS160" s="27"/>
      <c r="AJT160" s="27"/>
      <c r="AJU160" s="27"/>
      <c r="AJV160" s="27"/>
      <c r="AJW160" s="27"/>
      <c r="AJX160" s="27"/>
      <c r="AJY160" s="27"/>
      <c r="AJZ160" s="27"/>
      <c r="AKA160" s="27"/>
      <c r="AKB160" s="27"/>
      <c r="AKC160" s="27"/>
      <c r="AKD160" s="27"/>
      <c r="AKE160" s="27"/>
      <c r="AKF160" s="27"/>
      <c r="AKG160" s="27"/>
      <c r="AKH160" s="27"/>
      <c r="AKI160" s="27"/>
      <c r="AKJ160" s="27"/>
      <c r="AKK160" s="27"/>
      <c r="AKL160" s="27"/>
      <c r="AKM160" s="27"/>
      <c r="AKN160" s="27"/>
      <c r="AKO160" s="27"/>
      <c r="AKP160" s="27"/>
      <c r="AKQ160" s="27"/>
      <c r="AKR160" s="27"/>
      <c r="AKS160" s="27"/>
      <c r="AKT160" s="27"/>
      <c r="AKU160" s="27"/>
      <c r="AKV160" s="27"/>
      <c r="AKW160" s="27"/>
      <c r="AKX160" s="27"/>
      <c r="AKY160" s="27"/>
      <c r="AKZ160" s="27"/>
      <c r="ALA160" s="27"/>
      <c r="ALB160" s="27"/>
      <c r="ALC160" s="27"/>
      <c r="ALD160" s="27"/>
      <c r="ALE160" s="27"/>
      <c r="ALF160" s="27"/>
      <c r="ALG160" s="27"/>
      <c r="ALH160" s="27"/>
      <c r="ALI160" s="27"/>
      <c r="ALJ160" s="27"/>
      <c r="ALK160" s="27"/>
      <c r="ALL160" s="27"/>
      <c r="ALM160" s="27"/>
      <c r="ALN160" s="27"/>
      <c r="ALO160" s="27"/>
      <c r="ALP160" s="27"/>
      <c r="ALQ160" s="27"/>
      <c r="ALR160" s="27"/>
      <c r="ALS160" s="27"/>
      <c r="ALT160" s="27"/>
      <c r="ALU160" s="27"/>
      <c r="ALV160" s="27"/>
      <c r="ALW160" s="27"/>
      <c r="ALX160" s="27"/>
      <c r="ALY160" s="27"/>
      <c r="ALZ160" s="27"/>
      <c r="AMA160" s="27"/>
      <c r="AMB160" s="27"/>
      <c r="AMC160" s="27"/>
      <c r="AMD160" s="27"/>
      <c r="AME160" s="27"/>
      <c r="AMF160" s="27"/>
      <c r="AMG160" s="27"/>
      <c r="AMH160" s="27"/>
      <c r="AMI160" s="27"/>
      <c r="AMJ160" s="27"/>
      <c r="AMK160" s="27"/>
      <c r="AML160" s="27"/>
      <c r="AMM160" s="27"/>
      <c r="AMN160" s="27"/>
      <c r="AMO160" s="27"/>
      <c r="AMP160" s="27"/>
      <c r="AMQ160" s="27"/>
      <c r="AMR160" s="27"/>
      <c r="AMS160" s="27"/>
      <c r="AMT160" s="27"/>
      <c r="AMU160" s="27"/>
      <c r="AMV160" s="27"/>
      <c r="AMW160" s="27"/>
      <c r="AMX160" s="27"/>
      <c r="AMY160" s="27"/>
      <c r="AMZ160" s="27"/>
      <c r="ANA160" s="27"/>
      <c r="ANB160" s="27"/>
      <c r="ANC160" s="27"/>
      <c r="AND160" s="27"/>
      <c r="ANE160" s="27"/>
      <c r="ANF160" s="27"/>
      <c r="ANG160" s="27"/>
      <c r="ANH160" s="27"/>
      <c r="ANI160" s="27"/>
      <c r="ANJ160" s="27"/>
      <c r="ANK160" s="27"/>
      <c r="ANL160" s="27"/>
      <c r="ANM160" s="27"/>
      <c r="ANN160" s="27"/>
      <c r="ANO160" s="27"/>
      <c r="ANP160" s="27"/>
      <c r="ANQ160" s="27"/>
      <c r="ANR160" s="27"/>
      <c r="ANS160" s="27"/>
      <c r="ANT160" s="27"/>
      <c r="ANU160" s="27"/>
      <c r="ANV160" s="27"/>
      <c r="ANW160" s="27"/>
      <c r="ANX160" s="27"/>
      <c r="ANY160" s="27"/>
      <c r="ANZ160" s="27"/>
      <c r="AOA160" s="27"/>
      <c r="AOB160" s="27"/>
      <c r="AOC160" s="27"/>
      <c r="AOD160" s="27"/>
      <c r="AOE160" s="27"/>
      <c r="AOF160" s="27"/>
      <c r="AOG160" s="27"/>
      <c r="AOH160" s="27"/>
      <c r="AOI160" s="27"/>
      <c r="AOJ160" s="27"/>
      <c r="AOK160" s="27"/>
      <c r="AOL160" s="27"/>
      <c r="AOM160" s="27"/>
      <c r="AON160" s="27"/>
      <c r="AOO160" s="27"/>
      <c r="AOP160" s="27"/>
      <c r="AOQ160" s="27"/>
      <c r="AOR160" s="27"/>
      <c r="AOS160" s="27"/>
      <c r="AOT160" s="27"/>
      <c r="AOU160" s="27"/>
      <c r="AOV160" s="27"/>
      <c r="AOW160" s="27"/>
      <c r="AOX160" s="27"/>
      <c r="AOY160" s="27"/>
      <c r="AOZ160" s="27"/>
      <c r="APA160" s="27"/>
      <c r="APB160" s="27"/>
      <c r="APC160" s="27"/>
      <c r="APD160" s="27"/>
      <c r="APE160" s="27"/>
      <c r="APF160" s="27"/>
      <c r="APG160" s="27"/>
      <c r="APH160" s="27"/>
      <c r="API160" s="27"/>
      <c r="APJ160" s="27"/>
      <c r="APK160" s="27"/>
      <c r="APL160" s="27"/>
      <c r="APM160" s="27"/>
      <c r="APN160" s="27"/>
      <c r="APO160" s="27"/>
      <c r="APP160" s="27"/>
      <c r="APQ160" s="27"/>
      <c r="APR160" s="27"/>
      <c r="APS160" s="27"/>
      <c r="APT160" s="27"/>
      <c r="APU160" s="27"/>
      <c r="APV160" s="27"/>
      <c r="APW160" s="27"/>
      <c r="APX160" s="27"/>
      <c r="APY160" s="27"/>
      <c r="APZ160" s="27"/>
      <c r="AQA160" s="27"/>
      <c r="AQB160" s="27"/>
      <c r="AQC160" s="27"/>
      <c r="AQD160" s="27"/>
      <c r="AQE160" s="27"/>
      <c r="AQF160" s="27"/>
      <c r="AQG160" s="27"/>
      <c r="AQH160" s="27"/>
      <c r="AQI160" s="27"/>
      <c r="AQJ160" s="27"/>
      <c r="AQK160" s="27"/>
      <c r="AQL160" s="27"/>
      <c r="AQM160" s="27"/>
      <c r="AQN160" s="27"/>
      <c r="AQO160" s="27"/>
      <c r="AQP160" s="27"/>
      <c r="AQQ160" s="27"/>
      <c r="AQR160" s="27"/>
      <c r="AQS160" s="27"/>
      <c r="AQT160" s="27"/>
      <c r="AQU160" s="27"/>
      <c r="AQV160" s="27"/>
      <c r="AQW160" s="27"/>
      <c r="AQX160" s="27"/>
      <c r="AQY160" s="27"/>
      <c r="AQZ160" s="27"/>
      <c r="ARA160" s="27"/>
      <c r="ARB160" s="27"/>
      <c r="ARC160" s="27"/>
      <c r="ARD160" s="27"/>
      <c r="ARE160" s="27"/>
      <c r="ARF160" s="27"/>
      <c r="ARG160" s="27"/>
      <c r="ARH160" s="27"/>
      <c r="ARI160" s="27"/>
      <c r="ARJ160" s="27"/>
      <c r="ARK160" s="27"/>
      <c r="ARL160" s="27"/>
      <c r="ARM160" s="27"/>
      <c r="ARN160" s="27"/>
      <c r="ARO160" s="27"/>
      <c r="ARP160" s="27"/>
      <c r="ARQ160" s="27"/>
      <c r="ARR160" s="27"/>
      <c r="ARS160" s="27"/>
      <c r="ART160" s="27"/>
      <c r="ARU160" s="27"/>
      <c r="ARV160" s="27"/>
      <c r="ARW160" s="27"/>
      <c r="ARX160" s="27"/>
      <c r="ARY160" s="27"/>
      <c r="ARZ160" s="27"/>
      <c r="ASA160" s="27"/>
      <c r="ASB160" s="27"/>
      <c r="ASC160" s="27"/>
      <c r="ASD160" s="27"/>
      <c r="ASE160" s="27"/>
      <c r="ASF160" s="27"/>
      <c r="ASG160" s="27"/>
      <c r="ASH160" s="27"/>
      <c r="ASI160" s="27"/>
      <c r="ASJ160" s="27"/>
      <c r="ASK160" s="27"/>
      <c r="ASL160" s="27"/>
      <c r="ASM160" s="27"/>
      <c r="ASN160" s="27"/>
      <c r="ASO160" s="27"/>
      <c r="ASP160" s="27"/>
      <c r="ASQ160" s="27"/>
      <c r="ASR160" s="27"/>
      <c r="ASS160" s="27"/>
      <c r="AST160" s="27"/>
      <c r="ASU160" s="27"/>
      <c r="ASV160" s="27"/>
      <c r="ASW160" s="27"/>
      <c r="ASX160" s="27"/>
      <c r="ASY160" s="27"/>
      <c r="ASZ160" s="27"/>
      <c r="ATA160" s="27"/>
      <c r="ATB160" s="27"/>
      <c r="ATC160" s="27"/>
      <c r="ATD160" s="27"/>
      <c r="ATE160" s="27"/>
      <c r="ATF160" s="27"/>
      <c r="ATG160" s="27"/>
      <c r="ATH160" s="27"/>
      <c r="ATI160" s="27"/>
      <c r="ATJ160" s="27"/>
      <c r="ATK160" s="27"/>
      <c r="ATL160" s="27"/>
      <c r="ATM160" s="27"/>
      <c r="ATN160" s="27"/>
      <c r="ATO160" s="27"/>
      <c r="ATP160" s="27"/>
      <c r="ATQ160" s="27"/>
      <c r="ATR160" s="27"/>
      <c r="ATS160" s="27"/>
      <c r="ATT160" s="27"/>
      <c r="ATU160" s="27"/>
      <c r="ATV160" s="27"/>
      <c r="ATW160" s="27"/>
      <c r="ATX160" s="27"/>
      <c r="ATY160" s="27"/>
      <c r="ATZ160" s="27"/>
      <c r="AUA160" s="27"/>
      <c r="AUB160" s="27"/>
      <c r="AUC160" s="27"/>
      <c r="AUD160" s="27"/>
      <c r="AUE160" s="27"/>
      <c r="AUF160" s="27"/>
      <c r="AUG160" s="27"/>
      <c r="AUH160" s="27"/>
      <c r="AUI160" s="27"/>
      <c r="AUJ160" s="27"/>
      <c r="AUK160" s="27"/>
      <c r="AUL160" s="27"/>
      <c r="AUM160" s="27"/>
      <c r="AUN160" s="27"/>
      <c r="AUO160" s="27"/>
      <c r="AUP160" s="27"/>
      <c r="AUQ160" s="27"/>
      <c r="AUR160" s="27"/>
      <c r="AUS160" s="27"/>
      <c r="AUT160" s="27"/>
      <c r="AUU160" s="27"/>
      <c r="AUV160" s="27"/>
      <c r="AUW160" s="27"/>
      <c r="AUX160" s="27"/>
      <c r="AUY160" s="27"/>
      <c r="AUZ160" s="27"/>
      <c r="AVA160" s="27"/>
      <c r="AVB160" s="27"/>
      <c r="AVC160" s="27"/>
      <c r="AVD160" s="27"/>
      <c r="AVE160" s="27"/>
      <c r="AVF160" s="27"/>
      <c r="AVG160" s="27"/>
      <c r="AVH160" s="27"/>
      <c r="AVI160" s="27"/>
      <c r="AVJ160" s="27"/>
      <c r="AVK160" s="27"/>
      <c r="AVL160" s="27"/>
      <c r="AVM160" s="27"/>
      <c r="AVN160" s="27"/>
      <c r="AVO160" s="27"/>
      <c r="AVP160" s="27"/>
      <c r="AVQ160" s="27"/>
      <c r="AVR160" s="27"/>
      <c r="AVS160" s="27"/>
      <c r="AVT160" s="27"/>
      <c r="AVU160" s="27"/>
      <c r="AVV160" s="27"/>
      <c r="AVW160" s="27"/>
      <c r="AVX160" s="27"/>
      <c r="AVY160" s="27"/>
      <c r="AVZ160" s="27"/>
      <c r="AWA160" s="27"/>
      <c r="AWB160" s="27"/>
      <c r="AWC160" s="27"/>
      <c r="AWD160" s="27"/>
      <c r="AWE160" s="27"/>
      <c r="AWF160" s="27"/>
      <c r="AWG160" s="27"/>
      <c r="AWH160" s="27"/>
      <c r="AWI160" s="27"/>
      <c r="AWJ160" s="27"/>
      <c r="AWK160" s="27"/>
      <c r="AWL160" s="27"/>
      <c r="AWM160" s="27"/>
      <c r="AWN160" s="27"/>
      <c r="AWO160" s="27"/>
      <c r="AWP160" s="27"/>
      <c r="AWQ160" s="27"/>
      <c r="AWR160" s="27"/>
      <c r="AWS160" s="27"/>
      <c r="AWT160" s="27"/>
      <c r="AWU160" s="27"/>
      <c r="AWV160" s="27"/>
      <c r="AWW160" s="27"/>
      <c r="AWX160" s="27"/>
      <c r="AWY160" s="27"/>
      <c r="AWZ160" s="27"/>
      <c r="AXA160" s="27"/>
      <c r="AXB160" s="27"/>
      <c r="AXC160" s="27"/>
      <c r="AXD160" s="27"/>
      <c r="AXE160" s="27"/>
      <c r="AXF160" s="27"/>
      <c r="AXG160" s="27"/>
      <c r="AXH160" s="27"/>
      <c r="AXI160" s="27"/>
      <c r="AXJ160" s="27"/>
      <c r="AXK160" s="27"/>
      <c r="AXL160" s="27"/>
      <c r="AXM160" s="27"/>
      <c r="AXN160" s="27"/>
      <c r="AXO160" s="27"/>
      <c r="AXP160" s="27"/>
      <c r="AXQ160" s="27"/>
      <c r="AXR160" s="27"/>
      <c r="AXS160" s="27"/>
      <c r="AXT160" s="27"/>
      <c r="AXU160" s="27"/>
      <c r="AXV160" s="27"/>
      <c r="AXW160" s="27"/>
      <c r="AXX160" s="27"/>
      <c r="AXY160" s="27"/>
      <c r="AXZ160" s="27"/>
      <c r="AYA160" s="27"/>
      <c r="AYB160" s="27"/>
      <c r="AYC160" s="27"/>
      <c r="AYD160" s="27"/>
      <c r="AYE160" s="27"/>
      <c r="AYF160" s="27"/>
      <c r="AYG160" s="27"/>
      <c r="AYH160" s="27"/>
      <c r="AYI160" s="27"/>
      <c r="AYJ160" s="27"/>
      <c r="AYK160" s="27"/>
      <c r="AYL160" s="27"/>
      <c r="AYM160" s="27"/>
      <c r="AYN160" s="27"/>
      <c r="AYO160" s="27"/>
      <c r="AYP160" s="27"/>
      <c r="AYQ160" s="27"/>
      <c r="AYR160" s="27"/>
      <c r="AYS160" s="27"/>
      <c r="AYT160" s="27"/>
      <c r="AYU160" s="27"/>
      <c r="AYV160" s="27"/>
      <c r="AYW160" s="27"/>
      <c r="AYX160" s="27"/>
      <c r="AYY160" s="27"/>
      <c r="AYZ160" s="27"/>
      <c r="AZA160" s="27"/>
      <c r="AZB160" s="27"/>
      <c r="AZC160" s="27"/>
      <c r="AZD160" s="27"/>
      <c r="AZE160" s="27"/>
      <c r="AZF160" s="27"/>
      <c r="AZG160" s="27"/>
      <c r="AZH160" s="27"/>
      <c r="AZI160" s="27"/>
      <c r="AZJ160" s="27"/>
      <c r="AZK160" s="27"/>
      <c r="AZL160" s="27"/>
      <c r="AZM160" s="27"/>
      <c r="AZN160" s="27"/>
      <c r="AZO160" s="27"/>
      <c r="AZP160" s="27"/>
      <c r="AZQ160" s="27"/>
      <c r="AZR160" s="27"/>
      <c r="AZS160" s="27"/>
      <c r="AZT160" s="27"/>
      <c r="AZU160" s="27"/>
      <c r="AZV160" s="27"/>
      <c r="AZW160" s="27"/>
      <c r="AZX160" s="27"/>
      <c r="AZY160" s="27"/>
      <c r="AZZ160" s="27"/>
      <c r="BAA160" s="27"/>
      <c r="BAB160" s="27"/>
      <c r="BAC160" s="27"/>
      <c r="BAD160" s="27"/>
      <c r="BAE160" s="27"/>
      <c r="BAF160" s="27"/>
      <c r="BAG160" s="27"/>
      <c r="BAH160" s="27"/>
      <c r="BAI160" s="27"/>
      <c r="BAJ160" s="27"/>
      <c r="BAK160" s="27"/>
      <c r="BAL160" s="27"/>
      <c r="BAM160" s="27"/>
      <c r="BAN160" s="27"/>
      <c r="BAO160" s="27"/>
      <c r="BAP160" s="27"/>
      <c r="BAQ160" s="27"/>
      <c r="BAR160" s="27"/>
      <c r="BAS160" s="27"/>
      <c r="BAT160" s="27"/>
      <c r="BAU160" s="27"/>
      <c r="BAV160" s="27"/>
      <c r="BAW160" s="27"/>
      <c r="BAX160" s="27"/>
      <c r="BAY160" s="27"/>
      <c r="BAZ160" s="27"/>
      <c r="BBA160" s="27"/>
      <c r="BBB160" s="27"/>
      <c r="BBC160" s="27"/>
      <c r="BBD160" s="27"/>
      <c r="BBE160" s="27"/>
      <c r="BBF160" s="27"/>
      <c r="BBG160" s="27"/>
      <c r="BBH160" s="27"/>
      <c r="BBI160" s="27"/>
      <c r="BBJ160" s="27"/>
      <c r="BBK160" s="27"/>
      <c r="BBL160" s="27"/>
      <c r="BBM160" s="27"/>
      <c r="BBN160" s="27"/>
      <c r="BBO160" s="27"/>
      <c r="BBP160" s="27"/>
      <c r="BBQ160" s="27"/>
      <c r="BBR160" s="27"/>
      <c r="BBS160" s="27"/>
      <c r="BBT160" s="27"/>
      <c r="BBU160" s="27"/>
      <c r="BBV160" s="27"/>
      <c r="BBW160" s="27"/>
      <c r="BBX160" s="27"/>
      <c r="BBY160" s="27"/>
      <c r="BBZ160" s="27"/>
      <c r="BCA160" s="27"/>
      <c r="BCB160" s="27"/>
      <c r="BCC160" s="27"/>
      <c r="BCD160" s="27"/>
      <c r="BCE160" s="27"/>
      <c r="BCF160" s="27"/>
      <c r="BCG160" s="27"/>
      <c r="BCH160" s="27"/>
      <c r="BCI160" s="27"/>
      <c r="BCJ160" s="27"/>
      <c r="BCK160" s="27"/>
      <c r="BCL160" s="27"/>
      <c r="BCM160" s="27"/>
      <c r="BCN160" s="27"/>
      <c r="BCO160" s="27"/>
      <c r="BCP160" s="27"/>
      <c r="BCQ160" s="27"/>
      <c r="BCR160" s="27"/>
      <c r="BCS160" s="27"/>
      <c r="BCT160" s="27"/>
      <c r="BCU160" s="27"/>
      <c r="BCV160" s="27"/>
      <c r="BCW160" s="27"/>
      <c r="BCX160" s="27"/>
      <c r="BCY160" s="27"/>
      <c r="BCZ160" s="27"/>
      <c r="BDA160" s="27"/>
      <c r="BDB160" s="27"/>
      <c r="BDC160" s="27"/>
      <c r="BDD160" s="27"/>
      <c r="BDE160" s="27"/>
      <c r="BDF160" s="27"/>
      <c r="BDG160" s="27"/>
      <c r="BDH160" s="27"/>
      <c r="BDI160" s="27"/>
      <c r="BDJ160" s="27"/>
      <c r="BDK160" s="27"/>
      <c r="BDL160" s="27"/>
      <c r="BDM160" s="27"/>
      <c r="BDN160" s="27"/>
      <c r="BDO160" s="27"/>
      <c r="BDP160" s="27"/>
      <c r="BDQ160" s="27"/>
      <c r="BDR160" s="27"/>
      <c r="BDS160" s="27"/>
      <c r="BDT160" s="27"/>
      <c r="BDU160" s="27"/>
      <c r="BDV160" s="27"/>
      <c r="BDW160" s="27"/>
      <c r="BDX160" s="27"/>
      <c r="BDY160" s="27"/>
      <c r="BDZ160" s="27"/>
      <c r="BEA160" s="27"/>
      <c r="BEB160" s="27"/>
      <c r="BEC160" s="27"/>
      <c r="BED160" s="27"/>
      <c r="BEE160" s="27"/>
      <c r="BEF160" s="27"/>
      <c r="BEG160" s="27"/>
      <c r="BEH160" s="27"/>
      <c r="BEI160" s="27"/>
      <c r="BEJ160" s="27"/>
      <c r="BEK160" s="27"/>
      <c r="BEL160" s="27"/>
      <c r="BEM160" s="27"/>
      <c r="BEN160" s="27"/>
      <c r="BEO160" s="27"/>
      <c r="BEP160" s="27"/>
      <c r="BEQ160" s="27"/>
      <c r="BER160" s="27"/>
      <c r="BES160" s="27"/>
      <c r="BET160" s="27"/>
      <c r="BEU160" s="27"/>
      <c r="BEV160" s="27"/>
      <c r="BEW160" s="27"/>
      <c r="BEX160" s="27"/>
      <c r="BEY160" s="27"/>
      <c r="BEZ160" s="27"/>
      <c r="BFA160" s="27"/>
      <c r="BFB160" s="27"/>
      <c r="BFC160" s="27"/>
      <c r="BFD160" s="27"/>
      <c r="BFE160" s="27"/>
      <c r="BFF160" s="27"/>
      <c r="BFG160" s="27"/>
      <c r="BFH160" s="27"/>
      <c r="BFI160" s="27"/>
      <c r="BFJ160" s="27"/>
      <c r="BFK160" s="27"/>
      <c r="BFL160" s="27"/>
      <c r="BFM160" s="27"/>
      <c r="BFN160" s="27"/>
      <c r="BFO160" s="27"/>
      <c r="BFP160" s="27"/>
      <c r="BFQ160" s="27"/>
      <c r="BFR160" s="27"/>
      <c r="BFS160" s="27"/>
      <c r="BFT160" s="27"/>
      <c r="BFU160" s="27"/>
      <c r="BFV160" s="27"/>
      <c r="BFW160" s="27"/>
      <c r="BFX160" s="27"/>
      <c r="BFY160" s="27"/>
      <c r="BFZ160" s="27"/>
      <c r="BGA160" s="27"/>
      <c r="BGB160" s="27"/>
      <c r="BGC160" s="27"/>
      <c r="BGD160" s="27"/>
      <c r="BGE160" s="27"/>
      <c r="BGF160" s="27"/>
      <c r="BGG160" s="27"/>
      <c r="BGH160" s="27"/>
      <c r="BGI160" s="27"/>
      <c r="BGJ160" s="27"/>
      <c r="BGK160" s="27"/>
      <c r="BGL160" s="27"/>
      <c r="BGM160" s="27"/>
      <c r="BGN160" s="27"/>
      <c r="BGO160" s="27"/>
      <c r="BGP160" s="27"/>
      <c r="BGQ160" s="27"/>
      <c r="BGR160" s="27"/>
      <c r="BGS160" s="27"/>
      <c r="BGT160" s="27"/>
      <c r="BGU160" s="27"/>
      <c r="BGV160" s="27"/>
      <c r="BGW160" s="27"/>
      <c r="BGX160" s="27"/>
      <c r="BGY160" s="27"/>
      <c r="BGZ160" s="27"/>
      <c r="BHA160" s="27"/>
      <c r="BHB160" s="27"/>
      <c r="BHC160" s="27"/>
      <c r="BHD160" s="27"/>
      <c r="BHE160" s="27"/>
      <c r="BHF160" s="27"/>
      <c r="BHG160" s="27"/>
      <c r="BHH160" s="27"/>
      <c r="BHI160" s="27"/>
      <c r="BHJ160" s="27"/>
      <c r="BHK160" s="27"/>
      <c r="BHL160" s="27"/>
      <c r="BHM160" s="27"/>
      <c r="BHN160" s="27"/>
      <c r="BHO160" s="27"/>
      <c r="BHP160" s="27"/>
      <c r="BHQ160" s="27"/>
      <c r="BHR160" s="27"/>
      <c r="BHS160" s="27"/>
      <c r="BHT160" s="27"/>
      <c r="BHU160" s="27"/>
      <c r="BHV160" s="27"/>
      <c r="BHW160" s="27"/>
      <c r="BHX160" s="27"/>
      <c r="BHY160" s="27"/>
      <c r="BHZ160" s="27"/>
      <c r="BIA160" s="27"/>
      <c r="BIB160" s="27"/>
      <c r="BIC160" s="27"/>
      <c r="BID160" s="27"/>
      <c r="BIE160" s="27"/>
      <c r="BIF160" s="27"/>
      <c r="BIG160" s="27"/>
      <c r="BIH160" s="27"/>
      <c r="BII160" s="27"/>
      <c r="BIJ160" s="27"/>
      <c r="BIK160" s="27"/>
      <c r="BIL160" s="27"/>
      <c r="BIM160" s="27"/>
      <c r="BIN160" s="27"/>
      <c r="BIO160" s="27"/>
      <c r="BIP160" s="27"/>
      <c r="BIQ160" s="27"/>
      <c r="BIR160" s="27"/>
      <c r="BIS160" s="27"/>
      <c r="BIT160" s="27"/>
      <c r="BIU160" s="27"/>
      <c r="BIV160" s="27"/>
      <c r="BIW160" s="27"/>
      <c r="BIX160" s="27"/>
      <c r="BIY160" s="27"/>
      <c r="BIZ160" s="27"/>
      <c r="BJA160" s="27"/>
      <c r="BJB160" s="27"/>
      <c r="BJC160" s="27"/>
      <c r="BJD160" s="27"/>
      <c r="BJE160" s="27"/>
      <c r="BJF160" s="27"/>
      <c r="BJG160" s="27"/>
      <c r="BJH160" s="27"/>
      <c r="BJI160" s="27"/>
      <c r="BJJ160" s="27"/>
      <c r="BJK160" s="27"/>
      <c r="BJL160" s="27"/>
      <c r="BJM160" s="27"/>
      <c r="BJN160" s="27"/>
      <c r="BJO160" s="27"/>
      <c r="BJP160" s="27"/>
      <c r="BJQ160" s="27"/>
      <c r="BJR160" s="27"/>
      <c r="BJS160" s="27"/>
      <c r="BJT160" s="27"/>
      <c r="BJU160" s="27"/>
      <c r="BJV160" s="27"/>
      <c r="BJW160" s="27"/>
      <c r="BJX160" s="27"/>
      <c r="BJY160" s="27"/>
      <c r="BJZ160" s="27"/>
      <c r="BKA160" s="27"/>
      <c r="BKB160" s="27"/>
      <c r="BKC160" s="27"/>
      <c r="BKD160" s="27"/>
      <c r="BKE160" s="27"/>
      <c r="BKF160" s="27"/>
      <c r="BKG160" s="27"/>
      <c r="BKH160" s="27"/>
      <c r="BKI160" s="27"/>
      <c r="BKJ160" s="27"/>
      <c r="BKK160" s="27"/>
      <c r="BKL160" s="27"/>
      <c r="BKM160" s="27"/>
      <c r="BKN160" s="27"/>
      <c r="BKO160" s="27"/>
      <c r="BKP160" s="27"/>
      <c r="BKQ160" s="27"/>
      <c r="BKR160" s="27"/>
      <c r="BKS160" s="27"/>
      <c r="BKT160" s="27"/>
      <c r="BKU160" s="27"/>
      <c r="BKV160" s="27"/>
      <c r="BKW160" s="27"/>
      <c r="BKX160" s="27"/>
      <c r="BKY160" s="27"/>
      <c r="BKZ160" s="27"/>
      <c r="BLA160" s="27"/>
      <c r="BLB160" s="27"/>
      <c r="BLC160" s="27"/>
      <c r="BLD160" s="27"/>
      <c r="BLE160" s="27"/>
      <c r="BLF160" s="27"/>
      <c r="BLG160" s="27"/>
      <c r="BLH160" s="27"/>
      <c r="BLI160" s="27"/>
      <c r="BLJ160" s="27"/>
      <c r="BLK160" s="27"/>
      <c r="BLL160" s="27"/>
      <c r="BLM160" s="27"/>
      <c r="BLN160" s="27"/>
      <c r="BLO160" s="27"/>
      <c r="BLP160" s="27"/>
      <c r="BLQ160" s="27"/>
      <c r="BLR160" s="27"/>
      <c r="BLS160" s="27"/>
      <c r="BLT160" s="27"/>
      <c r="BLU160" s="27"/>
      <c r="BLV160" s="27"/>
      <c r="BLW160" s="27"/>
      <c r="BLX160" s="27"/>
      <c r="BLY160" s="27"/>
      <c r="BLZ160" s="27"/>
      <c r="BMA160" s="27"/>
      <c r="BMB160" s="27"/>
      <c r="BMC160" s="27"/>
      <c r="BMD160" s="27"/>
      <c r="BME160" s="27"/>
      <c r="BMF160" s="27"/>
      <c r="BMG160" s="27"/>
      <c r="BMH160" s="27"/>
      <c r="BMI160" s="27"/>
      <c r="BMJ160" s="27"/>
      <c r="BMK160" s="27"/>
      <c r="BML160" s="27"/>
      <c r="BMM160" s="27"/>
      <c r="BMN160" s="27"/>
      <c r="BMO160" s="27"/>
      <c r="BMP160" s="27"/>
      <c r="BMQ160" s="27"/>
      <c r="BMR160" s="27"/>
      <c r="BMS160" s="27"/>
      <c r="BMT160" s="27"/>
      <c r="BMU160" s="27"/>
      <c r="BMV160" s="27"/>
      <c r="BMW160" s="27"/>
      <c r="BMX160" s="27"/>
      <c r="BMY160" s="27"/>
      <c r="BMZ160" s="27"/>
      <c r="BNA160" s="27"/>
      <c r="BNB160" s="27"/>
      <c r="BNC160" s="27"/>
      <c r="BND160" s="27"/>
      <c r="BNE160" s="27"/>
      <c r="BNF160" s="27"/>
      <c r="BNG160" s="27"/>
      <c r="BNH160" s="27"/>
      <c r="BNI160" s="27"/>
      <c r="BNJ160" s="27"/>
      <c r="BNK160" s="27"/>
      <c r="BNL160" s="27"/>
      <c r="BNM160" s="27"/>
      <c r="BNN160" s="27"/>
      <c r="BNO160" s="27"/>
      <c r="BNP160" s="27"/>
      <c r="BNQ160" s="27"/>
      <c r="BNR160" s="27"/>
      <c r="BNS160" s="27"/>
      <c r="BNT160" s="27"/>
      <c r="BNU160" s="27"/>
      <c r="BNV160" s="27"/>
      <c r="BNW160" s="27"/>
      <c r="BNX160" s="27"/>
      <c r="BNY160" s="27"/>
      <c r="BNZ160" s="27"/>
      <c r="BOA160" s="27"/>
      <c r="BOB160" s="27"/>
      <c r="BOC160" s="27"/>
      <c r="BOD160" s="27"/>
      <c r="BOE160" s="27"/>
      <c r="BOF160" s="27"/>
      <c r="BOG160" s="27"/>
      <c r="BOH160" s="27"/>
      <c r="BOI160" s="27"/>
      <c r="BOJ160" s="27"/>
      <c r="BOK160" s="27"/>
      <c r="BOL160" s="27"/>
      <c r="BOM160" s="27"/>
      <c r="BON160" s="27"/>
      <c r="BOO160" s="27"/>
      <c r="BOP160" s="27"/>
      <c r="BOQ160" s="27"/>
      <c r="BOR160" s="27"/>
      <c r="BOS160" s="27"/>
      <c r="BOT160" s="27"/>
      <c r="BOU160" s="27"/>
      <c r="BOV160" s="27"/>
      <c r="BOW160" s="27"/>
      <c r="BOX160" s="27"/>
      <c r="BOY160" s="27"/>
      <c r="BOZ160" s="27"/>
      <c r="BPA160" s="27"/>
      <c r="BPB160" s="27"/>
      <c r="BPC160" s="27"/>
      <c r="BPD160" s="27"/>
      <c r="BPE160" s="27"/>
      <c r="BPF160" s="27"/>
      <c r="BPG160" s="27"/>
      <c r="BPH160" s="27"/>
      <c r="BPI160" s="27"/>
      <c r="BPJ160" s="27"/>
      <c r="BPK160" s="27"/>
      <c r="BPL160" s="27"/>
      <c r="BPM160" s="27"/>
      <c r="BPN160" s="27"/>
      <c r="BPO160" s="27"/>
      <c r="BPP160" s="27"/>
      <c r="BPQ160" s="27"/>
      <c r="BPR160" s="27"/>
      <c r="BPS160" s="27"/>
      <c r="BPT160" s="27"/>
      <c r="BPU160" s="27"/>
      <c r="BPV160" s="27"/>
      <c r="BPW160" s="27"/>
      <c r="BPX160" s="27"/>
      <c r="BPY160" s="27"/>
      <c r="BPZ160" s="27"/>
      <c r="BQA160" s="27"/>
      <c r="BQB160" s="27"/>
      <c r="BQC160" s="27"/>
      <c r="BQD160" s="27"/>
      <c r="BQE160" s="27"/>
      <c r="BQF160" s="27"/>
      <c r="BQG160" s="27"/>
      <c r="BQH160" s="27"/>
      <c r="BQI160" s="27"/>
      <c r="BQJ160" s="27"/>
      <c r="BQK160" s="27"/>
      <c r="BQL160" s="27"/>
      <c r="BQM160" s="27"/>
      <c r="BQN160" s="27"/>
      <c r="BQO160" s="27"/>
      <c r="BQP160" s="27"/>
      <c r="BQQ160" s="27"/>
      <c r="BQR160" s="27"/>
      <c r="BQS160" s="27"/>
      <c r="BQT160" s="27"/>
      <c r="BQU160" s="27"/>
      <c r="BQV160" s="27"/>
      <c r="BQW160" s="27"/>
      <c r="BQX160" s="27"/>
      <c r="BQY160" s="27"/>
      <c r="BQZ160" s="27"/>
      <c r="BRA160" s="27"/>
      <c r="BRB160" s="27"/>
      <c r="BRC160" s="27"/>
      <c r="BRD160" s="27"/>
      <c r="BRE160" s="27"/>
      <c r="BRF160" s="27"/>
      <c r="BRG160" s="27"/>
      <c r="BRH160" s="27"/>
      <c r="BRI160" s="27"/>
      <c r="BRJ160" s="27"/>
      <c r="BRK160" s="27"/>
      <c r="BRL160" s="27"/>
      <c r="BRM160" s="27"/>
      <c r="BRN160" s="27"/>
      <c r="BRO160" s="27"/>
      <c r="BRP160" s="27"/>
      <c r="BRQ160" s="27"/>
      <c r="BRR160" s="27"/>
      <c r="BRS160" s="27"/>
      <c r="BRT160" s="27"/>
      <c r="BRU160" s="27"/>
      <c r="BRV160" s="27"/>
      <c r="BRW160" s="27"/>
      <c r="BRX160" s="27"/>
      <c r="BRY160" s="27"/>
      <c r="BRZ160" s="27"/>
      <c r="BSA160" s="27"/>
      <c r="BSB160" s="27"/>
      <c r="BSC160" s="27"/>
      <c r="BSD160" s="27"/>
      <c r="BSE160" s="27"/>
      <c r="BSF160" s="27"/>
      <c r="BSG160" s="27"/>
      <c r="BSH160" s="27"/>
      <c r="BSI160" s="27"/>
      <c r="BSJ160" s="27"/>
      <c r="BSK160" s="27"/>
      <c r="BSL160" s="27"/>
      <c r="BSM160" s="27"/>
      <c r="BSN160" s="27"/>
      <c r="BSO160" s="27"/>
      <c r="BSP160" s="27"/>
      <c r="BSQ160" s="27"/>
      <c r="BSR160" s="27"/>
      <c r="BSS160" s="27"/>
      <c r="BST160" s="27"/>
      <c r="BSU160" s="27"/>
      <c r="BSV160" s="27"/>
      <c r="BSW160" s="27"/>
      <c r="BSX160" s="27"/>
      <c r="BSY160" s="27"/>
      <c r="BSZ160" s="27"/>
      <c r="BTA160" s="27"/>
      <c r="BTB160" s="27"/>
      <c r="BTC160" s="27"/>
      <c r="BTD160" s="27"/>
      <c r="BTE160" s="27"/>
      <c r="BTF160" s="27"/>
      <c r="BTG160" s="27"/>
      <c r="BTH160" s="27"/>
      <c r="BTI160" s="27"/>
      <c r="BTJ160" s="27"/>
      <c r="BTK160" s="27"/>
      <c r="BTL160" s="27"/>
      <c r="BTM160" s="27"/>
      <c r="BTN160" s="27"/>
      <c r="BTO160" s="27"/>
      <c r="BTP160" s="27"/>
      <c r="BTQ160" s="27"/>
      <c r="BTR160" s="27"/>
      <c r="BTS160" s="27"/>
      <c r="BTT160" s="27"/>
      <c r="BTU160" s="27"/>
      <c r="BTV160" s="27"/>
      <c r="BTW160" s="27"/>
      <c r="BTX160" s="27"/>
      <c r="BTY160" s="27"/>
      <c r="BTZ160" s="27"/>
      <c r="BUA160" s="27"/>
      <c r="BUB160" s="27"/>
      <c r="BUC160" s="27"/>
      <c r="BUD160" s="27"/>
      <c r="BUE160" s="27"/>
      <c r="BUF160" s="27"/>
      <c r="BUG160" s="27"/>
      <c r="BUH160" s="27"/>
      <c r="BUI160" s="27"/>
      <c r="BUJ160" s="27"/>
      <c r="BUK160" s="27"/>
      <c r="BUL160" s="27"/>
      <c r="BUM160" s="27"/>
      <c r="BUN160" s="27"/>
      <c r="BUO160" s="27"/>
      <c r="BUP160" s="27"/>
      <c r="BUQ160" s="27"/>
      <c r="BUR160" s="27"/>
      <c r="BUS160" s="27"/>
    </row>
    <row r="161" spans="1:1917" ht="12.75" customHeight="1">
      <c r="B161" s="239"/>
      <c r="C161" s="311" t="s">
        <v>195</v>
      </c>
      <c r="D161" s="312"/>
      <c r="E161" s="313"/>
      <c r="F161" s="314"/>
      <c r="G161" s="322" t="s">
        <v>319</v>
      </c>
      <c r="H161" s="325"/>
      <c r="I161" s="276"/>
      <c r="K161" s="26">
        <f t="shared" ref="K161" si="1">IF(E161="yes",1.66,0)</f>
        <v>0</v>
      </c>
      <c r="N161" s="26"/>
      <c r="AE161" s="25"/>
      <c r="AF161" s="25"/>
      <c r="AG161" s="25"/>
      <c r="AH161" s="25"/>
      <c r="AI161" s="25"/>
      <c r="AJ161" s="25"/>
      <c r="AK161" s="25"/>
      <c r="AL161" s="25"/>
      <c r="AM161" s="25"/>
      <c r="AN161" s="25"/>
      <c r="AO161" s="25"/>
      <c r="AP161" s="25"/>
      <c r="AQ161" s="25"/>
      <c r="AR161" s="25"/>
      <c r="AS161" s="25"/>
      <c r="AT161" s="25"/>
      <c r="AU161" s="25"/>
      <c r="AV161" s="25"/>
      <c r="AW161" s="25"/>
      <c r="AX161" s="25"/>
      <c r="AY161" s="25"/>
      <c r="AZ161" s="25"/>
    </row>
    <row r="162" spans="1:1917" ht="12.75" customHeight="1">
      <c r="B162" s="239"/>
      <c r="C162" s="168"/>
      <c r="D162" s="168"/>
      <c r="E162" s="168"/>
      <c r="F162" s="168"/>
      <c r="G162" s="168"/>
      <c r="H162" s="180"/>
      <c r="I162" s="276"/>
      <c r="N162" s="26"/>
      <c r="AE162" s="25"/>
      <c r="AF162" s="25"/>
      <c r="AG162" s="25"/>
      <c r="AH162" s="25"/>
      <c r="AI162" s="25"/>
      <c r="AJ162" s="25"/>
      <c r="AK162" s="25"/>
      <c r="AL162" s="25"/>
      <c r="AM162" s="25"/>
      <c r="AN162" s="25"/>
      <c r="AO162" s="25"/>
      <c r="AP162" s="25"/>
      <c r="AQ162" s="25"/>
      <c r="AR162" s="25"/>
      <c r="AS162" s="25"/>
      <c r="AT162" s="25"/>
      <c r="AU162" s="25"/>
      <c r="AV162" s="25"/>
      <c r="AW162" s="25"/>
      <c r="AX162" s="25"/>
      <c r="AY162" s="25"/>
      <c r="AZ162" s="25"/>
    </row>
    <row r="163" spans="1:1917" ht="61.5" customHeight="1">
      <c r="B163" s="239"/>
      <c r="C163" s="311" t="s">
        <v>395</v>
      </c>
      <c r="D163" s="312"/>
      <c r="E163" s="315" t="s">
        <v>210</v>
      </c>
      <c r="F163" s="316"/>
      <c r="G163" s="320" t="s">
        <v>320</v>
      </c>
      <c r="H163" s="321"/>
      <c r="I163" s="243"/>
      <c r="N163" s="26"/>
      <c r="AE163" s="25"/>
      <c r="AF163" s="25"/>
      <c r="AG163" s="25"/>
      <c r="AH163" s="25"/>
      <c r="AI163" s="25"/>
      <c r="AJ163" s="25"/>
      <c r="AK163" s="25"/>
      <c r="AL163" s="25"/>
      <c r="AM163" s="25"/>
      <c r="AN163" s="25"/>
      <c r="AO163" s="25"/>
      <c r="AP163" s="25"/>
      <c r="AQ163" s="25"/>
      <c r="AR163" s="25"/>
      <c r="AS163" s="25"/>
      <c r="AT163" s="25"/>
      <c r="AU163" s="25"/>
      <c r="AV163" s="25"/>
      <c r="AW163" s="25"/>
      <c r="AX163" s="25"/>
      <c r="AY163" s="25"/>
      <c r="AZ163" s="25"/>
    </row>
    <row r="164" spans="1:1917" s="47" customFormat="1" ht="9" customHeight="1">
      <c r="A164" s="23"/>
      <c r="B164" s="239"/>
      <c r="C164" s="137"/>
      <c r="D164" s="137"/>
      <c r="E164" s="128"/>
      <c r="F164" s="128"/>
      <c r="G164" s="149"/>
      <c r="H164" s="149"/>
      <c r="I164" s="240"/>
      <c r="J164" s="26"/>
      <c r="K164" s="26"/>
      <c r="L164" s="26"/>
      <c r="M164" s="26"/>
      <c r="N164" s="26"/>
      <c r="O164" s="103"/>
      <c r="P164" s="103"/>
      <c r="Q164" s="103"/>
      <c r="R164" s="103"/>
      <c r="S164" s="22"/>
      <c r="T164" s="22"/>
      <c r="U164" s="22"/>
      <c r="V164" s="22"/>
      <c r="W164" s="22"/>
      <c r="X164" s="22"/>
      <c r="Y164" s="22"/>
      <c r="Z164" s="22"/>
      <c r="AA164" s="22"/>
      <c r="AB164" s="22"/>
      <c r="AC164" s="22"/>
      <c r="AD164" s="22"/>
      <c r="BA164" s="27"/>
      <c r="BB164" s="27"/>
      <c r="BC164" s="27"/>
      <c r="BD164" s="27"/>
      <c r="BE164" s="27"/>
      <c r="BF164" s="27"/>
      <c r="BG164" s="27"/>
      <c r="BH164" s="27"/>
      <c r="BI164" s="27"/>
      <c r="BJ164" s="27"/>
      <c r="BK164" s="27"/>
      <c r="BL164" s="27"/>
      <c r="BM164" s="27"/>
      <c r="BN164" s="27"/>
      <c r="BO164" s="27"/>
      <c r="BP164" s="27"/>
      <c r="BQ164" s="27"/>
      <c r="BR164" s="27"/>
      <c r="BS164" s="27"/>
      <c r="BT164" s="27"/>
      <c r="BU164" s="27"/>
      <c r="BV164" s="27"/>
      <c r="BW164" s="27"/>
      <c r="BX164" s="27"/>
      <c r="BY164" s="27"/>
      <c r="BZ164" s="27"/>
      <c r="CA164" s="27"/>
      <c r="CB164" s="27"/>
      <c r="CC164" s="27"/>
      <c r="CD164" s="27"/>
      <c r="CE164" s="27"/>
      <c r="CF164" s="27"/>
      <c r="CG164" s="27"/>
      <c r="CH164" s="27"/>
      <c r="CI164" s="27"/>
      <c r="CJ164" s="27"/>
      <c r="CK164" s="27"/>
      <c r="CL164" s="27"/>
      <c r="CM164" s="27"/>
      <c r="CN164" s="27"/>
      <c r="CO164" s="27"/>
      <c r="CP164" s="27"/>
      <c r="CQ164" s="27"/>
      <c r="CR164" s="27"/>
      <c r="CS164" s="27"/>
      <c r="CT164" s="27"/>
      <c r="CU164" s="27"/>
      <c r="CV164" s="27"/>
      <c r="CW164" s="27"/>
      <c r="CX164" s="27"/>
      <c r="CY164" s="27"/>
      <c r="CZ164" s="27"/>
      <c r="DA164" s="27"/>
      <c r="DB164" s="27"/>
      <c r="DC164" s="27"/>
      <c r="DD164" s="27"/>
      <c r="DE164" s="27"/>
      <c r="DF164" s="27"/>
      <c r="DG164" s="27"/>
      <c r="DH164" s="27"/>
      <c r="DI164" s="27"/>
      <c r="DJ164" s="27"/>
      <c r="DK164" s="27"/>
      <c r="DL164" s="27"/>
      <c r="DM164" s="27"/>
      <c r="DN164" s="27"/>
      <c r="DO164" s="27"/>
      <c r="DP164" s="27"/>
      <c r="DQ164" s="27"/>
      <c r="DR164" s="27"/>
      <c r="DS164" s="27"/>
      <c r="DT164" s="27"/>
      <c r="DU164" s="27"/>
      <c r="DV164" s="27"/>
      <c r="DW164" s="27"/>
      <c r="DX164" s="27"/>
      <c r="DY164" s="27"/>
      <c r="DZ164" s="27"/>
      <c r="EA164" s="27"/>
      <c r="EB164" s="27"/>
      <c r="EC164" s="27"/>
      <c r="ED164" s="27"/>
      <c r="EE164" s="27"/>
      <c r="EF164" s="27"/>
      <c r="EG164" s="27"/>
      <c r="EH164" s="27"/>
      <c r="EI164" s="27"/>
      <c r="EJ164" s="27"/>
      <c r="EK164" s="27"/>
      <c r="EL164" s="27"/>
      <c r="EM164" s="27"/>
      <c r="EN164" s="27"/>
      <c r="EO164" s="27"/>
      <c r="EP164" s="27"/>
      <c r="EQ164" s="27"/>
      <c r="ER164" s="27"/>
      <c r="ES164" s="27"/>
      <c r="ET164" s="27"/>
      <c r="EU164" s="27"/>
      <c r="EV164" s="27"/>
      <c r="EW164" s="27"/>
      <c r="EX164" s="27"/>
      <c r="EY164" s="27"/>
      <c r="EZ164" s="27"/>
      <c r="FA164" s="27"/>
      <c r="FB164" s="27"/>
      <c r="FC164" s="27"/>
      <c r="FD164" s="27"/>
      <c r="FE164" s="27"/>
      <c r="FF164" s="27"/>
      <c r="FG164" s="27"/>
      <c r="FH164" s="27"/>
      <c r="FI164" s="27"/>
      <c r="FJ164" s="27"/>
      <c r="FK164" s="27"/>
      <c r="FL164" s="27"/>
      <c r="FM164" s="27"/>
      <c r="FN164" s="27"/>
      <c r="FO164" s="27"/>
      <c r="FP164" s="27"/>
      <c r="FQ164" s="27"/>
      <c r="FR164" s="27"/>
      <c r="FS164" s="27"/>
      <c r="FT164" s="27"/>
      <c r="FU164" s="27"/>
      <c r="FV164" s="27"/>
      <c r="FW164" s="27"/>
      <c r="FX164" s="27"/>
      <c r="FY164" s="27"/>
      <c r="FZ164" s="27"/>
      <c r="GA164" s="27"/>
      <c r="GB164" s="27"/>
      <c r="GC164" s="27"/>
      <c r="GD164" s="27"/>
      <c r="GE164" s="27"/>
      <c r="GF164" s="27"/>
      <c r="GG164" s="27"/>
      <c r="GH164" s="27"/>
      <c r="GI164" s="27"/>
      <c r="GJ164" s="27"/>
      <c r="GK164" s="27"/>
      <c r="GL164" s="27"/>
      <c r="GM164" s="27"/>
      <c r="GN164" s="27"/>
      <c r="GO164" s="27"/>
      <c r="GP164" s="27"/>
      <c r="GQ164" s="27"/>
      <c r="GR164" s="27"/>
      <c r="GS164" s="27"/>
      <c r="GT164" s="27"/>
      <c r="GU164" s="27"/>
      <c r="GV164" s="27"/>
      <c r="GW164" s="27"/>
      <c r="GX164" s="27"/>
      <c r="GY164" s="27"/>
      <c r="GZ164" s="27"/>
      <c r="HA164" s="27"/>
      <c r="HB164" s="27"/>
      <c r="HC164" s="27"/>
      <c r="HD164" s="27"/>
      <c r="HE164" s="27"/>
      <c r="HF164" s="27"/>
      <c r="HG164" s="27"/>
      <c r="HH164" s="27"/>
      <c r="HI164" s="27"/>
      <c r="HJ164" s="27"/>
      <c r="HK164" s="27"/>
      <c r="HL164" s="27"/>
      <c r="HM164" s="27"/>
      <c r="HN164" s="27"/>
      <c r="HO164" s="27"/>
      <c r="HP164" s="27"/>
      <c r="HQ164" s="27"/>
      <c r="HR164" s="27"/>
      <c r="HS164" s="27"/>
      <c r="HT164" s="27"/>
      <c r="HU164" s="27"/>
      <c r="HV164" s="27"/>
      <c r="HW164" s="27"/>
      <c r="HX164" s="27"/>
      <c r="HY164" s="27"/>
      <c r="HZ164" s="27"/>
      <c r="IA164" s="27"/>
      <c r="IB164" s="27"/>
      <c r="IC164" s="27"/>
      <c r="ID164" s="27"/>
      <c r="IE164" s="27"/>
      <c r="IF164" s="27"/>
      <c r="IG164" s="27"/>
      <c r="IH164" s="27"/>
      <c r="II164" s="27"/>
      <c r="IJ164" s="27"/>
      <c r="IK164" s="27"/>
      <c r="IL164" s="27"/>
      <c r="IM164" s="27"/>
      <c r="IN164" s="27"/>
      <c r="IO164" s="27"/>
      <c r="IP164" s="27"/>
      <c r="IQ164" s="27"/>
      <c r="IR164" s="27"/>
      <c r="IS164" s="27"/>
      <c r="IT164" s="27"/>
      <c r="IU164" s="27"/>
      <c r="IV164" s="27"/>
      <c r="IW164" s="27"/>
      <c r="IX164" s="27"/>
      <c r="IY164" s="27"/>
      <c r="IZ164" s="27"/>
      <c r="JA164" s="27"/>
      <c r="JB164" s="27"/>
      <c r="JC164" s="27"/>
      <c r="JD164" s="27"/>
      <c r="JE164" s="27"/>
      <c r="JF164" s="27"/>
      <c r="JG164" s="27"/>
      <c r="JH164" s="27"/>
      <c r="JI164" s="27"/>
      <c r="JJ164" s="27"/>
      <c r="JK164" s="27"/>
      <c r="JL164" s="27"/>
      <c r="JM164" s="27"/>
      <c r="JN164" s="27"/>
      <c r="JO164" s="27"/>
      <c r="JP164" s="27"/>
      <c r="JQ164" s="27"/>
      <c r="JR164" s="27"/>
      <c r="JS164" s="27"/>
      <c r="JT164" s="27"/>
      <c r="JU164" s="27"/>
      <c r="JV164" s="27"/>
      <c r="JW164" s="27"/>
      <c r="JX164" s="27"/>
      <c r="JY164" s="27"/>
      <c r="JZ164" s="27"/>
      <c r="KA164" s="27"/>
      <c r="KB164" s="27"/>
      <c r="KC164" s="27"/>
      <c r="KD164" s="27"/>
      <c r="KE164" s="27"/>
      <c r="KF164" s="27"/>
      <c r="KG164" s="27"/>
      <c r="KH164" s="27"/>
      <c r="KI164" s="27"/>
      <c r="KJ164" s="27"/>
      <c r="KK164" s="27"/>
      <c r="KL164" s="27"/>
      <c r="KM164" s="27"/>
      <c r="KN164" s="27"/>
      <c r="KO164" s="27"/>
      <c r="KP164" s="27"/>
      <c r="KQ164" s="27"/>
      <c r="KR164" s="27"/>
      <c r="KS164" s="27"/>
      <c r="KT164" s="27"/>
      <c r="KU164" s="27"/>
      <c r="KV164" s="27"/>
      <c r="KW164" s="27"/>
      <c r="KX164" s="27"/>
      <c r="KY164" s="27"/>
      <c r="KZ164" s="27"/>
      <c r="LA164" s="27"/>
      <c r="LB164" s="27"/>
      <c r="LC164" s="27"/>
      <c r="LD164" s="27"/>
      <c r="LE164" s="27"/>
      <c r="LF164" s="27"/>
      <c r="LG164" s="27"/>
      <c r="LH164" s="27"/>
      <c r="LI164" s="27"/>
      <c r="LJ164" s="27"/>
      <c r="LK164" s="27"/>
      <c r="LL164" s="27"/>
      <c r="LM164" s="27"/>
      <c r="LN164" s="27"/>
      <c r="LO164" s="27"/>
      <c r="LP164" s="27"/>
      <c r="LQ164" s="27"/>
      <c r="LR164" s="27"/>
      <c r="LS164" s="27"/>
      <c r="LT164" s="27"/>
      <c r="LU164" s="27"/>
      <c r="LV164" s="27"/>
      <c r="LW164" s="27"/>
      <c r="LX164" s="27"/>
      <c r="LY164" s="27"/>
      <c r="LZ164" s="27"/>
      <c r="MA164" s="27"/>
      <c r="MB164" s="27"/>
      <c r="MC164" s="27"/>
      <c r="MD164" s="27"/>
      <c r="ME164" s="27"/>
      <c r="MF164" s="27"/>
      <c r="MG164" s="27"/>
      <c r="MH164" s="27"/>
      <c r="MI164" s="27"/>
      <c r="MJ164" s="27"/>
      <c r="MK164" s="27"/>
      <c r="ML164" s="27"/>
      <c r="MM164" s="27"/>
      <c r="MN164" s="27"/>
      <c r="MO164" s="27"/>
      <c r="MP164" s="27"/>
      <c r="MQ164" s="27"/>
      <c r="MR164" s="27"/>
      <c r="MS164" s="27"/>
      <c r="MT164" s="27"/>
      <c r="MU164" s="27"/>
      <c r="MV164" s="27"/>
      <c r="MW164" s="27"/>
      <c r="MX164" s="27"/>
      <c r="MY164" s="27"/>
      <c r="MZ164" s="27"/>
      <c r="NA164" s="27"/>
      <c r="NB164" s="27"/>
      <c r="NC164" s="27"/>
      <c r="ND164" s="27"/>
      <c r="NE164" s="27"/>
      <c r="NF164" s="27"/>
      <c r="NG164" s="27"/>
      <c r="NH164" s="27"/>
      <c r="NI164" s="27"/>
      <c r="NJ164" s="27"/>
      <c r="NK164" s="27"/>
      <c r="NL164" s="27"/>
      <c r="NM164" s="27"/>
      <c r="NN164" s="27"/>
      <c r="NO164" s="27"/>
      <c r="NP164" s="27"/>
      <c r="NQ164" s="27"/>
      <c r="NR164" s="27"/>
      <c r="NS164" s="27"/>
      <c r="NT164" s="27"/>
      <c r="NU164" s="27"/>
      <c r="NV164" s="27"/>
      <c r="NW164" s="27"/>
      <c r="NX164" s="27"/>
      <c r="NY164" s="27"/>
      <c r="NZ164" s="27"/>
      <c r="OA164" s="27"/>
      <c r="OB164" s="27"/>
      <c r="OC164" s="27"/>
      <c r="OD164" s="27"/>
      <c r="OE164" s="27"/>
      <c r="OF164" s="27"/>
      <c r="OG164" s="27"/>
      <c r="OH164" s="27"/>
      <c r="OI164" s="27"/>
      <c r="OJ164" s="27"/>
      <c r="OK164" s="27"/>
      <c r="OL164" s="27"/>
      <c r="OM164" s="27"/>
      <c r="ON164" s="27"/>
      <c r="OO164" s="27"/>
      <c r="OP164" s="27"/>
      <c r="OQ164" s="27"/>
      <c r="OR164" s="27"/>
      <c r="OS164" s="27"/>
      <c r="OT164" s="27"/>
      <c r="OU164" s="27"/>
      <c r="OV164" s="27"/>
      <c r="OW164" s="27"/>
      <c r="OX164" s="27"/>
      <c r="OY164" s="27"/>
      <c r="OZ164" s="27"/>
      <c r="PA164" s="27"/>
      <c r="PB164" s="27"/>
      <c r="PC164" s="27"/>
      <c r="PD164" s="27"/>
      <c r="PE164" s="27"/>
      <c r="PF164" s="27"/>
      <c r="PG164" s="27"/>
      <c r="PH164" s="27"/>
      <c r="PI164" s="27"/>
      <c r="PJ164" s="27"/>
      <c r="PK164" s="27"/>
      <c r="PL164" s="27"/>
      <c r="PM164" s="27"/>
      <c r="PN164" s="27"/>
      <c r="PO164" s="27"/>
      <c r="PP164" s="27"/>
      <c r="PQ164" s="27"/>
      <c r="PR164" s="27"/>
      <c r="PS164" s="27"/>
      <c r="PT164" s="27"/>
      <c r="PU164" s="27"/>
      <c r="PV164" s="27"/>
      <c r="PW164" s="27"/>
      <c r="PX164" s="27"/>
      <c r="PY164" s="27"/>
      <c r="PZ164" s="27"/>
      <c r="QA164" s="27"/>
      <c r="QB164" s="27"/>
      <c r="QC164" s="27"/>
      <c r="QD164" s="27"/>
      <c r="QE164" s="27"/>
      <c r="QF164" s="27"/>
      <c r="QG164" s="27"/>
      <c r="QH164" s="27"/>
      <c r="QI164" s="27"/>
      <c r="QJ164" s="27"/>
      <c r="QK164" s="27"/>
      <c r="QL164" s="27"/>
      <c r="QM164" s="27"/>
      <c r="QN164" s="27"/>
      <c r="QO164" s="27"/>
      <c r="QP164" s="27"/>
      <c r="QQ164" s="27"/>
      <c r="QR164" s="27"/>
      <c r="QS164" s="27"/>
      <c r="QT164" s="27"/>
      <c r="QU164" s="27"/>
      <c r="QV164" s="27"/>
      <c r="QW164" s="27"/>
      <c r="QX164" s="27"/>
      <c r="QY164" s="27"/>
      <c r="QZ164" s="27"/>
      <c r="RA164" s="27"/>
      <c r="RB164" s="27"/>
      <c r="RC164" s="27"/>
      <c r="RD164" s="27"/>
      <c r="RE164" s="27"/>
      <c r="RF164" s="27"/>
      <c r="RG164" s="27"/>
      <c r="RH164" s="27"/>
      <c r="RI164" s="27"/>
      <c r="RJ164" s="27"/>
      <c r="RK164" s="27"/>
      <c r="RL164" s="27"/>
      <c r="RM164" s="27"/>
      <c r="RN164" s="27"/>
      <c r="RO164" s="27"/>
      <c r="RP164" s="27"/>
      <c r="RQ164" s="27"/>
      <c r="RR164" s="27"/>
      <c r="RS164" s="27"/>
      <c r="RT164" s="27"/>
      <c r="RU164" s="27"/>
      <c r="RV164" s="27"/>
      <c r="RW164" s="27"/>
      <c r="RX164" s="27"/>
      <c r="RY164" s="27"/>
      <c r="RZ164" s="27"/>
      <c r="SA164" s="27"/>
      <c r="SB164" s="27"/>
      <c r="SC164" s="27"/>
      <c r="SD164" s="27"/>
      <c r="SE164" s="27"/>
      <c r="SF164" s="27"/>
      <c r="SG164" s="27"/>
      <c r="SH164" s="27"/>
      <c r="SI164" s="27"/>
      <c r="SJ164" s="27"/>
      <c r="SK164" s="27"/>
      <c r="SL164" s="27"/>
      <c r="SM164" s="27"/>
      <c r="SN164" s="27"/>
      <c r="SO164" s="27"/>
      <c r="SP164" s="27"/>
      <c r="SQ164" s="27"/>
      <c r="SR164" s="27"/>
      <c r="SS164" s="27"/>
      <c r="ST164" s="27"/>
      <c r="SU164" s="27"/>
      <c r="SV164" s="27"/>
      <c r="SW164" s="27"/>
      <c r="SX164" s="27"/>
      <c r="SY164" s="27"/>
      <c r="SZ164" s="27"/>
      <c r="TA164" s="27"/>
      <c r="TB164" s="27"/>
      <c r="TC164" s="27"/>
      <c r="TD164" s="27"/>
      <c r="TE164" s="27"/>
      <c r="TF164" s="27"/>
      <c r="TG164" s="27"/>
      <c r="TH164" s="27"/>
      <c r="TI164" s="27"/>
      <c r="TJ164" s="27"/>
      <c r="TK164" s="27"/>
      <c r="TL164" s="27"/>
      <c r="TM164" s="27"/>
      <c r="TN164" s="27"/>
      <c r="TO164" s="27"/>
      <c r="TP164" s="27"/>
      <c r="TQ164" s="27"/>
      <c r="TR164" s="27"/>
      <c r="TS164" s="27"/>
      <c r="TT164" s="27"/>
      <c r="TU164" s="27"/>
      <c r="TV164" s="27"/>
      <c r="TW164" s="27"/>
      <c r="TX164" s="27"/>
      <c r="TY164" s="27"/>
      <c r="TZ164" s="27"/>
      <c r="UA164" s="27"/>
      <c r="UB164" s="27"/>
      <c r="UC164" s="27"/>
      <c r="UD164" s="27"/>
      <c r="UE164" s="27"/>
      <c r="UF164" s="27"/>
      <c r="UG164" s="27"/>
      <c r="UH164" s="27"/>
      <c r="UI164" s="27"/>
      <c r="UJ164" s="27"/>
      <c r="UK164" s="27"/>
      <c r="UL164" s="27"/>
      <c r="UM164" s="27"/>
      <c r="UN164" s="27"/>
      <c r="UO164" s="27"/>
      <c r="UP164" s="27"/>
      <c r="UQ164" s="27"/>
      <c r="UR164" s="27"/>
      <c r="US164" s="27"/>
      <c r="UT164" s="27"/>
      <c r="UU164" s="27"/>
      <c r="UV164" s="27"/>
      <c r="UW164" s="27"/>
      <c r="UX164" s="27"/>
      <c r="UY164" s="27"/>
      <c r="UZ164" s="27"/>
      <c r="VA164" s="27"/>
      <c r="VB164" s="27"/>
      <c r="VC164" s="27"/>
      <c r="VD164" s="27"/>
      <c r="VE164" s="27"/>
      <c r="VF164" s="27"/>
      <c r="VG164" s="27"/>
      <c r="VH164" s="27"/>
      <c r="VI164" s="27"/>
      <c r="VJ164" s="27"/>
      <c r="VK164" s="27"/>
      <c r="VL164" s="27"/>
      <c r="VM164" s="27"/>
      <c r="VN164" s="27"/>
      <c r="VO164" s="27"/>
      <c r="VP164" s="27"/>
      <c r="VQ164" s="27"/>
      <c r="VR164" s="27"/>
      <c r="VS164" s="27"/>
      <c r="VT164" s="27"/>
      <c r="VU164" s="27"/>
      <c r="VV164" s="27"/>
      <c r="VW164" s="27"/>
      <c r="VX164" s="27"/>
      <c r="VY164" s="27"/>
      <c r="VZ164" s="27"/>
      <c r="WA164" s="27"/>
      <c r="WB164" s="27"/>
      <c r="WC164" s="27"/>
      <c r="WD164" s="27"/>
      <c r="WE164" s="27"/>
      <c r="WF164" s="27"/>
      <c r="WG164" s="27"/>
      <c r="WH164" s="27"/>
      <c r="WI164" s="27"/>
      <c r="WJ164" s="27"/>
      <c r="WK164" s="27"/>
      <c r="WL164" s="27"/>
      <c r="WM164" s="27"/>
      <c r="WN164" s="27"/>
      <c r="WO164" s="27"/>
      <c r="WP164" s="27"/>
      <c r="WQ164" s="27"/>
      <c r="WR164" s="27"/>
      <c r="WS164" s="27"/>
      <c r="WT164" s="27"/>
      <c r="WU164" s="27"/>
      <c r="WV164" s="27"/>
      <c r="WW164" s="27"/>
      <c r="WX164" s="27"/>
      <c r="WY164" s="27"/>
      <c r="WZ164" s="27"/>
      <c r="XA164" s="27"/>
      <c r="XB164" s="27"/>
      <c r="XC164" s="27"/>
      <c r="XD164" s="27"/>
      <c r="XE164" s="27"/>
      <c r="XF164" s="27"/>
      <c r="XG164" s="27"/>
      <c r="XH164" s="27"/>
      <c r="XI164" s="27"/>
      <c r="XJ164" s="27"/>
      <c r="XK164" s="27"/>
      <c r="XL164" s="27"/>
      <c r="XM164" s="27"/>
      <c r="XN164" s="27"/>
      <c r="XO164" s="27"/>
      <c r="XP164" s="27"/>
      <c r="XQ164" s="27"/>
      <c r="XR164" s="27"/>
      <c r="XS164" s="27"/>
      <c r="XT164" s="27"/>
      <c r="XU164" s="27"/>
      <c r="XV164" s="27"/>
      <c r="XW164" s="27"/>
      <c r="XX164" s="27"/>
      <c r="XY164" s="27"/>
      <c r="XZ164" s="27"/>
      <c r="YA164" s="27"/>
      <c r="YB164" s="27"/>
      <c r="YC164" s="27"/>
      <c r="YD164" s="27"/>
      <c r="YE164" s="27"/>
      <c r="YF164" s="27"/>
      <c r="YG164" s="27"/>
      <c r="YH164" s="27"/>
      <c r="YI164" s="27"/>
      <c r="YJ164" s="27"/>
      <c r="YK164" s="27"/>
      <c r="YL164" s="27"/>
      <c r="YM164" s="27"/>
      <c r="YN164" s="27"/>
      <c r="YO164" s="27"/>
      <c r="YP164" s="27"/>
      <c r="YQ164" s="27"/>
      <c r="YR164" s="27"/>
      <c r="YS164" s="27"/>
      <c r="YT164" s="27"/>
      <c r="YU164" s="27"/>
      <c r="YV164" s="27"/>
      <c r="YW164" s="27"/>
      <c r="YX164" s="27"/>
      <c r="YY164" s="27"/>
      <c r="YZ164" s="27"/>
      <c r="ZA164" s="27"/>
      <c r="ZB164" s="27"/>
      <c r="ZC164" s="27"/>
      <c r="ZD164" s="27"/>
      <c r="ZE164" s="27"/>
      <c r="ZF164" s="27"/>
      <c r="ZG164" s="27"/>
      <c r="ZH164" s="27"/>
      <c r="ZI164" s="27"/>
      <c r="ZJ164" s="27"/>
      <c r="ZK164" s="27"/>
      <c r="ZL164" s="27"/>
      <c r="ZM164" s="27"/>
      <c r="ZN164" s="27"/>
      <c r="ZO164" s="27"/>
      <c r="ZP164" s="27"/>
      <c r="ZQ164" s="27"/>
      <c r="ZR164" s="27"/>
      <c r="ZS164" s="27"/>
      <c r="ZT164" s="27"/>
      <c r="ZU164" s="27"/>
      <c r="ZV164" s="27"/>
      <c r="ZW164" s="27"/>
      <c r="ZX164" s="27"/>
      <c r="ZY164" s="27"/>
      <c r="ZZ164" s="27"/>
      <c r="AAA164" s="27"/>
      <c r="AAB164" s="27"/>
      <c r="AAC164" s="27"/>
      <c r="AAD164" s="27"/>
      <c r="AAE164" s="27"/>
      <c r="AAF164" s="27"/>
      <c r="AAG164" s="27"/>
      <c r="AAH164" s="27"/>
      <c r="AAI164" s="27"/>
      <c r="AAJ164" s="27"/>
      <c r="AAK164" s="27"/>
      <c r="AAL164" s="27"/>
      <c r="AAM164" s="27"/>
      <c r="AAN164" s="27"/>
      <c r="AAO164" s="27"/>
      <c r="AAP164" s="27"/>
      <c r="AAQ164" s="27"/>
      <c r="AAR164" s="27"/>
      <c r="AAS164" s="27"/>
      <c r="AAT164" s="27"/>
      <c r="AAU164" s="27"/>
      <c r="AAV164" s="27"/>
      <c r="AAW164" s="27"/>
      <c r="AAX164" s="27"/>
      <c r="AAY164" s="27"/>
      <c r="AAZ164" s="27"/>
      <c r="ABA164" s="27"/>
      <c r="ABB164" s="27"/>
      <c r="ABC164" s="27"/>
      <c r="ABD164" s="27"/>
      <c r="ABE164" s="27"/>
      <c r="ABF164" s="27"/>
      <c r="ABG164" s="27"/>
      <c r="ABH164" s="27"/>
      <c r="ABI164" s="27"/>
      <c r="ABJ164" s="27"/>
      <c r="ABK164" s="27"/>
      <c r="ABL164" s="27"/>
      <c r="ABM164" s="27"/>
      <c r="ABN164" s="27"/>
      <c r="ABO164" s="27"/>
      <c r="ABP164" s="27"/>
      <c r="ABQ164" s="27"/>
      <c r="ABR164" s="27"/>
      <c r="ABS164" s="27"/>
      <c r="ABT164" s="27"/>
      <c r="ABU164" s="27"/>
      <c r="ABV164" s="27"/>
      <c r="ABW164" s="27"/>
      <c r="ABX164" s="27"/>
      <c r="ABY164" s="27"/>
      <c r="ABZ164" s="27"/>
      <c r="ACA164" s="27"/>
      <c r="ACB164" s="27"/>
      <c r="ACC164" s="27"/>
      <c r="ACD164" s="27"/>
      <c r="ACE164" s="27"/>
      <c r="ACF164" s="27"/>
      <c r="ACG164" s="27"/>
      <c r="ACH164" s="27"/>
      <c r="ACI164" s="27"/>
      <c r="ACJ164" s="27"/>
      <c r="ACK164" s="27"/>
      <c r="ACL164" s="27"/>
      <c r="ACM164" s="27"/>
      <c r="ACN164" s="27"/>
      <c r="ACO164" s="27"/>
      <c r="ACP164" s="27"/>
      <c r="ACQ164" s="27"/>
      <c r="ACR164" s="27"/>
      <c r="ACS164" s="27"/>
      <c r="ACT164" s="27"/>
      <c r="ACU164" s="27"/>
      <c r="ACV164" s="27"/>
      <c r="ACW164" s="27"/>
      <c r="ACX164" s="27"/>
      <c r="ACY164" s="27"/>
      <c r="ACZ164" s="27"/>
      <c r="ADA164" s="27"/>
      <c r="ADB164" s="27"/>
      <c r="ADC164" s="27"/>
      <c r="ADD164" s="27"/>
      <c r="ADE164" s="27"/>
      <c r="ADF164" s="27"/>
      <c r="ADG164" s="27"/>
      <c r="ADH164" s="27"/>
      <c r="ADI164" s="27"/>
      <c r="ADJ164" s="27"/>
      <c r="ADK164" s="27"/>
      <c r="ADL164" s="27"/>
      <c r="ADM164" s="27"/>
      <c r="ADN164" s="27"/>
      <c r="ADO164" s="27"/>
      <c r="ADP164" s="27"/>
      <c r="ADQ164" s="27"/>
      <c r="ADR164" s="27"/>
      <c r="ADS164" s="27"/>
      <c r="ADT164" s="27"/>
      <c r="ADU164" s="27"/>
      <c r="ADV164" s="27"/>
      <c r="ADW164" s="27"/>
      <c r="ADX164" s="27"/>
      <c r="ADY164" s="27"/>
      <c r="ADZ164" s="27"/>
      <c r="AEA164" s="27"/>
      <c r="AEB164" s="27"/>
      <c r="AEC164" s="27"/>
      <c r="AED164" s="27"/>
      <c r="AEE164" s="27"/>
      <c r="AEF164" s="27"/>
      <c r="AEG164" s="27"/>
      <c r="AEH164" s="27"/>
      <c r="AEI164" s="27"/>
      <c r="AEJ164" s="27"/>
      <c r="AEK164" s="27"/>
      <c r="AEL164" s="27"/>
      <c r="AEM164" s="27"/>
      <c r="AEN164" s="27"/>
      <c r="AEO164" s="27"/>
      <c r="AEP164" s="27"/>
      <c r="AEQ164" s="27"/>
      <c r="AER164" s="27"/>
      <c r="AES164" s="27"/>
      <c r="AET164" s="27"/>
      <c r="AEU164" s="27"/>
      <c r="AEV164" s="27"/>
      <c r="AEW164" s="27"/>
      <c r="AEX164" s="27"/>
      <c r="AEY164" s="27"/>
      <c r="AEZ164" s="27"/>
      <c r="AFA164" s="27"/>
      <c r="AFB164" s="27"/>
      <c r="AFC164" s="27"/>
      <c r="AFD164" s="27"/>
      <c r="AFE164" s="27"/>
      <c r="AFF164" s="27"/>
      <c r="AFG164" s="27"/>
      <c r="AFH164" s="27"/>
      <c r="AFI164" s="27"/>
      <c r="AFJ164" s="27"/>
      <c r="AFK164" s="27"/>
      <c r="AFL164" s="27"/>
      <c r="AFM164" s="27"/>
      <c r="AFN164" s="27"/>
      <c r="AFO164" s="27"/>
      <c r="AFP164" s="27"/>
      <c r="AFQ164" s="27"/>
      <c r="AFR164" s="27"/>
      <c r="AFS164" s="27"/>
      <c r="AFT164" s="27"/>
      <c r="AFU164" s="27"/>
      <c r="AFV164" s="27"/>
      <c r="AFW164" s="27"/>
      <c r="AFX164" s="27"/>
      <c r="AFY164" s="27"/>
      <c r="AFZ164" s="27"/>
      <c r="AGA164" s="27"/>
      <c r="AGB164" s="27"/>
      <c r="AGC164" s="27"/>
      <c r="AGD164" s="27"/>
      <c r="AGE164" s="27"/>
      <c r="AGF164" s="27"/>
      <c r="AGG164" s="27"/>
      <c r="AGH164" s="27"/>
      <c r="AGI164" s="27"/>
      <c r="AGJ164" s="27"/>
      <c r="AGK164" s="27"/>
      <c r="AGL164" s="27"/>
      <c r="AGM164" s="27"/>
      <c r="AGN164" s="27"/>
      <c r="AGO164" s="27"/>
      <c r="AGP164" s="27"/>
      <c r="AGQ164" s="27"/>
      <c r="AGR164" s="27"/>
      <c r="AGS164" s="27"/>
      <c r="AGT164" s="27"/>
      <c r="AGU164" s="27"/>
      <c r="AGV164" s="27"/>
      <c r="AGW164" s="27"/>
      <c r="AGX164" s="27"/>
      <c r="AGY164" s="27"/>
      <c r="AGZ164" s="27"/>
      <c r="AHA164" s="27"/>
      <c r="AHB164" s="27"/>
      <c r="AHC164" s="27"/>
      <c r="AHD164" s="27"/>
      <c r="AHE164" s="27"/>
      <c r="AHF164" s="27"/>
      <c r="AHG164" s="27"/>
      <c r="AHH164" s="27"/>
      <c r="AHI164" s="27"/>
      <c r="AHJ164" s="27"/>
      <c r="AHK164" s="27"/>
      <c r="AHL164" s="27"/>
      <c r="AHM164" s="27"/>
      <c r="AHN164" s="27"/>
      <c r="AHO164" s="27"/>
      <c r="AHP164" s="27"/>
      <c r="AHQ164" s="27"/>
      <c r="AHR164" s="27"/>
      <c r="AHS164" s="27"/>
      <c r="AHT164" s="27"/>
      <c r="AHU164" s="27"/>
      <c r="AHV164" s="27"/>
      <c r="AHW164" s="27"/>
      <c r="AHX164" s="27"/>
      <c r="AHY164" s="27"/>
      <c r="AHZ164" s="27"/>
      <c r="AIA164" s="27"/>
      <c r="AIB164" s="27"/>
      <c r="AIC164" s="27"/>
      <c r="AID164" s="27"/>
      <c r="AIE164" s="27"/>
      <c r="AIF164" s="27"/>
      <c r="AIG164" s="27"/>
      <c r="AIH164" s="27"/>
      <c r="AII164" s="27"/>
      <c r="AIJ164" s="27"/>
      <c r="AIK164" s="27"/>
      <c r="AIL164" s="27"/>
      <c r="AIM164" s="27"/>
      <c r="AIN164" s="27"/>
      <c r="AIO164" s="27"/>
      <c r="AIP164" s="27"/>
      <c r="AIQ164" s="27"/>
      <c r="AIR164" s="27"/>
      <c r="AIS164" s="27"/>
      <c r="AIT164" s="27"/>
      <c r="AIU164" s="27"/>
      <c r="AIV164" s="27"/>
      <c r="AIW164" s="27"/>
      <c r="AIX164" s="27"/>
      <c r="AIY164" s="27"/>
      <c r="AIZ164" s="27"/>
      <c r="AJA164" s="27"/>
      <c r="AJB164" s="27"/>
      <c r="AJC164" s="27"/>
      <c r="AJD164" s="27"/>
      <c r="AJE164" s="27"/>
      <c r="AJF164" s="27"/>
      <c r="AJG164" s="27"/>
      <c r="AJH164" s="27"/>
      <c r="AJI164" s="27"/>
      <c r="AJJ164" s="27"/>
      <c r="AJK164" s="27"/>
      <c r="AJL164" s="27"/>
      <c r="AJM164" s="27"/>
      <c r="AJN164" s="27"/>
      <c r="AJO164" s="27"/>
      <c r="AJP164" s="27"/>
      <c r="AJQ164" s="27"/>
      <c r="AJR164" s="27"/>
      <c r="AJS164" s="27"/>
      <c r="AJT164" s="27"/>
      <c r="AJU164" s="27"/>
      <c r="AJV164" s="27"/>
      <c r="AJW164" s="27"/>
      <c r="AJX164" s="27"/>
      <c r="AJY164" s="27"/>
      <c r="AJZ164" s="27"/>
      <c r="AKA164" s="27"/>
      <c r="AKB164" s="27"/>
      <c r="AKC164" s="27"/>
      <c r="AKD164" s="27"/>
      <c r="AKE164" s="27"/>
      <c r="AKF164" s="27"/>
      <c r="AKG164" s="27"/>
      <c r="AKH164" s="27"/>
      <c r="AKI164" s="27"/>
      <c r="AKJ164" s="27"/>
      <c r="AKK164" s="27"/>
      <c r="AKL164" s="27"/>
      <c r="AKM164" s="27"/>
      <c r="AKN164" s="27"/>
      <c r="AKO164" s="27"/>
      <c r="AKP164" s="27"/>
      <c r="AKQ164" s="27"/>
      <c r="AKR164" s="27"/>
      <c r="AKS164" s="27"/>
      <c r="AKT164" s="27"/>
      <c r="AKU164" s="27"/>
      <c r="AKV164" s="27"/>
      <c r="AKW164" s="27"/>
      <c r="AKX164" s="27"/>
      <c r="AKY164" s="27"/>
      <c r="AKZ164" s="27"/>
      <c r="ALA164" s="27"/>
      <c r="ALB164" s="27"/>
      <c r="ALC164" s="27"/>
      <c r="ALD164" s="27"/>
      <c r="ALE164" s="27"/>
      <c r="ALF164" s="27"/>
      <c r="ALG164" s="27"/>
      <c r="ALH164" s="27"/>
      <c r="ALI164" s="27"/>
      <c r="ALJ164" s="27"/>
      <c r="ALK164" s="27"/>
      <c r="ALL164" s="27"/>
      <c r="ALM164" s="27"/>
      <c r="ALN164" s="27"/>
      <c r="ALO164" s="27"/>
      <c r="ALP164" s="27"/>
      <c r="ALQ164" s="27"/>
      <c r="ALR164" s="27"/>
      <c r="ALS164" s="27"/>
      <c r="ALT164" s="27"/>
      <c r="ALU164" s="27"/>
      <c r="ALV164" s="27"/>
      <c r="ALW164" s="27"/>
      <c r="ALX164" s="27"/>
      <c r="ALY164" s="27"/>
      <c r="ALZ164" s="27"/>
      <c r="AMA164" s="27"/>
      <c r="AMB164" s="27"/>
      <c r="AMC164" s="27"/>
      <c r="AMD164" s="27"/>
      <c r="AME164" s="27"/>
      <c r="AMF164" s="27"/>
      <c r="AMG164" s="27"/>
      <c r="AMH164" s="27"/>
      <c r="AMI164" s="27"/>
      <c r="AMJ164" s="27"/>
      <c r="AMK164" s="27"/>
      <c r="AML164" s="27"/>
      <c r="AMM164" s="27"/>
      <c r="AMN164" s="27"/>
      <c r="AMO164" s="27"/>
      <c r="AMP164" s="27"/>
      <c r="AMQ164" s="27"/>
      <c r="AMR164" s="27"/>
      <c r="AMS164" s="27"/>
      <c r="AMT164" s="27"/>
      <c r="AMU164" s="27"/>
      <c r="AMV164" s="27"/>
      <c r="AMW164" s="27"/>
      <c r="AMX164" s="27"/>
      <c r="AMY164" s="27"/>
      <c r="AMZ164" s="27"/>
      <c r="ANA164" s="27"/>
      <c r="ANB164" s="27"/>
      <c r="ANC164" s="27"/>
      <c r="AND164" s="27"/>
      <c r="ANE164" s="27"/>
      <c r="ANF164" s="27"/>
      <c r="ANG164" s="27"/>
      <c r="ANH164" s="27"/>
      <c r="ANI164" s="27"/>
      <c r="ANJ164" s="27"/>
      <c r="ANK164" s="27"/>
      <c r="ANL164" s="27"/>
      <c r="ANM164" s="27"/>
      <c r="ANN164" s="27"/>
      <c r="ANO164" s="27"/>
      <c r="ANP164" s="27"/>
      <c r="ANQ164" s="27"/>
      <c r="ANR164" s="27"/>
      <c r="ANS164" s="27"/>
      <c r="ANT164" s="27"/>
      <c r="ANU164" s="27"/>
      <c r="ANV164" s="27"/>
      <c r="ANW164" s="27"/>
      <c r="ANX164" s="27"/>
      <c r="ANY164" s="27"/>
      <c r="ANZ164" s="27"/>
      <c r="AOA164" s="27"/>
      <c r="AOB164" s="27"/>
      <c r="AOC164" s="27"/>
      <c r="AOD164" s="27"/>
      <c r="AOE164" s="27"/>
      <c r="AOF164" s="27"/>
      <c r="AOG164" s="27"/>
      <c r="AOH164" s="27"/>
      <c r="AOI164" s="27"/>
      <c r="AOJ164" s="27"/>
      <c r="AOK164" s="27"/>
      <c r="AOL164" s="27"/>
      <c r="AOM164" s="27"/>
      <c r="AON164" s="27"/>
      <c r="AOO164" s="27"/>
      <c r="AOP164" s="27"/>
      <c r="AOQ164" s="27"/>
      <c r="AOR164" s="27"/>
      <c r="AOS164" s="27"/>
      <c r="AOT164" s="27"/>
      <c r="AOU164" s="27"/>
      <c r="AOV164" s="27"/>
      <c r="AOW164" s="27"/>
      <c r="AOX164" s="27"/>
      <c r="AOY164" s="27"/>
      <c r="AOZ164" s="27"/>
      <c r="APA164" s="27"/>
      <c r="APB164" s="27"/>
      <c r="APC164" s="27"/>
      <c r="APD164" s="27"/>
      <c r="APE164" s="27"/>
      <c r="APF164" s="27"/>
      <c r="APG164" s="27"/>
      <c r="APH164" s="27"/>
      <c r="API164" s="27"/>
      <c r="APJ164" s="27"/>
      <c r="APK164" s="27"/>
      <c r="APL164" s="27"/>
      <c r="APM164" s="27"/>
      <c r="APN164" s="27"/>
      <c r="APO164" s="27"/>
      <c r="APP164" s="27"/>
      <c r="APQ164" s="27"/>
      <c r="APR164" s="27"/>
      <c r="APS164" s="27"/>
      <c r="APT164" s="27"/>
      <c r="APU164" s="27"/>
      <c r="APV164" s="27"/>
      <c r="APW164" s="27"/>
      <c r="APX164" s="27"/>
      <c r="APY164" s="27"/>
      <c r="APZ164" s="27"/>
      <c r="AQA164" s="27"/>
      <c r="AQB164" s="27"/>
      <c r="AQC164" s="27"/>
      <c r="AQD164" s="27"/>
      <c r="AQE164" s="27"/>
      <c r="AQF164" s="27"/>
      <c r="AQG164" s="27"/>
      <c r="AQH164" s="27"/>
      <c r="AQI164" s="27"/>
      <c r="AQJ164" s="27"/>
      <c r="AQK164" s="27"/>
      <c r="AQL164" s="27"/>
      <c r="AQM164" s="27"/>
      <c r="AQN164" s="27"/>
      <c r="AQO164" s="27"/>
      <c r="AQP164" s="27"/>
      <c r="AQQ164" s="27"/>
      <c r="AQR164" s="27"/>
      <c r="AQS164" s="27"/>
      <c r="AQT164" s="27"/>
      <c r="AQU164" s="27"/>
      <c r="AQV164" s="27"/>
      <c r="AQW164" s="27"/>
      <c r="AQX164" s="27"/>
      <c r="AQY164" s="27"/>
      <c r="AQZ164" s="27"/>
      <c r="ARA164" s="27"/>
      <c r="ARB164" s="27"/>
      <c r="ARC164" s="27"/>
      <c r="ARD164" s="27"/>
      <c r="ARE164" s="27"/>
      <c r="ARF164" s="27"/>
      <c r="ARG164" s="27"/>
      <c r="ARH164" s="27"/>
      <c r="ARI164" s="27"/>
      <c r="ARJ164" s="27"/>
      <c r="ARK164" s="27"/>
      <c r="ARL164" s="27"/>
      <c r="ARM164" s="27"/>
      <c r="ARN164" s="27"/>
      <c r="ARO164" s="27"/>
      <c r="ARP164" s="27"/>
      <c r="ARQ164" s="27"/>
      <c r="ARR164" s="27"/>
      <c r="ARS164" s="27"/>
      <c r="ART164" s="27"/>
      <c r="ARU164" s="27"/>
      <c r="ARV164" s="27"/>
      <c r="ARW164" s="27"/>
      <c r="ARX164" s="27"/>
      <c r="ARY164" s="27"/>
      <c r="ARZ164" s="27"/>
      <c r="ASA164" s="27"/>
      <c r="ASB164" s="27"/>
      <c r="ASC164" s="27"/>
      <c r="ASD164" s="27"/>
      <c r="ASE164" s="27"/>
      <c r="ASF164" s="27"/>
      <c r="ASG164" s="27"/>
      <c r="ASH164" s="27"/>
      <c r="ASI164" s="27"/>
      <c r="ASJ164" s="27"/>
      <c r="ASK164" s="27"/>
      <c r="ASL164" s="27"/>
      <c r="ASM164" s="27"/>
      <c r="ASN164" s="27"/>
      <c r="ASO164" s="27"/>
      <c r="ASP164" s="27"/>
      <c r="ASQ164" s="27"/>
      <c r="ASR164" s="27"/>
      <c r="ASS164" s="27"/>
      <c r="AST164" s="27"/>
      <c r="ASU164" s="27"/>
      <c r="ASV164" s="27"/>
      <c r="ASW164" s="27"/>
      <c r="ASX164" s="27"/>
      <c r="ASY164" s="27"/>
      <c r="ASZ164" s="27"/>
      <c r="ATA164" s="27"/>
      <c r="ATB164" s="27"/>
      <c r="ATC164" s="27"/>
      <c r="ATD164" s="27"/>
      <c r="ATE164" s="27"/>
      <c r="ATF164" s="27"/>
      <c r="ATG164" s="27"/>
      <c r="ATH164" s="27"/>
      <c r="ATI164" s="27"/>
      <c r="ATJ164" s="27"/>
      <c r="ATK164" s="27"/>
      <c r="ATL164" s="27"/>
      <c r="ATM164" s="27"/>
      <c r="ATN164" s="27"/>
      <c r="ATO164" s="27"/>
      <c r="ATP164" s="27"/>
      <c r="ATQ164" s="27"/>
      <c r="ATR164" s="27"/>
      <c r="ATS164" s="27"/>
      <c r="ATT164" s="27"/>
      <c r="ATU164" s="27"/>
      <c r="ATV164" s="27"/>
      <c r="ATW164" s="27"/>
      <c r="ATX164" s="27"/>
      <c r="ATY164" s="27"/>
      <c r="ATZ164" s="27"/>
      <c r="AUA164" s="27"/>
      <c r="AUB164" s="27"/>
      <c r="AUC164" s="27"/>
      <c r="AUD164" s="27"/>
      <c r="AUE164" s="27"/>
      <c r="AUF164" s="27"/>
      <c r="AUG164" s="27"/>
      <c r="AUH164" s="27"/>
      <c r="AUI164" s="27"/>
      <c r="AUJ164" s="27"/>
      <c r="AUK164" s="27"/>
      <c r="AUL164" s="27"/>
      <c r="AUM164" s="27"/>
      <c r="AUN164" s="27"/>
      <c r="AUO164" s="27"/>
      <c r="AUP164" s="27"/>
      <c r="AUQ164" s="27"/>
      <c r="AUR164" s="27"/>
      <c r="AUS164" s="27"/>
      <c r="AUT164" s="27"/>
      <c r="AUU164" s="27"/>
      <c r="AUV164" s="27"/>
      <c r="AUW164" s="27"/>
      <c r="AUX164" s="27"/>
      <c r="AUY164" s="27"/>
      <c r="AUZ164" s="27"/>
      <c r="AVA164" s="27"/>
      <c r="AVB164" s="27"/>
      <c r="AVC164" s="27"/>
      <c r="AVD164" s="27"/>
      <c r="AVE164" s="27"/>
      <c r="AVF164" s="27"/>
      <c r="AVG164" s="27"/>
      <c r="AVH164" s="27"/>
      <c r="AVI164" s="27"/>
      <c r="AVJ164" s="27"/>
      <c r="AVK164" s="27"/>
      <c r="AVL164" s="27"/>
      <c r="AVM164" s="27"/>
      <c r="AVN164" s="27"/>
      <c r="AVO164" s="27"/>
      <c r="AVP164" s="27"/>
      <c r="AVQ164" s="27"/>
      <c r="AVR164" s="27"/>
      <c r="AVS164" s="27"/>
      <c r="AVT164" s="27"/>
      <c r="AVU164" s="27"/>
      <c r="AVV164" s="27"/>
      <c r="AVW164" s="27"/>
      <c r="AVX164" s="27"/>
      <c r="AVY164" s="27"/>
      <c r="AVZ164" s="27"/>
      <c r="AWA164" s="27"/>
      <c r="AWB164" s="27"/>
      <c r="AWC164" s="27"/>
      <c r="AWD164" s="27"/>
      <c r="AWE164" s="27"/>
      <c r="AWF164" s="27"/>
      <c r="AWG164" s="27"/>
      <c r="AWH164" s="27"/>
      <c r="AWI164" s="27"/>
      <c r="AWJ164" s="27"/>
      <c r="AWK164" s="27"/>
      <c r="AWL164" s="27"/>
      <c r="AWM164" s="27"/>
      <c r="AWN164" s="27"/>
      <c r="AWO164" s="27"/>
      <c r="AWP164" s="27"/>
      <c r="AWQ164" s="27"/>
      <c r="AWR164" s="27"/>
      <c r="AWS164" s="27"/>
      <c r="AWT164" s="27"/>
      <c r="AWU164" s="27"/>
      <c r="AWV164" s="27"/>
      <c r="AWW164" s="27"/>
      <c r="AWX164" s="27"/>
      <c r="AWY164" s="27"/>
      <c r="AWZ164" s="27"/>
      <c r="AXA164" s="27"/>
      <c r="AXB164" s="27"/>
      <c r="AXC164" s="27"/>
      <c r="AXD164" s="27"/>
      <c r="AXE164" s="27"/>
      <c r="AXF164" s="27"/>
      <c r="AXG164" s="27"/>
      <c r="AXH164" s="27"/>
      <c r="AXI164" s="27"/>
      <c r="AXJ164" s="27"/>
      <c r="AXK164" s="27"/>
      <c r="AXL164" s="27"/>
      <c r="AXM164" s="27"/>
      <c r="AXN164" s="27"/>
      <c r="AXO164" s="27"/>
      <c r="AXP164" s="27"/>
      <c r="AXQ164" s="27"/>
      <c r="AXR164" s="27"/>
      <c r="AXS164" s="27"/>
      <c r="AXT164" s="27"/>
      <c r="AXU164" s="27"/>
      <c r="AXV164" s="27"/>
      <c r="AXW164" s="27"/>
      <c r="AXX164" s="27"/>
      <c r="AXY164" s="27"/>
      <c r="AXZ164" s="27"/>
      <c r="AYA164" s="27"/>
      <c r="AYB164" s="27"/>
      <c r="AYC164" s="27"/>
      <c r="AYD164" s="27"/>
      <c r="AYE164" s="27"/>
      <c r="AYF164" s="27"/>
      <c r="AYG164" s="27"/>
      <c r="AYH164" s="27"/>
      <c r="AYI164" s="27"/>
      <c r="AYJ164" s="27"/>
      <c r="AYK164" s="27"/>
      <c r="AYL164" s="27"/>
      <c r="AYM164" s="27"/>
      <c r="AYN164" s="27"/>
      <c r="AYO164" s="27"/>
      <c r="AYP164" s="27"/>
      <c r="AYQ164" s="27"/>
      <c r="AYR164" s="27"/>
      <c r="AYS164" s="27"/>
      <c r="AYT164" s="27"/>
      <c r="AYU164" s="27"/>
      <c r="AYV164" s="27"/>
      <c r="AYW164" s="27"/>
      <c r="AYX164" s="27"/>
      <c r="AYY164" s="27"/>
      <c r="AYZ164" s="27"/>
      <c r="AZA164" s="27"/>
      <c r="AZB164" s="27"/>
      <c r="AZC164" s="27"/>
      <c r="AZD164" s="27"/>
      <c r="AZE164" s="27"/>
      <c r="AZF164" s="27"/>
      <c r="AZG164" s="27"/>
      <c r="AZH164" s="27"/>
      <c r="AZI164" s="27"/>
      <c r="AZJ164" s="27"/>
      <c r="AZK164" s="27"/>
      <c r="AZL164" s="27"/>
      <c r="AZM164" s="27"/>
      <c r="AZN164" s="27"/>
      <c r="AZO164" s="27"/>
      <c r="AZP164" s="27"/>
      <c r="AZQ164" s="27"/>
      <c r="AZR164" s="27"/>
      <c r="AZS164" s="27"/>
      <c r="AZT164" s="27"/>
      <c r="AZU164" s="27"/>
      <c r="AZV164" s="27"/>
      <c r="AZW164" s="27"/>
      <c r="AZX164" s="27"/>
      <c r="AZY164" s="27"/>
      <c r="AZZ164" s="27"/>
      <c r="BAA164" s="27"/>
      <c r="BAB164" s="27"/>
      <c r="BAC164" s="27"/>
      <c r="BAD164" s="27"/>
      <c r="BAE164" s="27"/>
      <c r="BAF164" s="27"/>
      <c r="BAG164" s="27"/>
      <c r="BAH164" s="27"/>
      <c r="BAI164" s="27"/>
      <c r="BAJ164" s="27"/>
      <c r="BAK164" s="27"/>
      <c r="BAL164" s="27"/>
      <c r="BAM164" s="27"/>
      <c r="BAN164" s="27"/>
      <c r="BAO164" s="27"/>
      <c r="BAP164" s="27"/>
      <c r="BAQ164" s="27"/>
      <c r="BAR164" s="27"/>
      <c r="BAS164" s="27"/>
      <c r="BAT164" s="27"/>
      <c r="BAU164" s="27"/>
      <c r="BAV164" s="27"/>
      <c r="BAW164" s="27"/>
      <c r="BAX164" s="27"/>
      <c r="BAY164" s="27"/>
      <c r="BAZ164" s="27"/>
      <c r="BBA164" s="27"/>
      <c r="BBB164" s="27"/>
      <c r="BBC164" s="27"/>
      <c r="BBD164" s="27"/>
      <c r="BBE164" s="27"/>
      <c r="BBF164" s="27"/>
      <c r="BBG164" s="27"/>
      <c r="BBH164" s="27"/>
      <c r="BBI164" s="27"/>
      <c r="BBJ164" s="27"/>
      <c r="BBK164" s="27"/>
      <c r="BBL164" s="27"/>
      <c r="BBM164" s="27"/>
      <c r="BBN164" s="27"/>
      <c r="BBO164" s="27"/>
      <c r="BBP164" s="27"/>
      <c r="BBQ164" s="27"/>
      <c r="BBR164" s="27"/>
      <c r="BBS164" s="27"/>
      <c r="BBT164" s="27"/>
      <c r="BBU164" s="27"/>
      <c r="BBV164" s="27"/>
      <c r="BBW164" s="27"/>
      <c r="BBX164" s="27"/>
      <c r="BBY164" s="27"/>
      <c r="BBZ164" s="27"/>
      <c r="BCA164" s="27"/>
      <c r="BCB164" s="27"/>
      <c r="BCC164" s="27"/>
      <c r="BCD164" s="27"/>
      <c r="BCE164" s="27"/>
      <c r="BCF164" s="27"/>
      <c r="BCG164" s="27"/>
      <c r="BCH164" s="27"/>
      <c r="BCI164" s="27"/>
      <c r="BCJ164" s="27"/>
      <c r="BCK164" s="27"/>
      <c r="BCL164" s="27"/>
      <c r="BCM164" s="27"/>
      <c r="BCN164" s="27"/>
      <c r="BCO164" s="27"/>
      <c r="BCP164" s="27"/>
      <c r="BCQ164" s="27"/>
      <c r="BCR164" s="27"/>
      <c r="BCS164" s="27"/>
      <c r="BCT164" s="27"/>
      <c r="BCU164" s="27"/>
      <c r="BCV164" s="27"/>
      <c r="BCW164" s="27"/>
      <c r="BCX164" s="27"/>
      <c r="BCY164" s="27"/>
      <c r="BCZ164" s="27"/>
      <c r="BDA164" s="27"/>
      <c r="BDB164" s="27"/>
      <c r="BDC164" s="27"/>
      <c r="BDD164" s="27"/>
      <c r="BDE164" s="27"/>
      <c r="BDF164" s="27"/>
      <c r="BDG164" s="27"/>
      <c r="BDH164" s="27"/>
      <c r="BDI164" s="27"/>
      <c r="BDJ164" s="27"/>
      <c r="BDK164" s="27"/>
      <c r="BDL164" s="27"/>
      <c r="BDM164" s="27"/>
      <c r="BDN164" s="27"/>
      <c r="BDO164" s="27"/>
      <c r="BDP164" s="27"/>
      <c r="BDQ164" s="27"/>
      <c r="BDR164" s="27"/>
      <c r="BDS164" s="27"/>
      <c r="BDT164" s="27"/>
      <c r="BDU164" s="27"/>
      <c r="BDV164" s="27"/>
      <c r="BDW164" s="27"/>
      <c r="BDX164" s="27"/>
      <c r="BDY164" s="27"/>
      <c r="BDZ164" s="27"/>
      <c r="BEA164" s="27"/>
      <c r="BEB164" s="27"/>
      <c r="BEC164" s="27"/>
      <c r="BED164" s="27"/>
      <c r="BEE164" s="27"/>
      <c r="BEF164" s="27"/>
      <c r="BEG164" s="27"/>
      <c r="BEH164" s="27"/>
      <c r="BEI164" s="27"/>
      <c r="BEJ164" s="27"/>
      <c r="BEK164" s="27"/>
      <c r="BEL164" s="27"/>
      <c r="BEM164" s="27"/>
      <c r="BEN164" s="27"/>
      <c r="BEO164" s="27"/>
      <c r="BEP164" s="27"/>
      <c r="BEQ164" s="27"/>
      <c r="BER164" s="27"/>
      <c r="BES164" s="27"/>
      <c r="BET164" s="27"/>
      <c r="BEU164" s="27"/>
      <c r="BEV164" s="27"/>
      <c r="BEW164" s="27"/>
      <c r="BEX164" s="27"/>
      <c r="BEY164" s="27"/>
      <c r="BEZ164" s="27"/>
      <c r="BFA164" s="27"/>
      <c r="BFB164" s="27"/>
      <c r="BFC164" s="27"/>
      <c r="BFD164" s="27"/>
      <c r="BFE164" s="27"/>
      <c r="BFF164" s="27"/>
      <c r="BFG164" s="27"/>
      <c r="BFH164" s="27"/>
      <c r="BFI164" s="27"/>
      <c r="BFJ164" s="27"/>
      <c r="BFK164" s="27"/>
      <c r="BFL164" s="27"/>
      <c r="BFM164" s="27"/>
      <c r="BFN164" s="27"/>
      <c r="BFO164" s="27"/>
      <c r="BFP164" s="27"/>
      <c r="BFQ164" s="27"/>
      <c r="BFR164" s="27"/>
      <c r="BFS164" s="27"/>
      <c r="BFT164" s="27"/>
      <c r="BFU164" s="27"/>
      <c r="BFV164" s="27"/>
      <c r="BFW164" s="27"/>
      <c r="BFX164" s="27"/>
      <c r="BFY164" s="27"/>
      <c r="BFZ164" s="27"/>
      <c r="BGA164" s="27"/>
      <c r="BGB164" s="27"/>
      <c r="BGC164" s="27"/>
      <c r="BGD164" s="27"/>
      <c r="BGE164" s="27"/>
      <c r="BGF164" s="27"/>
      <c r="BGG164" s="27"/>
      <c r="BGH164" s="27"/>
      <c r="BGI164" s="27"/>
      <c r="BGJ164" s="27"/>
      <c r="BGK164" s="27"/>
      <c r="BGL164" s="27"/>
      <c r="BGM164" s="27"/>
      <c r="BGN164" s="27"/>
      <c r="BGO164" s="27"/>
      <c r="BGP164" s="27"/>
      <c r="BGQ164" s="27"/>
      <c r="BGR164" s="27"/>
      <c r="BGS164" s="27"/>
      <c r="BGT164" s="27"/>
      <c r="BGU164" s="27"/>
      <c r="BGV164" s="27"/>
      <c r="BGW164" s="27"/>
      <c r="BGX164" s="27"/>
      <c r="BGY164" s="27"/>
      <c r="BGZ164" s="27"/>
      <c r="BHA164" s="27"/>
      <c r="BHB164" s="27"/>
      <c r="BHC164" s="27"/>
      <c r="BHD164" s="27"/>
      <c r="BHE164" s="27"/>
      <c r="BHF164" s="27"/>
      <c r="BHG164" s="27"/>
      <c r="BHH164" s="27"/>
      <c r="BHI164" s="27"/>
      <c r="BHJ164" s="27"/>
      <c r="BHK164" s="27"/>
      <c r="BHL164" s="27"/>
      <c r="BHM164" s="27"/>
      <c r="BHN164" s="27"/>
      <c r="BHO164" s="27"/>
      <c r="BHP164" s="27"/>
      <c r="BHQ164" s="27"/>
      <c r="BHR164" s="27"/>
      <c r="BHS164" s="27"/>
      <c r="BHT164" s="27"/>
      <c r="BHU164" s="27"/>
      <c r="BHV164" s="27"/>
      <c r="BHW164" s="27"/>
      <c r="BHX164" s="27"/>
      <c r="BHY164" s="27"/>
      <c r="BHZ164" s="27"/>
      <c r="BIA164" s="27"/>
      <c r="BIB164" s="27"/>
      <c r="BIC164" s="27"/>
      <c r="BID164" s="27"/>
      <c r="BIE164" s="27"/>
      <c r="BIF164" s="27"/>
      <c r="BIG164" s="27"/>
      <c r="BIH164" s="27"/>
      <c r="BII164" s="27"/>
      <c r="BIJ164" s="27"/>
      <c r="BIK164" s="27"/>
      <c r="BIL164" s="27"/>
      <c r="BIM164" s="27"/>
      <c r="BIN164" s="27"/>
      <c r="BIO164" s="27"/>
      <c r="BIP164" s="27"/>
      <c r="BIQ164" s="27"/>
      <c r="BIR164" s="27"/>
      <c r="BIS164" s="27"/>
      <c r="BIT164" s="27"/>
      <c r="BIU164" s="27"/>
      <c r="BIV164" s="27"/>
      <c r="BIW164" s="27"/>
      <c r="BIX164" s="27"/>
      <c r="BIY164" s="27"/>
      <c r="BIZ164" s="27"/>
      <c r="BJA164" s="27"/>
      <c r="BJB164" s="27"/>
      <c r="BJC164" s="27"/>
      <c r="BJD164" s="27"/>
      <c r="BJE164" s="27"/>
      <c r="BJF164" s="27"/>
      <c r="BJG164" s="27"/>
      <c r="BJH164" s="27"/>
      <c r="BJI164" s="27"/>
      <c r="BJJ164" s="27"/>
      <c r="BJK164" s="27"/>
      <c r="BJL164" s="27"/>
      <c r="BJM164" s="27"/>
      <c r="BJN164" s="27"/>
      <c r="BJO164" s="27"/>
      <c r="BJP164" s="27"/>
      <c r="BJQ164" s="27"/>
      <c r="BJR164" s="27"/>
      <c r="BJS164" s="27"/>
      <c r="BJT164" s="27"/>
      <c r="BJU164" s="27"/>
      <c r="BJV164" s="27"/>
      <c r="BJW164" s="27"/>
      <c r="BJX164" s="27"/>
      <c r="BJY164" s="27"/>
      <c r="BJZ164" s="27"/>
      <c r="BKA164" s="27"/>
      <c r="BKB164" s="27"/>
      <c r="BKC164" s="27"/>
      <c r="BKD164" s="27"/>
      <c r="BKE164" s="27"/>
      <c r="BKF164" s="27"/>
      <c r="BKG164" s="27"/>
      <c r="BKH164" s="27"/>
      <c r="BKI164" s="27"/>
      <c r="BKJ164" s="27"/>
      <c r="BKK164" s="27"/>
      <c r="BKL164" s="27"/>
      <c r="BKM164" s="27"/>
      <c r="BKN164" s="27"/>
      <c r="BKO164" s="27"/>
      <c r="BKP164" s="27"/>
      <c r="BKQ164" s="27"/>
      <c r="BKR164" s="27"/>
      <c r="BKS164" s="27"/>
      <c r="BKT164" s="27"/>
      <c r="BKU164" s="27"/>
      <c r="BKV164" s="27"/>
      <c r="BKW164" s="27"/>
      <c r="BKX164" s="27"/>
      <c r="BKY164" s="27"/>
      <c r="BKZ164" s="27"/>
      <c r="BLA164" s="27"/>
      <c r="BLB164" s="27"/>
      <c r="BLC164" s="27"/>
      <c r="BLD164" s="27"/>
      <c r="BLE164" s="27"/>
      <c r="BLF164" s="27"/>
      <c r="BLG164" s="27"/>
      <c r="BLH164" s="27"/>
      <c r="BLI164" s="27"/>
      <c r="BLJ164" s="27"/>
      <c r="BLK164" s="27"/>
      <c r="BLL164" s="27"/>
      <c r="BLM164" s="27"/>
      <c r="BLN164" s="27"/>
      <c r="BLO164" s="27"/>
      <c r="BLP164" s="27"/>
      <c r="BLQ164" s="27"/>
      <c r="BLR164" s="27"/>
      <c r="BLS164" s="27"/>
      <c r="BLT164" s="27"/>
      <c r="BLU164" s="27"/>
      <c r="BLV164" s="27"/>
      <c r="BLW164" s="27"/>
      <c r="BLX164" s="27"/>
      <c r="BLY164" s="27"/>
      <c r="BLZ164" s="27"/>
      <c r="BMA164" s="27"/>
      <c r="BMB164" s="27"/>
      <c r="BMC164" s="27"/>
      <c r="BMD164" s="27"/>
      <c r="BME164" s="27"/>
      <c r="BMF164" s="27"/>
      <c r="BMG164" s="27"/>
      <c r="BMH164" s="27"/>
      <c r="BMI164" s="27"/>
      <c r="BMJ164" s="27"/>
      <c r="BMK164" s="27"/>
      <c r="BML164" s="27"/>
      <c r="BMM164" s="27"/>
      <c r="BMN164" s="27"/>
      <c r="BMO164" s="27"/>
      <c r="BMP164" s="27"/>
      <c r="BMQ164" s="27"/>
      <c r="BMR164" s="27"/>
      <c r="BMS164" s="27"/>
      <c r="BMT164" s="27"/>
      <c r="BMU164" s="27"/>
      <c r="BMV164" s="27"/>
      <c r="BMW164" s="27"/>
      <c r="BMX164" s="27"/>
      <c r="BMY164" s="27"/>
      <c r="BMZ164" s="27"/>
      <c r="BNA164" s="27"/>
      <c r="BNB164" s="27"/>
      <c r="BNC164" s="27"/>
      <c r="BND164" s="27"/>
      <c r="BNE164" s="27"/>
      <c r="BNF164" s="27"/>
      <c r="BNG164" s="27"/>
      <c r="BNH164" s="27"/>
      <c r="BNI164" s="27"/>
      <c r="BNJ164" s="27"/>
      <c r="BNK164" s="27"/>
      <c r="BNL164" s="27"/>
      <c r="BNM164" s="27"/>
      <c r="BNN164" s="27"/>
      <c r="BNO164" s="27"/>
      <c r="BNP164" s="27"/>
      <c r="BNQ164" s="27"/>
      <c r="BNR164" s="27"/>
      <c r="BNS164" s="27"/>
      <c r="BNT164" s="27"/>
      <c r="BNU164" s="27"/>
      <c r="BNV164" s="27"/>
      <c r="BNW164" s="27"/>
      <c r="BNX164" s="27"/>
      <c r="BNY164" s="27"/>
      <c r="BNZ164" s="27"/>
      <c r="BOA164" s="27"/>
      <c r="BOB164" s="27"/>
      <c r="BOC164" s="27"/>
      <c r="BOD164" s="27"/>
      <c r="BOE164" s="27"/>
      <c r="BOF164" s="27"/>
      <c r="BOG164" s="27"/>
      <c r="BOH164" s="27"/>
      <c r="BOI164" s="27"/>
      <c r="BOJ164" s="27"/>
      <c r="BOK164" s="27"/>
      <c r="BOL164" s="27"/>
      <c r="BOM164" s="27"/>
      <c r="BON164" s="27"/>
      <c r="BOO164" s="27"/>
      <c r="BOP164" s="27"/>
      <c r="BOQ164" s="27"/>
      <c r="BOR164" s="27"/>
      <c r="BOS164" s="27"/>
      <c r="BOT164" s="27"/>
      <c r="BOU164" s="27"/>
      <c r="BOV164" s="27"/>
      <c r="BOW164" s="27"/>
      <c r="BOX164" s="27"/>
      <c r="BOY164" s="27"/>
      <c r="BOZ164" s="27"/>
      <c r="BPA164" s="27"/>
      <c r="BPB164" s="27"/>
      <c r="BPC164" s="27"/>
      <c r="BPD164" s="27"/>
      <c r="BPE164" s="27"/>
      <c r="BPF164" s="27"/>
      <c r="BPG164" s="27"/>
      <c r="BPH164" s="27"/>
      <c r="BPI164" s="27"/>
      <c r="BPJ164" s="27"/>
      <c r="BPK164" s="27"/>
      <c r="BPL164" s="27"/>
      <c r="BPM164" s="27"/>
      <c r="BPN164" s="27"/>
      <c r="BPO164" s="27"/>
      <c r="BPP164" s="27"/>
      <c r="BPQ164" s="27"/>
      <c r="BPR164" s="27"/>
      <c r="BPS164" s="27"/>
      <c r="BPT164" s="27"/>
      <c r="BPU164" s="27"/>
      <c r="BPV164" s="27"/>
      <c r="BPW164" s="27"/>
      <c r="BPX164" s="27"/>
      <c r="BPY164" s="27"/>
      <c r="BPZ164" s="27"/>
      <c r="BQA164" s="27"/>
      <c r="BQB164" s="27"/>
      <c r="BQC164" s="27"/>
      <c r="BQD164" s="27"/>
      <c r="BQE164" s="27"/>
      <c r="BQF164" s="27"/>
      <c r="BQG164" s="27"/>
      <c r="BQH164" s="27"/>
      <c r="BQI164" s="27"/>
      <c r="BQJ164" s="27"/>
      <c r="BQK164" s="27"/>
      <c r="BQL164" s="27"/>
      <c r="BQM164" s="27"/>
      <c r="BQN164" s="27"/>
      <c r="BQO164" s="27"/>
      <c r="BQP164" s="27"/>
      <c r="BQQ164" s="27"/>
      <c r="BQR164" s="27"/>
      <c r="BQS164" s="27"/>
      <c r="BQT164" s="27"/>
      <c r="BQU164" s="27"/>
      <c r="BQV164" s="27"/>
      <c r="BQW164" s="27"/>
      <c r="BQX164" s="27"/>
      <c r="BQY164" s="27"/>
      <c r="BQZ164" s="27"/>
      <c r="BRA164" s="27"/>
      <c r="BRB164" s="27"/>
      <c r="BRC164" s="27"/>
      <c r="BRD164" s="27"/>
      <c r="BRE164" s="27"/>
      <c r="BRF164" s="27"/>
      <c r="BRG164" s="27"/>
      <c r="BRH164" s="27"/>
      <c r="BRI164" s="27"/>
      <c r="BRJ164" s="27"/>
      <c r="BRK164" s="27"/>
      <c r="BRL164" s="27"/>
      <c r="BRM164" s="27"/>
      <c r="BRN164" s="27"/>
      <c r="BRO164" s="27"/>
      <c r="BRP164" s="27"/>
      <c r="BRQ164" s="27"/>
      <c r="BRR164" s="27"/>
      <c r="BRS164" s="27"/>
      <c r="BRT164" s="27"/>
      <c r="BRU164" s="27"/>
      <c r="BRV164" s="27"/>
      <c r="BRW164" s="27"/>
      <c r="BRX164" s="27"/>
      <c r="BRY164" s="27"/>
      <c r="BRZ164" s="27"/>
      <c r="BSA164" s="27"/>
      <c r="BSB164" s="27"/>
      <c r="BSC164" s="27"/>
      <c r="BSD164" s="27"/>
      <c r="BSE164" s="27"/>
      <c r="BSF164" s="27"/>
      <c r="BSG164" s="27"/>
      <c r="BSH164" s="27"/>
      <c r="BSI164" s="27"/>
      <c r="BSJ164" s="27"/>
      <c r="BSK164" s="27"/>
      <c r="BSL164" s="27"/>
      <c r="BSM164" s="27"/>
      <c r="BSN164" s="27"/>
      <c r="BSO164" s="27"/>
      <c r="BSP164" s="27"/>
      <c r="BSQ164" s="27"/>
      <c r="BSR164" s="27"/>
      <c r="BSS164" s="27"/>
      <c r="BST164" s="27"/>
      <c r="BSU164" s="27"/>
      <c r="BSV164" s="27"/>
      <c r="BSW164" s="27"/>
      <c r="BSX164" s="27"/>
      <c r="BSY164" s="27"/>
      <c r="BSZ164" s="27"/>
      <c r="BTA164" s="27"/>
      <c r="BTB164" s="27"/>
      <c r="BTC164" s="27"/>
      <c r="BTD164" s="27"/>
      <c r="BTE164" s="27"/>
      <c r="BTF164" s="27"/>
      <c r="BTG164" s="27"/>
      <c r="BTH164" s="27"/>
      <c r="BTI164" s="27"/>
      <c r="BTJ164" s="27"/>
      <c r="BTK164" s="27"/>
      <c r="BTL164" s="27"/>
      <c r="BTM164" s="27"/>
      <c r="BTN164" s="27"/>
      <c r="BTO164" s="27"/>
      <c r="BTP164" s="27"/>
      <c r="BTQ164" s="27"/>
      <c r="BTR164" s="27"/>
      <c r="BTS164" s="27"/>
      <c r="BTT164" s="27"/>
      <c r="BTU164" s="27"/>
      <c r="BTV164" s="27"/>
      <c r="BTW164" s="27"/>
      <c r="BTX164" s="27"/>
      <c r="BTY164" s="27"/>
      <c r="BTZ164" s="27"/>
      <c r="BUA164" s="27"/>
      <c r="BUB164" s="27"/>
      <c r="BUC164" s="27"/>
      <c r="BUD164" s="27"/>
      <c r="BUE164" s="27"/>
      <c r="BUF164" s="27"/>
      <c r="BUG164" s="27"/>
      <c r="BUH164" s="27"/>
      <c r="BUI164" s="27"/>
      <c r="BUJ164" s="27"/>
      <c r="BUK164" s="27"/>
      <c r="BUL164" s="27"/>
      <c r="BUM164" s="27"/>
      <c r="BUN164" s="27"/>
      <c r="BUO164" s="27"/>
      <c r="BUP164" s="27"/>
      <c r="BUQ164" s="27"/>
      <c r="BUR164" s="27"/>
      <c r="BUS164" s="27"/>
    </row>
    <row r="165" spans="1:1917" ht="65.099999999999994" customHeight="1">
      <c r="B165" s="261"/>
      <c r="C165" s="146"/>
      <c r="D165" s="161" t="s">
        <v>256</v>
      </c>
      <c r="E165" s="319" t="s">
        <v>332</v>
      </c>
      <c r="F165" s="319"/>
      <c r="G165" s="319"/>
      <c r="H165" s="184"/>
      <c r="I165" s="259" t="s">
        <v>287</v>
      </c>
      <c r="K165" s="98" t="s">
        <v>181</v>
      </c>
      <c r="L165" s="309">
        <f>SUM(K167:K174)+1</f>
        <v>1</v>
      </c>
      <c r="N165" s="26"/>
      <c r="Q165" s="103"/>
      <c r="R165" s="103"/>
      <c r="AE165" s="25"/>
      <c r="AF165" s="25"/>
      <c r="AG165" s="25"/>
      <c r="AH165" s="25"/>
      <c r="AI165" s="25"/>
      <c r="AJ165" s="25"/>
      <c r="AK165" s="25"/>
      <c r="AL165" s="25"/>
      <c r="AM165" s="25"/>
      <c r="AN165" s="25"/>
      <c r="AO165" s="25"/>
      <c r="AP165" s="25"/>
      <c r="AQ165" s="25"/>
      <c r="AR165" s="25"/>
      <c r="AS165" s="25"/>
      <c r="AT165" s="25"/>
      <c r="AU165" s="25"/>
      <c r="AV165" s="25"/>
      <c r="AW165" s="25"/>
      <c r="AX165" s="25"/>
      <c r="AY165" s="25"/>
      <c r="AZ165" s="25"/>
    </row>
    <row r="166" spans="1:1917" ht="6" customHeight="1">
      <c r="B166" s="242"/>
      <c r="C166" s="137"/>
      <c r="D166" s="137"/>
      <c r="E166" s="115"/>
      <c r="F166" s="115"/>
      <c r="G166" s="149"/>
      <c r="H166" s="149"/>
      <c r="I166" s="240"/>
      <c r="L166" s="98"/>
      <c r="N166" s="26"/>
      <c r="Q166" s="103"/>
      <c r="R166" s="103"/>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row>
    <row r="167" spans="1:1917" ht="12.75">
      <c r="B167" s="239"/>
      <c r="C167" s="137" t="s">
        <v>44</v>
      </c>
      <c r="D167" s="137"/>
      <c r="E167" s="313"/>
      <c r="F167" s="314"/>
      <c r="G167" s="343" t="s">
        <v>326</v>
      </c>
      <c r="H167" s="344"/>
      <c r="I167" s="251"/>
      <c r="K167" s="26">
        <f>IF(E167="Heavy Timber",1,0)</f>
        <v>0</v>
      </c>
      <c r="N167" s="26"/>
      <c r="Q167" s="103"/>
      <c r="R167" s="103"/>
      <c r="AE167" s="25"/>
      <c r="AF167" s="25"/>
      <c r="AG167" s="25"/>
      <c r="AH167" s="25"/>
      <c r="AI167" s="25"/>
      <c r="AJ167" s="25"/>
      <c r="AK167" s="25"/>
      <c r="AL167" s="25"/>
      <c r="AM167" s="25"/>
      <c r="AN167" s="25"/>
      <c r="AO167" s="25"/>
      <c r="AP167" s="25"/>
      <c r="AQ167" s="25"/>
      <c r="AR167" s="25"/>
      <c r="AS167" s="25"/>
      <c r="AT167" s="25"/>
      <c r="AU167" s="25"/>
      <c r="AV167" s="25"/>
      <c r="AW167" s="25"/>
      <c r="AX167" s="25"/>
      <c r="AY167" s="25"/>
      <c r="AZ167" s="25"/>
    </row>
    <row r="168" spans="1:1917" ht="12.75">
      <c r="B168" s="239"/>
      <c r="C168" s="137" t="s">
        <v>433</v>
      </c>
      <c r="D168" s="137"/>
      <c r="E168" s="313"/>
      <c r="F168" s="314"/>
      <c r="G168" s="322" t="s">
        <v>331</v>
      </c>
      <c r="H168" s="326"/>
      <c r="I168" s="251"/>
      <c r="N168" s="26"/>
      <c r="Q168" s="103"/>
      <c r="R168" s="103"/>
      <c r="AE168" s="25"/>
      <c r="AF168" s="25"/>
      <c r="AG168" s="25"/>
      <c r="AH168" s="25"/>
      <c r="AI168" s="25"/>
      <c r="AJ168" s="25"/>
      <c r="AK168" s="25"/>
      <c r="AL168" s="25"/>
      <c r="AM168" s="25"/>
      <c r="AN168" s="25"/>
      <c r="AO168" s="25"/>
      <c r="AP168" s="25"/>
      <c r="AQ168" s="25"/>
      <c r="AR168" s="25"/>
      <c r="AS168" s="25"/>
      <c r="AT168" s="25"/>
      <c r="AU168" s="25"/>
      <c r="AV168" s="25"/>
      <c r="AW168" s="25"/>
      <c r="AX168" s="25"/>
      <c r="AY168" s="25"/>
      <c r="AZ168" s="25"/>
    </row>
    <row r="169" spans="1:1917" ht="12.75">
      <c r="B169" s="239"/>
      <c r="C169" s="25" t="s">
        <v>389</v>
      </c>
      <c r="E169" s="327"/>
      <c r="F169" s="328"/>
      <c r="G169" s="278" t="s">
        <v>438</v>
      </c>
      <c r="H169" s="25"/>
      <c r="I169" s="277"/>
      <c r="K169" s="26">
        <f>IF(E168="yes",1.33,0)</f>
        <v>0</v>
      </c>
      <c r="N169" s="26"/>
      <c r="Q169" s="103"/>
      <c r="R169" s="103"/>
      <c r="AE169" s="25"/>
      <c r="AF169" s="25"/>
      <c r="AG169" s="25"/>
      <c r="AH169" s="25"/>
      <c r="AI169" s="25"/>
      <c r="AJ169" s="25"/>
      <c r="AK169" s="25"/>
      <c r="AL169" s="25"/>
      <c r="AM169" s="25"/>
      <c r="AN169" s="25"/>
      <c r="AO169" s="25"/>
      <c r="AP169" s="25"/>
      <c r="AQ169" s="25"/>
      <c r="AR169" s="25"/>
      <c r="AS169" s="25"/>
      <c r="AT169" s="25"/>
      <c r="AU169" s="25"/>
      <c r="AV169" s="25"/>
      <c r="AW169" s="25"/>
      <c r="AX169" s="25"/>
      <c r="AY169" s="25"/>
      <c r="AZ169" s="25"/>
    </row>
    <row r="170" spans="1:1917" ht="12.75">
      <c r="B170" s="239"/>
      <c r="C170" s="137" t="s">
        <v>390</v>
      </c>
      <c r="D170" s="137"/>
      <c r="E170" s="313"/>
      <c r="F170" s="314"/>
      <c r="G170" s="278" t="s">
        <v>356</v>
      </c>
      <c r="H170" s="112"/>
      <c r="I170" s="277"/>
      <c r="K170" s="26">
        <f>IF(E170="yes",1.33,0)</f>
        <v>0</v>
      </c>
      <c r="N170" s="26"/>
      <c r="AE170" s="25"/>
      <c r="AF170" s="25"/>
      <c r="AG170" s="25"/>
      <c r="AH170" s="25"/>
      <c r="AI170" s="25"/>
      <c r="AJ170" s="25"/>
      <c r="AK170" s="25"/>
      <c r="AL170" s="25"/>
      <c r="AM170" s="25"/>
      <c r="AN170" s="25"/>
      <c r="AO170" s="25"/>
      <c r="AP170" s="25"/>
      <c r="AQ170" s="25"/>
      <c r="AR170" s="25"/>
      <c r="AS170" s="25"/>
      <c r="AT170" s="25"/>
      <c r="AU170" s="25"/>
      <c r="AV170" s="25"/>
      <c r="AW170" s="25"/>
      <c r="AX170" s="25"/>
      <c r="AY170" s="25"/>
      <c r="AZ170" s="25"/>
    </row>
    <row r="171" spans="1:1917" ht="12.75">
      <c r="B171" s="239"/>
      <c r="C171" s="137" t="s">
        <v>334</v>
      </c>
      <c r="D171" s="137"/>
      <c r="E171" s="313"/>
      <c r="F171" s="314"/>
      <c r="G171" s="278" t="s">
        <v>357</v>
      </c>
      <c r="H171" s="223"/>
      <c r="I171" s="277"/>
      <c r="K171" s="26">
        <f>IF(E171="yes",1.33,0)</f>
        <v>0</v>
      </c>
      <c r="N171" s="26"/>
      <c r="AE171" s="25"/>
      <c r="AF171" s="25"/>
      <c r="AG171" s="25"/>
      <c r="AH171" s="25"/>
      <c r="AI171" s="25"/>
      <c r="AJ171" s="25"/>
      <c r="AK171" s="25"/>
      <c r="AL171" s="25"/>
      <c r="AM171" s="25"/>
      <c r="AN171" s="25"/>
      <c r="AO171" s="25"/>
      <c r="AP171" s="25"/>
      <c r="AQ171" s="25"/>
      <c r="AR171" s="25"/>
      <c r="AS171" s="25"/>
      <c r="AT171" s="25"/>
      <c r="AU171" s="25"/>
      <c r="AV171" s="25"/>
      <c r="AW171" s="25"/>
      <c r="AX171" s="25"/>
      <c r="AY171" s="25"/>
      <c r="AZ171" s="25"/>
    </row>
    <row r="172" spans="1:1917" ht="25.5" customHeight="1">
      <c r="B172" s="239"/>
      <c r="C172" s="311" t="s">
        <v>403</v>
      </c>
      <c r="D172" s="312"/>
      <c r="E172" s="313"/>
      <c r="F172" s="314"/>
      <c r="G172" s="279" t="s">
        <v>358</v>
      </c>
      <c r="H172" s="112"/>
      <c r="I172" s="277"/>
      <c r="K172" s="26">
        <f>IF(E172="yes",1.33,0)</f>
        <v>0</v>
      </c>
      <c r="N172" s="26"/>
      <c r="AE172" s="25"/>
      <c r="AF172" s="25"/>
      <c r="AG172" s="25"/>
      <c r="AH172" s="25"/>
      <c r="AI172" s="25"/>
      <c r="AJ172" s="25"/>
      <c r="AK172" s="25"/>
      <c r="AL172" s="25"/>
      <c r="AM172" s="25"/>
      <c r="AN172" s="25"/>
      <c r="AO172" s="25"/>
      <c r="AP172" s="25"/>
      <c r="AQ172" s="25"/>
      <c r="AR172" s="25"/>
      <c r="AS172" s="25"/>
      <c r="AT172" s="25"/>
      <c r="AU172" s="25"/>
      <c r="AV172" s="25"/>
      <c r="AW172" s="25"/>
      <c r="AX172" s="25"/>
      <c r="AY172" s="25"/>
      <c r="AZ172" s="25"/>
    </row>
    <row r="173" spans="1:1917" ht="12.75" customHeight="1">
      <c r="B173" s="239"/>
      <c r="C173" s="311" t="s">
        <v>335</v>
      </c>
      <c r="D173" s="312"/>
      <c r="E173" s="313"/>
      <c r="F173" s="314"/>
      <c r="G173" s="279" t="s">
        <v>336</v>
      </c>
      <c r="H173" s="112"/>
      <c r="I173" s="277"/>
      <c r="K173" s="26">
        <f>IF(E173="yes",1.34,0)</f>
        <v>0</v>
      </c>
      <c r="N173" s="26"/>
      <c r="AE173" s="25"/>
      <c r="AF173" s="25"/>
      <c r="AG173" s="25"/>
      <c r="AH173" s="25"/>
      <c r="AI173" s="25"/>
      <c r="AJ173" s="25"/>
      <c r="AK173" s="25"/>
      <c r="AL173" s="25"/>
      <c r="AM173" s="25"/>
      <c r="AN173" s="25"/>
      <c r="AO173" s="25"/>
      <c r="AP173" s="25"/>
      <c r="AQ173" s="25"/>
      <c r="AR173" s="25"/>
      <c r="AS173" s="25"/>
      <c r="AT173" s="25"/>
      <c r="AU173" s="25"/>
      <c r="AV173" s="25"/>
      <c r="AW173" s="25"/>
      <c r="AX173" s="25"/>
      <c r="AY173" s="25"/>
      <c r="AZ173" s="25"/>
    </row>
    <row r="174" spans="1:1917" ht="12.75" customHeight="1">
      <c r="B174" s="239"/>
      <c r="C174" s="311" t="s">
        <v>196</v>
      </c>
      <c r="D174" s="312"/>
      <c r="E174" s="313"/>
      <c r="F174" s="314"/>
      <c r="G174" s="48"/>
      <c r="H174" s="223" t="s">
        <v>329</v>
      </c>
      <c r="I174" s="280" t="s">
        <v>327</v>
      </c>
      <c r="K174" s="26">
        <f>IF(E174="yes",1.34,0)</f>
        <v>0</v>
      </c>
      <c r="N174" s="26"/>
      <c r="AE174" s="25"/>
      <c r="AF174" s="25"/>
      <c r="AG174" s="25"/>
      <c r="AH174" s="25"/>
      <c r="AI174" s="25"/>
      <c r="AJ174" s="25"/>
      <c r="AK174" s="25"/>
      <c r="AL174" s="25"/>
      <c r="AM174" s="25"/>
      <c r="AN174" s="25"/>
      <c r="AO174" s="25"/>
      <c r="AP174" s="25"/>
      <c r="AQ174" s="25"/>
      <c r="AR174" s="25"/>
      <c r="AS174" s="25"/>
      <c r="AT174" s="25"/>
      <c r="AU174" s="25"/>
      <c r="AV174" s="25"/>
      <c r="AW174" s="25"/>
      <c r="AX174" s="25"/>
      <c r="AY174" s="25"/>
      <c r="AZ174" s="25"/>
    </row>
    <row r="175" spans="1:1917" ht="12.75" customHeight="1">
      <c r="B175" s="239"/>
      <c r="C175" s="168"/>
      <c r="D175" s="168"/>
      <c r="E175" s="229"/>
      <c r="F175" s="229"/>
      <c r="G175" s="168"/>
      <c r="H175" s="281" t="s">
        <v>330</v>
      </c>
      <c r="I175" s="280" t="s">
        <v>328</v>
      </c>
      <c r="N175" s="26"/>
      <c r="AE175" s="25"/>
      <c r="AF175" s="25"/>
      <c r="AG175" s="25"/>
      <c r="AH175" s="25"/>
      <c r="AI175" s="25"/>
      <c r="AJ175" s="25"/>
      <c r="AK175" s="25"/>
      <c r="AL175" s="25"/>
      <c r="AM175" s="25"/>
      <c r="AN175" s="25"/>
      <c r="AO175" s="25"/>
      <c r="AP175" s="25"/>
      <c r="AQ175" s="25"/>
      <c r="AR175" s="25"/>
      <c r="AS175" s="25"/>
      <c r="AT175" s="25"/>
      <c r="AU175" s="25"/>
      <c r="AV175" s="25"/>
      <c r="AW175" s="25"/>
      <c r="AX175" s="25"/>
      <c r="AY175" s="25"/>
      <c r="AZ175" s="25"/>
    </row>
    <row r="176" spans="1:1917" ht="123.75" customHeight="1">
      <c r="B176" s="239"/>
      <c r="C176" s="311" t="s">
        <v>394</v>
      </c>
      <c r="D176" s="311"/>
      <c r="E176" s="368" t="s">
        <v>210</v>
      </c>
      <c r="F176" s="369"/>
      <c r="G176" s="320" t="s">
        <v>333</v>
      </c>
      <c r="H176" s="321"/>
      <c r="I176" s="251"/>
      <c r="N176" s="26"/>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row>
    <row r="177" spans="1:1917" ht="6" customHeight="1">
      <c r="B177" s="239"/>
      <c r="C177" s="149"/>
      <c r="D177" s="149"/>
      <c r="E177" s="112"/>
      <c r="F177" s="112"/>
      <c r="G177" s="180"/>
      <c r="H177" s="180"/>
      <c r="I177" s="276"/>
      <c r="N177" s="26"/>
      <c r="AE177" s="25"/>
      <c r="AF177" s="25"/>
      <c r="AG177" s="25"/>
      <c r="AH177" s="25"/>
      <c r="AI177" s="25"/>
      <c r="AJ177" s="25"/>
      <c r="AK177" s="25"/>
      <c r="AL177" s="25"/>
      <c r="AM177" s="25"/>
      <c r="AN177" s="25"/>
      <c r="AO177" s="25"/>
      <c r="AP177" s="25"/>
      <c r="AQ177" s="25"/>
      <c r="AR177" s="25"/>
      <c r="AS177" s="25"/>
      <c r="AT177" s="25"/>
      <c r="AU177" s="25"/>
      <c r="AV177" s="25"/>
      <c r="AW177" s="25"/>
      <c r="AX177" s="25"/>
      <c r="AY177" s="25"/>
      <c r="AZ177" s="25"/>
    </row>
    <row r="178" spans="1:1917" s="47" customFormat="1" ht="65.099999999999994" customHeight="1">
      <c r="A178" s="23"/>
      <c r="B178" s="261"/>
      <c r="C178" s="146"/>
      <c r="D178" s="161" t="s">
        <v>251</v>
      </c>
      <c r="E178" s="319" t="s">
        <v>324</v>
      </c>
      <c r="F178" s="319"/>
      <c r="G178" s="319"/>
      <c r="H178" s="184"/>
      <c r="I178" s="259" t="s">
        <v>287</v>
      </c>
      <c r="J178" s="26"/>
      <c r="K178" s="26" t="s">
        <v>188</v>
      </c>
      <c r="L178" s="309">
        <f>SUM(K180:K187)+1</f>
        <v>1</v>
      </c>
      <c r="M178" s="26"/>
      <c r="N178" s="26"/>
      <c r="O178" s="298"/>
      <c r="P178" s="103"/>
      <c r="Q178" s="22"/>
      <c r="R178" s="22"/>
      <c r="S178" s="22"/>
      <c r="T178" s="22"/>
      <c r="U178" s="22"/>
      <c r="V178" s="22"/>
      <c r="W178" s="22"/>
      <c r="X178" s="22"/>
      <c r="Y178" s="22"/>
      <c r="Z178" s="22"/>
      <c r="AA178" s="22"/>
      <c r="AB178" s="22"/>
      <c r="AC178" s="22"/>
      <c r="AD178" s="22"/>
      <c r="BA178" s="27"/>
      <c r="BB178" s="27"/>
      <c r="BC178" s="27"/>
      <c r="BD178" s="27"/>
      <c r="BE178" s="27"/>
      <c r="BF178" s="27"/>
      <c r="BG178" s="27"/>
      <c r="BH178" s="27"/>
      <c r="BI178" s="27"/>
      <c r="BJ178" s="27"/>
      <c r="BK178" s="27"/>
      <c r="BL178" s="27"/>
      <c r="BM178" s="27"/>
      <c r="BN178" s="27"/>
      <c r="BO178" s="27"/>
      <c r="BP178" s="27"/>
      <c r="BQ178" s="27"/>
      <c r="BR178" s="27"/>
      <c r="BS178" s="27"/>
      <c r="BT178" s="27"/>
      <c r="BU178" s="27"/>
      <c r="BV178" s="27"/>
      <c r="BW178" s="27"/>
      <c r="BX178" s="27"/>
      <c r="BY178" s="27"/>
      <c r="BZ178" s="27"/>
      <c r="CA178" s="27"/>
      <c r="CB178" s="27"/>
      <c r="CC178" s="27"/>
      <c r="CD178" s="27"/>
      <c r="CE178" s="27"/>
      <c r="CF178" s="27"/>
      <c r="CG178" s="27"/>
      <c r="CH178" s="27"/>
      <c r="CI178" s="27"/>
      <c r="CJ178" s="27"/>
      <c r="CK178" s="27"/>
      <c r="CL178" s="27"/>
      <c r="CM178" s="27"/>
      <c r="CN178" s="27"/>
      <c r="CO178" s="27"/>
      <c r="CP178" s="27"/>
      <c r="CQ178" s="27"/>
      <c r="CR178" s="27"/>
      <c r="CS178" s="27"/>
      <c r="CT178" s="27"/>
      <c r="CU178" s="27"/>
      <c r="CV178" s="27"/>
      <c r="CW178" s="27"/>
      <c r="CX178" s="27"/>
      <c r="CY178" s="27"/>
      <c r="CZ178" s="27"/>
      <c r="DA178" s="27"/>
      <c r="DB178" s="27"/>
      <c r="DC178" s="27"/>
      <c r="DD178" s="27"/>
      <c r="DE178" s="27"/>
      <c r="DF178" s="27"/>
      <c r="DG178" s="27"/>
      <c r="DH178" s="27"/>
      <c r="DI178" s="27"/>
      <c r="DJ178" s="27"/>
      <c r="DK178" s="27"/>
      <c r="DL178" s="27"/>
      <c r="DM178" s="27"/>
      <c r="DN178" s="27"/>
      <c r="DO178" s="27"/>
      <c r="DP178" s="27"/>
      <c r="DQ178" s="27"/>
      <c r="DR178" s="27"/>
      <c r="DS178" s="27"/>
      <c r="DT178" s="27"/>
      <c r="DU178" s="27"/>
      <c r="DV178" s="27"/>
      <c r="DW178" s="27"/>
      <c r="DX178" s="27"/>
      <c r="DY178" s="27"/>
      <c r="DZ178" s="27"/>
      <c r="EA178" s="27"/>
      <c r="EB178" s="27"/>
      <c r="EC178" s="27"/>
      <c r="ED178" s="27"/>
      <c r="EE178" s="27"/>
      <c r="EF178" s="27"/>
      <c r="EG178" s="27"/>
      <c r="EH178" s="27"/>
      <c r="EI178" s="27"/>
      <c r="EJ178" s="27"/>
      <c r="EK178" s="27"/>
      <c r="EL178" s="27"/>
      <c r="EM178" s="27"/>
      <c r="EN178" s="27"/>
      <c r="EO178" s="27"/>
      <c r="EP178" s="27"/>
      <c r="EQ178" s="27"/>
      <c r="ER178" s="27"/>
      <c r="ES178" s="27"/>
      <c r="ET178" s="27"/>
      <c r="EU178" s="27"/>
      <c r="EV178" s="27"/>
      <c r="EW178" s="27"/>
      <c r="EX178" s="27"/>
      <c r="EY178" s="27"/>
      <c r="EZ178" s="27"/>
      <c r="FA178" s="27"/>
      <c r="FB178" s="27"/>
      <c r="FC178" s="27"/>
      <c r="FD178" s="27"/>
      <c r="FE178" s="27"/>
      <c r="FF178" s="27"/>
      <c r="FG178" s="27"/>
      <c r="FH178" s="27"/>
      <c r="FI178" s="27"/>
      <c r="FJ178" s="27"/>
      <c r="FK178" s="27"/>
      <c r="FL178" s="27"/>
      <c r="FM178" s="27"/>
      <c r="FN178" s="27"/>
      <c r="FO178" s="27"/>
      <c r="FP178" s="27"/>
      <c r="FQ178" s="27"/>
      <c r="FR178" s="27"/>
      <c r="FS178" s="27"/>
      <c r="FT178" s="27"/>
      <c r="FU178" s="27"/>
      <c r="FV178" s="27"/>
      <c r="FW178" s="27"/>
      <c r="FX178" s="27"/>
      <c r="FY178" s="27"/>
      <c r="FZ178" s="27"/>
      <c r="GA178" s="27"/>
      <c r="GB178" s="27"/>
      <c r="GC178" s="27"/>
      <c r="GD178" s="27"/>
      <c r="GE178" s="27"/>
      <c r="GF178" s="27"/>
      <c r="GG178" s="27"/>
      <c r="GH178" s="27"/>
      <c r="GI178" s="27"/>
      <c r="GJ178" s="27"/>
      <c r="GK178" s="27"/>
      <c r="GL178" s="27"/>
      <c r="GM178" s="27"/>
      <c r="GN178" s="27"/>
      <c r="GO178" s="27"/>
      <c r="GP178" s="27"/>
      <c r="GQ178" s="27"/>
      <c r="GR178" s="27"/>
      <c r="GS178" s="27"/>
      <c r="GT178" s="27"/>
      <c r="GU178" s="27"/>
      <c r="GV178" s="27"/>
      <c r="GW178" s="27"/>
      <c r="GX178" s="27"/>
      <c r="GY178" s="27"/>
      <c r="GZ178" s="27"/>
      <c r="HA178" s="27"/>
      <c r="HB178" s="27"/>
      <c r="HC178" s="27"/>
      <c r="HD178" s="27"/>
      <c r="HE178" s="27"/>
      <c r="HF178" s="27"/>
      <c r="HG178" s="27"/>
      <c r="HH178" s="27"/>
      <c r="HI178" s="27"/>
      <c r="HJ178" s="27"/>
      <c r="HK178" s="27"/>
      <c r="HL178" s="27"/>
      <c r="HM178" s="27"/>
      <c r="HN178" s="27"/>
      <c r="HO178" s="27"/>
      <c r="HP178" s="27"/>
      <c r="HQ178" s="27"/>
      <c r="HR178" s="27"/>
      <c r="HS178" s="27"/>
      <c r="HT178" s="27"/>
      <c r="HU178" s="27"/>
      <c r="HV178" s="27"/>
      <c r="HW178" s="27"/>
      <c r="HX178" s="27"/>
      <c r="HY178" s="27"/>
      <c r="HZ178" s="27"/>
      <c r="IA178" s="27"/>
      <c r="IB178" s="27"/>
      <c r="IC178" s="27"/>
      <c r="ID178" s="27"/>
      <c r="IE178" s="27"/>
      <c r="IF178" s="27"/>
      <c r="IG178" s="27"/>
      <c r="IH178" s="27"/>
      <c r="II178" s="27"/>
      <c r="IJ178" s="27"/>
      <c r="IK178" s="27"/>
      <c r="IL178" s="27"/>
      <c r="IM178" s="27"/>
      <c r="IN178" s="27"/>
      <c r="IO178" s="27"/>
      <c r="IP178" s="27"/>
      <c r="IQ178" s="27"/>
      <c r="IR178" s="27"/>
      <c r="IS178" s="27"/>
      <c r="IT178" s="27"/>
      <c r="IU178" s="27"/>
      <c r="IV178" s="27"/>
      <c r="IW178" s="27"/>
      <c r="IX178" s="27"/>
      <c r="IY178" s="27"/>
      <c r="IZ178" s="27"/>
      <c r="JA178" s="27"/>
      <c r="JB178" s="27"/>
      <c r="JC178" s="27"/>
      <c r="JD178" s="27"/>
      <c r="JE178" s="27"/>
      <c r="JF178" s="27"/>
      <c r="JG178" s="27"/>
      <c r="JH178" s="27"/>
      <c r="JI178" s="27"/>
      <c r="JJ178" s="27"/>
      <c r="JK178" s="27"/>
      <c r="JL178" s="27"/>
      <c r="JM178" s="27"/>
      <c r="JN178" s="27"/>
      <c r="JO178" s="27"/>
      <c r="JP178" s="27"/>
      <c r="JQ178" s="27"/>
      <c r="JR178" s="27"/>
      <c r="JS178" s="27"/>
      <c r="JT178" s="27"/>
      <c r="JU178" s="27"/>
      <c r="JV178" s="27"/>
      <c r="JW178" s="27"/>
      <c r="JX178" s="27"/>
      <c r="JY178" s="27"/>
      <c r="JZ178" s="27"/>
      <c r="KA178" s="27"/>
      <c r="KB178" s="27"/>
      <c r="KC178" s="27"/>
      <c r="KD178" s="27"/>
      <c r="KE178" s="27"/>
      <c r="KF178" s="27"/>
      <c r="KG178" s="27"/>
      <c r="KH178" s="27"/>
      <c r="KI178" s="27"/>
      <c r="KJ178" s="27"/>
      <c r="KK178" s="27"/>
      <c r="KL178" s="27"/>
      <c r="KM178" s="27"/>
      <c r="KN178" s="27"/>
      <c r="KO178" s="27"/>
      <c r="KP178" s="27"/>
      <c r="KQ178" s="27"/>
      <c r="KR178" s="27"/>
      <c r="KS178" s="27"/>
      <c r="KT178" s="27"/>
      <c r="KU178" s="27"/>
      <c r="KV178" s="27"/>
      <c r="KW178" s="27"/>
      <c r="KX178" s="27"/>
      <c r="KY178" s="27"/>
      <c r="KZ178" s="27"/>
      <c r="LA178" s="27"/>
      <c r="LB178" s="27"/>
      <c r="LC178" s="27"/>
      <c r="LD178" s="27"/>
      <c r="LE178" s="27"/>
      <c r="LF178" s="27"/>
      <c r="LG178" s="27"/>
      <c r="LH178" s="27"/>
      <c r="LI178" s="27"/>
      <c r="LJ178" s="27"/>
      <c r="LK178" s="27"/>
      <c r="LL178" s="27"/>
      <c r="LM178" s="27"/>
      <c r="LN178" s="27"/>
      <c r="LO178" s="27"/>
      <c r="LP178" s="27"/>
      <c r="LQ178" s="27"/>
      <c r="LR178" s="27"/>
      <c r="LS178" s="27"/>
      <c r="LT178" s="27"/>
      <c r="LU178" s="27"/>
      <c r="LV178" s="27"/>
      <c r="LW178" s="27"/>
      <c r="LX178" s="27"/>
      <c r="LY178" s="27"/>
      <c r="LZ178" s="27"/>
      <c r="MA178" s="27"/>
      <c r="MB178" s="27"/>
      <c r="MC178" s="27"/>
      <c r="MD178" s="27"/>
      <c r="ME178" s="27"/>
      <c r="MF178" s="27"/>
      <c r="MG178" s="27"/>
      <c r="MH178" s="27"/>
      <c r="MI178" s="27"/>
      <c r="MJ178" s="27"/>
      <c r="MK178" s="27"/>
      <c r="ML178" s="27"/>
      <c r="MM178" s="27"/>
      <c r="MN178" s="27"/>
      <c r="MO178" s="27"/>
      <c r="MP178" s="27"/>
      <c r="MQ178" s="27"/>
      <c r="MR178" s="27"/>
      <c r="MS178" s="27"/>
      <c r="MT178" s="27"/>
      <c r="MU178" s="27"/>
      <c r="MV178" s="27"/>
      <c r="MW178" s="27"/>
      <c r="MX178" s="27"/>
      <c r="MY178" s="27"/>
      <c r="MZ178" s="27"/>
      <c r="NA178" s="27"/>
      <c r="NB178" s="27"/>
      <c r="NC178" s="27"/>
      <c r="ND178" s="27"/>
      <c r="NE178" s="27"/>
      <c r="NF178" s="27"/>
      <c r="NG178" s="27"/>
      <c r="NH178" s="27"/>
      <c r="NI178" s="27"/>
      <c r="NJ178" s="27"/>
      <c r="NK178" s="27"/>
      <c r="NL178" s="27"/>
      <c r="NM178" s="27"/>
      <c r="NN178" s="27"/>
      <c r="NO178" s="27"/>
      <c r="NP178" s="27"/>
      <c r="NQ178" s="27"/>
      <c r="NR178" s="27"/>
      <c r="NS178" s="27"/>
      <c r="NT178" s="27"/>
      <c r="NU178" s="27"/>
      <c r="NV178" s="27"/>
      <c r="NW178" s="27"/>
      <c r="NX178" s="27"/>
      <c r="NY178" s="27"/>
      <c r="NZ178" s="27"/>
      <c r="OA178" s="27"/>
      <c r="OB178" s="27"/>
      <c r="OC178" s="27"/>
      <c r="OD178" s="27"/>
      <c r="OE178" s="27"/>
      <c r="OF178" s="27"/>
      <c r="OG178" s="27"/>
      <c r="OH178" s="27"/>
      <c r="OI178" s="27"/>
      <c r="OJ178" s="27"/>
      <c r="OK178" s="27"/>
      <c r="OL178" s="27"/>
      <c r="OM178" s="27"/>
      <c r="ON178" s="27"/>
      <c r="OO178" s="27"/>
      <c r="OP178" s="27"/>
      <c r="OQ178" s="27"/>
      <c r="OR178" s="27"/>
      <c r="OS178" s="27"/>
      <c r="OT178" s="27"/>
      <c r="OU178" s="27"/>
      <c r="OV178" s="27"/>
      <c r="OW178" s="27"/>
      <c r="OX178" s="27"/>
      <c r="OY178" s="27"/>
      <c r="OZ178" s="27"/>
      <c r="PA178" s="27"/>
      <c r="PB178" s="27"/>
      <c r="PC178" s="27"/>
      <c r="PD178" s="27"/>
      <c r="PE178" s="27"/>
      <c r="PF178" s="27"/>
      <c r="PG178" s="27"/>
      <c r="PH178" s="27"/>
      <c r="PI178" s="27"/>
      <c r="PJ178" s="27"/>
      <c r="PK178" s="27"/>
      <c r="PL178" s="27"/>
      <c r="PM178" s="27"/>
      <c r="PN178" s="27"/>
      <c r="PO178" s="27"/>
      <c r="PP178" s="27"/>
      <c r="PQ178" s="27"/>
      <c r="PR178" s="27"/>
      <c r="PS178" s="27"/>
      <c r="PT178" s="27"/>
      <c r="PU178" s="27"/>
      <c r="PV178" s="27"/>
      <c r="PW178" s="27"/>
      <c r="PX178" s="27"/>
      <c r="PY178" s="27"/>
      <c r="PZ178" s="27"/>
      <c r="QA178" s="27"/>
      <c r="QB178" s="27"/>
      <c r="QC178" s="27"/>
      <c r="QD178" s="27"/>
      <c r="QE178" s="27"/>
      <c r="QF178" s="27"/>
      <c r="QG178" s="27"/>
      <c r="QH178" s="27"/>
      <c r="QI178" s="27"/>
      <c r="QJ178" s="27"/>
      <c r="QK178" s="27"/>
      <c r="QL178" s="27"/>
      <c r="QM178" s="27"/>
      <c r="QN178" s="27"/>
      <c r="QO178" s="27"/>
      <c r="QP178" s="27"/>
      <c r="QQ178" s="27"/>
      <c r="QR178" s="27"/>
      <c r="QS178" s="27"/>
      <c r="QT178" s="27"/>
      <c r="QU178" s="27"/>
      <c r="QV178" s="27"/>
      <c r="QW178" s="27"/>
      <c r="QX178" s="27"/>
      <c r="QY178" s="27"/>
      <c r="QZ178" s="27"/>
      <c r="RA178" s="27"/>
      <c r="RB178" s="27"/>
      <c r="RC178" s="27"/>
      <c r="RD178" s="27"/>
      <c r="RE178" s="27"/>
      <c r="RF178" s="27"/>
      <c r="RG178" s="27"/>
      <c r="RH178" s="27"/>
      <c r="RI178" s="27"/>
      <c r="RJ178" s="27"/>
      <c r="RK178" s="27"/>
      <c r="RL178" s="27"/>
      <c r="RM178" s="27"/>
      <c r="RN178" s="27"/>
      <c r="RO178" s="27"/>
      <c r="RP178" s="27"/>
      <c r="RQ178" s="27"/>
      <c r="RR178" s="27"/>
      <c r="RS178" s="27"/>
      <c r="RT178" s="27"/>
      <c r="RU178" s="27"/>
      <c r="RV178" s="27"/>
      <c r="RW178" s="27"/>
      <c r="RX178" s="27"/>
      <c r="RY178" s="27"/>
      <c r="RZ178" s="27"/>
      <c r="SA178" s="27"/>
      <c r="SB178" s="27"/>
      <c r="SC178" s="27"/>
      <c r="SD178" s="27"/>
      <c r="SE178" s="27"/>
      <c r="SF178" s="27"/>
      <c r="SG178" s="27"/>
      <c r="SH178" s="27"/>
      <c r="SI178" s="27"/>
      <c r="SJ178" s="27"/>
      <c r="SK178" s="27"/>
      <c r="SL178" s="27"/>
      <c r="SM178" s="27"/>
      <c r="SN178" s="27"/>
      <c r="SO178" s="27"/>
      <c r="SP178" s="27"/>
      <c r="SQ178" s="27"/>
      <c r="SR178" s="27"/>
      <c r="SS178" s="27"/>
      <c r="ST178" s="27"/>
      <c r="SU178" s="27"/>
      <c r="SV178" s="27"/>
      <c r="SW178" s="27"/>
      <c r="SX178" s="27"/>
      <c r="SY178" s="27"/>
      <c r="SZ178" s="27"/>
      <c r="TA178" s="27"/>
      <c r="TB178" s="27"/>
      <c r="TC178" s="27"/>
      <c r="TD178" s="27"/>
      <c r="TE178" s="27"/>
      <c r="TF178" s="27"/>
      <c r="TG178" s="27"/>
      <c r="TH178" s="27"/>
      <c r="TI178" s="27"/>
      <c r="TJ178" s="27"/>
      <c r="TK178" s="27"/>
      <c r="TL178" s="27"/>
      <c r="TM178" s="27"/>
      <c r="TN178" s="27"/>
      <c r="TO178" s="27"/>
      <c r="TP178" s="27"/>
      <c r="TQ178" s="27"/>
      <c r="TR178" s="27"/>
      <c r="TS178" s="27"/>
      <c r="TT178" s="27"/>
      <c r="TU178" s="27"/>
      <c r="TV178" s="27"/>
      <c r="TW178" s="27"/>
      <c r="TX178" s="27"/>
      <c r="TY178" s="27"/>
      <c r="TZ178" s="27"/>
      <c r="UA178" s="27"/>
      <c r="UB178" s="27"/>
      <c r="UC178" s="27"/>
      <c r="UD178" s="27"/>
      <c r="UE178" s="27"/>
      <c r="UF178" s="27"/>
      <c r="UG178" s="27"/>
      <c r="UH178" s="27"/>
      <c r="UI178" s="27"/>
      <c r="UJ178" s="27"/>
      <c r="UK178" s="27"/>
      <c r="UL178" s="27"/>
      <c r="UM178" s="27"/>
      <c r="UN178" s="27"/>
      <c r="UO178" s="27"/>
      <c r="UP178" s="27"/>
      <c r="UQ178" s="27"/>
      <c r="UR178" s="27"/>
      <c r="US178" s="27"/>
      <c r="UT178" s="27"/>
      <c r="UU178" s="27"/>
      <c r="UV178" s="27"/>
      <c r="UW178" s="27"/>
      <c r="UX178" s="27"/>
      <c r="UY178" s="27"/>
      <c r="UZ178" s="27"/>
      <c r="VA178" s="27"/>
      <c r="VB178" s="27"/>
      <c r="VC178" s="27"/>
      <c r="VD178" s="27"/>
      <c r="VE178" s="27"/>
      <c r="VF178" s="27"/>
      <c r="VG178" s="27"/>
      <c r="VH178" s="27"/>
      <c r="VI178" s="27"/>
      <c r="VJ178" s="27"/>
      <c r="VK178" s="27"/>
      <c r="VL178" s="27"/>
      <c r="VM178" s="27"/>
      <c r="VN178" s="27"/>
      <c r="VO178" s="27"/>
      <c r="VP178" s="27"/>
      <c r="VQ178" s="27"/>
      <c r="VR178" s="27"/>
      <c r="VS178" s="27"/>
      <c r="VT178" s="27"/>
      <c r="VU178" s="27"/>
      <c r="VV178" s="27"/>
      <c r="VW178" s="27"/>
      <c r="VX178" s="27"/>
      <c r="VY178" s="27"/>
      <c r="VZ178" s="27"/>
      <c r="WA178" s="27"/>
      <c r="WB178" s="27"/>
      <c r="WC178" s="27"/>
      <c r="WD178" s="27"/>
      <c r="WE178" s="27"/>
      <c r="WF178" s="27"/>
      <c r="WG178" s="27"/>
      <c r="WH178" s="27"/>
      <c r="WI178" s="27"/>
      <c r="WJ178" s="27"/>
      <c r="WK178" s="27"/>
      <c r="WL178" s="27"/>
      <c r="WM178" s="27"/>
      <c r="WN178" s="27"/>
      <c r="WO178" s="27"/>
      <c r="WP178" s="27"/>
      <c r="WQ178" s="27"/>
      <c r="WR178" s="27"/>
      <c r="WS178" s="27"/>
      <c r="WT178" s="27"/>
      <c r="WU178" s="27"/>
      <c r="WV178" s="27"/>
      <c r="WW178" s="27"/>
      <c r="WX178" s="27"/>
      <c r="WY178" s="27"/>
      <c r="WZ178" s="27"/>
      <c r="XA178" s="27"/>
      <c r="XB178" s="27"/>
      <c r="XC178" s="27"/>
      <c r="XD178" s="27"/>
      <c r="XE178" s="27"/>
      <c r="XF178" s="27"/>
      <c r="XG178" s="27"/>
      <c r="XH178" s="27"/>
      <c r="XI178" s="27"/>
      <c r="XJ178" s="27"/>
      <c r="XK178" s="27"/>
      <c r="XL178" s="27"/>
      <c r="XM178" s="27"/>
      <c r="XN178" s="27"/>
      <c r="XO178" s="27"/>
      <c r="XP178" s="27"/>
      <c r="XQ178" s="27"/>
      <c r="XR178" s="27"/>
      <c r="XS178" s="27"/>
      <c r="XT178" s="27"/>
      <c r="XU178" s="27"/>
      <c r="XV178" s="27"/>
      <c r="XW178" s="27"/>
      <c r="XX178" s="27"/>
      <c r="XY178" s="27"/>
      <c r="XZ178" s="27"/>
      <c r="YA178" s="27"/>
      <c r="YB178" s="27"/>
      <c r="YC178" s="27"/>
      <c r="YD178" s="27"/>
      <c r="YE178" s="27"/>
      <c r="YF178" s="27"/>
      <c r="YG178" s="27"/>
      <c r="YH178" s="27"/>
      <c r="YI178" s="27"/>
      <c r="YJ178" s="27"/>
      <c r="YK178" s="27"/>
      <c r="YL178" s="27"/>
      <c r="YM178" s="27"/>
      <c r="YN178" s="27"/>
      <c r="YO178" s="27"/>
      <c r="YP178" s="27"/>
      <c r="YQ178" s="27"/>
      <c r="YR178" s="27"/>
      <c r="YS178" s="27"/>
      <c r="YT178" s="27"/>
      <c r="YU178" s="27"/>
      <c r="YV178" s="27"/>
      <c r="YW178" s="27"/>
      <c r="YX178" s="27"/>
      <c r="YY178" s="27"/>
      <c r="YZ178" s="27"/>
      <c r="ZA178" s="27"/>
      <c r="ZB178" s="27"/>
      <c r="ZC178" s="27"/>
      <c r="ZD178" s="27"/>
      <c r="ZE178" s="27"/>
      <c r="ZF178" s="27"/>
      <c r="ZG178" s="27"/>
      <c r="ZH178" s="27"/>
      <c r="ZI178" s="27"/>
      <c r="ZJ178" s="27"/>
      <c r="ZK178" s="27"/>
      <c r="ZL178" s="27"/>
      <c r="ZM178" s="27"/>
      <c r="ZN178" s="27"/>
      <c r="ZO178" s="27"/>
      <c r="ZP178" s="27"/>
      <c r="ZQ178" s="27"/>
      <c r="ZR178" s="27"/>
      <c r="ZS178" s="27"/>
      <c r="ZT178" s="27"/>
      <c r="ZU178" s="27"/>
      <c r="ZV178" s="27"/>
      <c r="ZW178" s="27"/>
      <c r="ZX178" s="27"/>
      <c r="ZY178" s="27"/>
      <c r="ZZ178" s="27"/>
      <c r="AAA178" s="27"/>
      <c r="AAB178" s="27"/>
      <c r="AAC178" s="27"/>
      <c r="AAD178" s="27"/>
      <c r="AAE178" s="27"/>
      <c r="AAF178" s="27"/>
      <c r="AAG178" s="27"/>
      <c r="AAH178" s="27"/>
      <c r="AAI178" s="27"/>
      <c r="AAJ178" s="27"/>
      <c r="AAK178" s="27"/>
      <c r="AAL178" s="27"/>
      <c r="AAM178" s="27"/>
      <c r="AAN178" s="27"/>
      <c r="AAO178" s="27"/>
      <c r="AAP178" s="27"/>
      <c r="AAQ178" s="27"/>
      <c r="AAR178" s="27"/>
      <c r="AAS178" s="27"/>
      <c r="AAT178" s="27"/>
      <c r="AAU178" s="27"/>
      <c r="AAV178" s="27"/>
      <c r="AAW178" s="27"/>
      <c r="AAX178" s="27"/>
      <c r="AAY178" s="27"/>
      <c r="AAZ178" s="27"/>
      <c r="ABA178" s="27"/>
      <c r="ABB178" s="27"/>
      <c r="ABC178" s="27"/>
      <c r="ABD178" s="27"/>
      <c r="ABE178" s="27"/>
      <c r="ABF178" s="27"/>
      <c r="ABG178" s="27"/>
      <c r="ABH178" s="27"/>
      <c r="ABI178" s="27"/>
      <c r="ABJ178" s="27"/>
      <c r="ABK178" s="27"/>
      <c r="ABL178" s="27"/>
      <c r="ABM178" s="27"/>
      <c r="ABN178" s="27"/>
      <c r="ABO178" s="27"/>
      <c r="ABP178" s="27"/>
      <c r="ABQ178" s="27"/>
      <c r="ABR178" s="27"/>
      <c r="ABS178" s="27"/>
      <c r="ABT178" s="27"/>
      <c r="ABU178" s="27"/>
      <c r="ABV178" s="27"/>
      <c r="ABW178" s="27"/>
      <c r="ABX178" s="27"/>
      <c r="ABY178" s="27"/>
      <c r="ABZ178" s="27"/>
      <c r="ACA178" s="27"/>
      <c r="ACB178" s="27"/>
      <c r="ACC178" s="27"/>
      <c r="ACD178" s="27"/>
      <c r="ACE178" s="27"/>
      <c r="ACF178" s="27"/>
      <c r="ACG178" s="27"/>
      <c r="ACH178" s="27"/>
      <c r="ACI178" s="27"/>
      <c r="ACJ178" s="27"/>
      <c r="ACK178" s="27"/>
      <c r="ACL178" s="27"/>
      <c r="ACM178" s="27"/>
      <c r="ACN178" s="27"/>
      <c r="ACO178" s="27"/>
      <c r="ACP178" s="27"/>
      <c r="ACQ178" s="27"/>
      <c r="ACR178" s="27"/>
      <c r="ACS178" s="27"/>
      <c r="ACT178" s="27"/>
      <c r="ACU178" s="27"/>
      <c r="ACV178" s="27"/>
      <c r="ACW178" s="27"/>
      <c r="ACX178" s="27"/>
      <c r="ACY178" s="27"/>
      <c r="ACZ178" s="27"/>
      <c r="ADA178" s="27"/>
      <c r="ADB178" s="27"/>
      <c r="ADC178" s="27"/>
      <c r="ADD178" s="27"/>
      <c r="ADE178" s="27"/>
      <c r="ADF178" s="27"/>
      <c r="ADG178" s="27"/>
      <c r="ADH178" s="27"/>
      <c r="ADI178" s="27"/>
      <c r="ADJ178" s="27"/>
      <c r="ADK178" s="27"/>
      <c r="ADL178" s="27"/>
      <c r="ADM178" s="27"/>
      <c r="ADN178" s="27"/>
      <c r="ADO178" s="27"/>
      <c r="ADP178" s="27"/>
      <c r="ADQ178" s="27"/>
      <c r="ADR178" s="27"/>
      <c r="ADS178" s="27"/>
      <c r="ADT178" s="27"/>
      <c r="ADU178" s="27"/>
      <c r="ADV178" s="27"/>
      <c r="ADW178" s="27"/>
      <c r="ADX178" s="27"/>
      <c r="ADY178" s="27"/>
      <c r="ADZ178" s="27"/>
      <c r="AEA178" s="27"/>
      <c r="AEB178" s="27"/>
      <c r="AEC178" s="27"/>
      <c r="AED178" s="27"/>
      <c r="AEE178" s="27"/>
      <c r="AEF178" s="27"/>
      <c r="AEG178" s="27"/>
      <c r="AEH178" s="27"/>
      <c r="AEI178" s="27"/>
      <c r="AEJ178" s="27"/>
      <c r="AEK178" s="27"/>
      <c r="AEL178" s="27"/>
      <c r="AEM178" s="27"/>
      <c r="AEN178" s="27"/>
      <c r="AEO178" s="27"/>
      <c r="AEP178" s="27"/>
      <c r="AEQ178" s="27"/>
      <c r="AER178" s="27"/>
      <c r="AES178" s="27"/>
      <c r="AET178" s="27"/>
      <c r="AEU178" s="27"/>
      <c r="AEV178" s="27"/>
      <c r="AEW178" s="27"/>
      <c r="AEX178" s="27"/>
      <c r="AEY178" s="27"/>
      <c r="AEZ178" s="27"/>
      <c r="AFA178" s="27"/>
      <c r="AFB178" s="27"/>
      <c r="AFC178" s="27"/>
      <c r="AFD178" s="27"/>
      <c r="AFE178" s="27"/>
      <c r="AFF178" s="27"/>
      <c r="AFG178" s="27"/>
      <c r="AFH178" s="27"/>
      <c r="AFI178" s="27"/>
      <c r="AFJ178" s="27"/>
      <c r="AFK178" s="27"/>
      <c r="AFL178" s="27"/>
      <c r="AFM178" s="27"/>
      <c r="AFN178" s="27"/>
      <c r="AFO178" s="27"/>
      <c r="AFP178" s="27"/>
      <c r="AFQ178" s="27"/>
      <c r="AFR178" s="27"/>
      <c r="AFS178" s="27"/>
      <c r="AFT178" s="27"/>
      <c r="AFU178" s="27"/>
      <c r="AFV178" s="27"/>
      <c r="AFW178" s="27"/>
      <c r="AFX178" s="27"/>
      <c r="AFY178" s="27"/>
      <c r="AFZ178" s="27"/>
      <c r="AGA178" s="27"/>
      <c r="AGB178" s="27"/>
      <c r="AGC178" s="27"/>
      <c r="AGD178" s="27"/>
      <c r="AGE178" s="27"/>
      <c r="AGF178" s="27"/>
      <c r="AGG178" s="27"/>
      <c r="AGH178" s="27"/>
      <c r="AGI178" s="27"/>
      <c r="AGJ178" s="27"/>
      <c r="AGK178" s="27"/>
      <c r="AGL178" s="27"/>
      <c r="AGM178" s="27"/>
      <c r="AGN178" s="27"/>
      <c r="AGO178" s="27"/>
      <c r="AGP178" s="27"/>
      <c r="AGQ178" s="27"/>
      <c r="AGR178" s="27"/>
      <c r="AGS178" s="27"/>
      <c r="AGT178" s="27"/>
      <c r="AGU178" s="27"/>
      <c r="AGV178" s="27"/>
      <c r="AGW178" s="27"/>
      <c r="AGX178" s="27"/>
      <c r="AGY178" s="27"/>
      <c r="AGZ178" s="27"/>
      <c r="AHA178" s="27"/>
      <c r="AHB178" s="27"/>
      <c r="AHC178" s="27"/>
      <c r="AHD178" s="27"/>
      <c r="AHE178" s="27"/>
      <c r="AHF178" s="27"/>
      <c r="AHG178" s="27"/>
      <c r="AHH178" s="27"/>
      <c r="AHI178" s="27"/>
      <c r="AHJ178" s="27"/>
      <c r="AHK178" s="27"/>
      <c r="AHL178" s="27"/>
      <c r="AHM178" s="27"/>
      <c r="AHN178" s="27"/>
      <c r="AHO178" s="27"/>
      <c r="AHP178" s="27"/>
      <c r="AHQ178" s="27"/>
      <c r="AHR178" s="27"/>
      <c r="AHS178" s="27"/>
      <c r="AHT178" s="27"/>
      <c r="AHU178" s="27"/>
      <c r="AHV178" s="27"/>
      <c r="AHW178" s="27"/>
      <c r="AHX178" s="27"/>
      <c r="AHY178" s="27"/>
      <c r="AHZ178" s="27"/>
      <c r="AIA178" s="27"/>
      <c r="AIB178" s="27"/>
      <c r="AIC178" s="27"/>
      <c r="AID178" s="27"/>
      <c r="AIE178" s="27"/>
      <c r="AIF178" s="27"/>
      <c r="AIG178" s="27"/>
      <c r="AIH178" s="27"/>
      <c r="AII178" s="27"/>
      <c r="AIJ178" s="27"/>
      <c r="AIK178" s="27"/>
      <c r="AIL178" s="27"/>
      <c r="AIM178" s="27"/>
      <c r="AIN178" s="27"/>
      <c r="AIO178" s="27"/>
      <c r="AIP178" s="27"/>
      <c r="AIQ178" s="27"/>
      <c r="AIR178" s="27"/>
      <c r="AIS178" s="27"/>
      <c r="AIT178" s="27"/>
      <c r="AIU178" s="27"/>
      <c r="AIV178" s="27"/>
      <c r="AIW178" s="27"/>
      <c r="AIX178" s="27"/>
      <c r="AIY178" s="27"/>
      <c r="AIZ178" s="27"/>
      <c r="AJA178" s="27"/>
      <c r="AJB178" s="27"/>
      <c r="AJC178" s="27"/>
      <c r="AJD178" s="27"/>
      <c r="AJE178" s="27"/>
      <c r="AJF178" s="27"/>
      <c r="AJG178" s="27"/>
      <c r="AJH178" s="27"/>
      <c r="AJI178" s="27"/>
      <c r="AJJ178" s="27"/>
      <c r="AJK178" s="27"/>
      <c r="AJL178" s="27"/>
      <c r="AJM178" s="27"/>
      <c r="AJN178" s="27"/>
      <c r="AJO178" s="27"/>
      <c r="AJP178" s="27"/>
      <c r="AJQ178" s="27"/>
      <c r="AJR178" s="27"/>
      <c r="AJS178" s="27"/>
      <c r="AJT178" s="27"/>
      <c r="AJU178" s="27"/>
      <c r="AJV178" s="27"/>
      <c r="AJW178" s="27"/>
      <c r="AJX178" s="27"/>
      <c r="AJY178" s="27"/>
      <c r="AJZ178" s="27"/>
      <c r="AKA178" s="27"/>
      <c r="AKB178" s="27"/>
      <c r="AKC178" s="27"/>
      <c r="AKD178" s="27"/>
      <c r="AKE178" s="27"/>
      <c r="AKF178" s="27"/>
      <c r="AKG178" s="27"/>
      <c r="AKH178" s="27"/>
      <c r="AKI178" s="27"/>
      <c r="AKJ178" s="27"/>
      <c r="AKK178" s="27"/>
      <c r="AKL178" s="27"/>
      <c r="AKM178" s="27"/>
      <c r="AKN178" s="27"/>
      <c r="AKO178" s="27"/>
      <c r="AKP178" s="27"/>
      <c r="AKQ178" s="27"/>
      <c r="AKR178" s="27"/>
      <c r="AKS178" s="27"/>
      <c r="AKT178" s="27"/>
      <c r="AKU178" s="27"/>
      <c r="AKV178" s="27"/>
      <c r="AKW178" s="27"/>
      <c r="AKX178" s="27"/>
      <c r="AKY178" s="27"/>
      <c r="AKZ178" s="27"/>
      <c r="ALA178" s="27"/>
      <c r="ALB178" s="27"/>
      <c r="ALC178" s="27"/>
      <c r="ALD178" s="27"/>
      <c r="ALE178" s="27"/>
      <c r="ALF178" s="27"/>
      <c r="ALG178" s="27"/>
      <c r="ALH178" s="27"/>
      <c r="ALI178" s="27"/>
      <c r="ALJ178" s="27"/>
      <c r="ALK178" s="27"/>
      <c r="ALL178" s="27"/>
      <c r="ALM178" s="27"/>
      <c r="ALN178" s="27"/>
      <c r="ALO178" s="27"/>
      <c r="ALP178" s="27"/>
      <c r="ALQ178" s="27"/>
      <c r="ALR178" s="27"/>
      <c r="ALS178" s="27"/>
      <c r="ALT178" s="27"/>
      <c r="ALU178" s="27"/>
      <c r="ALV178" s="27"/>
      <c r="ALW178" s="27"/>
      <c r="ALX178" s="27"/>
      <c r="ALY178" s="27"/>
      <c r="ALZ178" s="27"/>
      <c r="AMA178" s="27"/>
      <c r="AMB178" s="27"/>
      <c r="AMC178" s="27"/>
      <c r="AMD178" s="27"/>
      <c r="AME178" s="27"/>
      <c r="AMF178" s="27"/>
      <c r="AMG178" s="27"/>
      <c r="AMH178" s="27"/>
      <c r="AMI178" s="27"/>
      <c r="AMJ178" s="27"/>
      <c r="AMK178" s="27"/>
      <c r="AML178" s="27"/>
      <c r="AMM178" s="27"/>
      <c r="AMN178" s="27"/>
      <c r="AMO178" s="27"/>
      <c r="AMP178" s="27"/>
      <c r="AMQ178" s="27"/>
      <c r="AMR178" s="27"/>
      <c r="AMS178" s="27"/>
      <c r="AMT178" s="27"/>
      <c r="AMU178" s="27"/>
      <c r="AMV178" s="27"/>
      <c r="AMW178" s="27"/>
      <c r="AMX178" s="27"/>
      <c r="AMY178" s="27"/>
      <c r="AMZ178" s="27"/>
      <c r="ANA178" s="27"/>
      <c r="ANB178" s="27"/>
      <c r="ANC178" s="27"/>
      <c r="AND178" s="27"/>
      <c r="ANE178" s="27"/>
      <c r="ANF178" s="27"/>
      <c r="ANG178" s="27"/>
      <c r="ANH178" s="27"/>
      <c r="ANI178" s="27"/>
      <c r="ANJ178" s="27"/>
      <c r="ANK178" s="27"/>
      <c r="ANL178" s="27"/>
      <c r="ANM178" s="27"/>
      <c r="ANN178" s="27"/>
      <c r="ANO178" s="27"/>
      <c r="ANP178" s="27"/>
      <c r="ANQ178" s="27"/>
      <c r="ANR178" s="27"/>
      <c r="ANS178" s="27"/>
      <c r="ANT178" s="27"/>
      <c r="ANU178" s="27"/>
      <c r="ANV178" s="27"/>
      <c r="ANW178" s="27"/>
      <c r="ANX178" s="27"/>
      <c r="ANY178" s="27"/>
      <c r="ANZ178" s="27"/>
      <c r="AOA178" s="27"/>
      <c r="AOB178" s="27"/>
      <c r="AOC178" s="27"/>
      <c r="AOD178" s="27"/>
      <c r="AOE178" s="27"/>
      <c r="AOF178" s="27"/>
      <c r="AOG178" s="27"/>
      <c r="AOH178" s="27"/>
      <c r="AOI178" s="27"/>
      <c r="AOJ178" s="27"/>
      <c r="AOK178" s="27"/>
      <c r="AOL178" s="27"/>
      <c r="AOM178" s="27"/>
      <c r="AON178" s="27"/>
      <c r="AOO178" s="27"/>
      <c r="AOP178" s="27"/>
      <c r="AOQ178" s="27"/>
      <c r="AOR178" s="27"/>
      <c r="AOS178" s="27"/>
      <c r="AOT178" s="27"/>
      <c r="AOU178" s="27"/>
      <c r="AOV178" s="27"/>
      <c r="AOW178" s="27"/>
      <c r="AOX178" s="27"/>
      <c r="AOY178" s="27"/>
      <c r="AOZ178" s="27"/>
      <c r="APA178" s="27"/>
      <c r="APB178" s="27"/>
      <c r="APC178" s="27"/>
      <c r="APD178" s="27"/>
      <c r="APE178" s="27"/>
      <c r="APF178" s="27"/>
      <c r="APG178" s="27"/>
      <c r="APH178" s="27"/>
      <c r="API178" s="27"/>
      <c r="APJ178" s="27"/>
      <c r="APK178" s="27"/>
      <c r="APL178" s="27"/>
      <c r="APM178" s="27"/>
      <c r="APN178" s="27"/>
      <c r="APO178" s="27"/>
      <c r="APP178" s="27"/>
      <c r="APQ178" s="27"/>
      <c r="APR178" s="27"/>
      <c r="APS178" s="27"/>
      <c r="APT178" s="27"/>
      <c r="APU178" s="27"/>
      <c r="APV178" s="27"/>
      <c r="APW178" s="27"/>
      <c r="APX178" s="27"/>
      <c r="APY178" s="27"/>
      <c r="APZ178" s="27"/>
      <c r="AQA178" s="27"/>
      <c r="AQB178" s="27"/>
      <c r="AQC178" s="27"/>
      <c r="AQD178" s="27"/>
      <c r="AQE178" s="27"/>
      <c r="AQF178" s="27"/>
      <c r="AQG178" s="27"/>
      <c r="AQH178" s="27"/>
      <c r="AQI178" s="27"/>
      <c r="AQJ178" s="27"/>
      <c r="AQK178" s="27"/>
      <c r="AQL178" s="27"/>
      <c r="AQM178" s="27"/>
      <c r="AQN178" s="27"/>
      <c r="AQO178" s="27"/>
      <c r="AQP178" s="27"/>
      <c r="AQQ178" s="27"/>
      <c r="AQR178" s="27"/>
      <c r="AQS178" s="27"/>
      <c r="AQT178" s="27"/>
      <c r="AQU178" s="27"/>
      <c r="AQV178" s="27"/>
      <c r="AQW178" s="27"/>
      <c r="AQX178" s="27"/>
      <c r="AQY178" s="27"/>
      <c r="AQZ178" s="27"/>
      <c r="ARA178" s="27"/>
      <c r="ARB178" s="27"/>
      <c r="ARC178" s="27"/>
      <c r="ARD178" s="27"/>
      <c r="ARE178" s="27"/>
      <c r="ARF178" s="27"/>
      <c r="ARG178" s="27"/>
      <c r="ARH178" s="27"/>
      <c r="ARI178" s="27"/>
      <c r="ARJ178" s="27"/>
      <c r="ARK178" s="27"/>
      <c r="ARL178" s="27"/>
      <c r="ARM178" s="27"/>
      <c r="ARN178" s="27"/>
      <c r="ARO178" s="27"/>
      <c r="ARP178" s="27"/>
      <c r="ARQ178" s="27"/>
      <c r="ARR178" s="27"/>
      <c r="ARS178" s="27"/>
      <c r="ART178" s="27"/>
      <c r="ARU178" s="27"/>
      <c r="ARV178" s="27"/>
      <c r="ARW178" s="27"/>
      <c r="ARX178" s="27"/>
      <c r="ARY178" s="27"/>
      <c r="ARZ178" s="27"/>
      <c r="ASA178" s="27"/>
      <c r="ASB178" s="27"/>
      <c r="ASC178" s="27"/>
      <c r="ASD178" s="27"/>
      <c r="ASE178" s="27"/>
      <c r="ASF178" s="27"/>
      <c r="ASG178" s="27"/>
      <c r="ASH178" s="27"/>
      <c r="ASI178" s="27"/>
      <c r="ASJ178" s="27"/>
      <c r="ASK178" s="27"/>
      <c r="ASL178" s="27"/>
      <c r="ASM178" s="27"/>
      <c r="ASN178" s="27"/>
      <c r="ASO178" s="27"/>
      <c r="ASP178" s="27"/>
      <c r="ASQ178" s="27"/>
      <c r="ASR178" s="27"/>
      <c r="ASS178" s="27"/>
      <c r="AST178" s="27"/>
      <c r="ASU178" s="27"/>
      <c r="ASV178" s="27"/>
      <c r="ASW178" s="27"/>
      <c r="ASX178" s="27"/>
      <c r="ASY178" s="27"/>
      <c r="ASZ178" s="27"/>
      <c r="ATA178" s="27"/>
      <c r="ATB178" s="27"/>
      <c r="ATC178" s="27"/>
      <c r="ATD178" s="27"/>
      <c r="ATE178" s="27"/>
      <c r="ATF178" s="27"/>
      <c r="ATG178" s="27"/>
      <c r="ATH178" s="27"/>
      <c r="ATI178" s="27"/>
      <c r="ATJ178" s="27"/>
      <c r="ATK178" s="27"/>
      <c r="ATL178" s="27"/>
      <c r="ATM178" s="27"/>
      <c r="ATN178" s="27"/>
      <c r="ATO178" s="27"/>
      <c r="ATP178" s="27"/>
      <c r="ATQ178" s="27"/>
      <c r="ATR178" s="27"/>
      <c r="ATS178" s="27"/>
      <c r="ATT178" s="27"/>
      <c r="ATU178" s="27"/>
      <c r="ATV178" s="27"/>
      <c r="ATW178" s="27"/>
      <c r="ATX178" s="27"/>
      <c r="ATY178" s="27"/>
      <c r="ATZ178" s="27"/>
      <c r="AUA178" s="27"/>
      <c r="AUB178" s="27"/>
      <c r="AUC178" s="27"/>
      <c r="AUD178" s="27"/>
      <c r="AUE178" s="27"/>
      <c r="AUF178" s="27"/>
      <c r="AUG178" s="27"/>
      <c r="AUH178" s="27"/>
      <c r="AUI178" s="27"/>
      <c r="AUJ178" s="27"/>
      <c r="AUK178" s="27"/>
      <c r="AUL178" s="27"/>
      <c r="AUM178" s="27"/>
      <c r="AUN178" s="27"/>
      <c r="AUO178" s="27"/>
      <c r="AUP178" s="27"/>
      <c r="AUQ178" s="27"/>
      <c r="AUR178" s="27"/>
      <c r="AUS178" s="27"/>
      <c r="AUT178" s="27"/>
      <c r="AUU178" s="27"/>
      <c r="AUV178" s="27"/>
      <c r="AUW178" s="27"/>
      <c r="AUX178" s="27"/>
      <c r="AUY178" s="27"/>
      <c r="AUZ178" s="27"/>
      <c r="AVA178" s="27"/>
      <c r="AVB178" s="27"/>
      <c r="AVC178" s="27"/>
      <c r="AVD178" s="27"/>
      <c r="AVE178" s="27"/>
      <c r="AVF178" s="27"/>
      <c r="AVG178" s="27"/>
      <c r="AVH178" s="27"/>
      <c r="AVI178" s="27"/>
      <c r="AVJ178" s="27"/>
      <c r="AVK178" s="27"/>
      <c r="AVL178" s="27"/>
      <c r="AVM178" s="27"/>
      <c r="AVN178" s="27"/>
      <c r="AVO178" s="27"/>
      <c r="AVP178" s="27"/>
      <c r="AVQ178" s="27"/>
      <c r="AVR178" s="27"/>
      <c r="AVS178" s="27"/>
      <c r="AVT178" s="27"/>
      <c r="AVU178" s="27"/>
      <c r="AVV178" s="27"/>
      <c r="AVW178" s="27"/>
      <c r="AVX178" s="27"/>
      <c r="AVY178" s="27"/>
      <c r="AVZ178" s="27"/>
      <c r="AWA178" s="27"/>
      <c r="AWB178" s="27"/>
      <c r="AWC178" s="27"/>
      <c r="AWD178" s="27"/>
      <c r="AWE178" s="27"/>
      <c r="AWF178" s="27"/>
      <c r="AWG178" s="27"/>
      <c r="AWH178" s="27"/>
      <c r="AWI178" s="27"/>
      <c r="AWJ178" s="27"/>
      <c r="AWK178" s="27"/>
      <c r="AWL178" s="27"/>
      <c r="AWM178" s="27"/>
      <c r="AWN178" s="27"/>
      <c r="AWO178" s="27"/>
      <c r="AWP178" s="27"/>
      <c r="AWQ178" s="27"/>
      <c r="AWR178" s="27"/>
      <c r="AWS178" s="27"/>
      <c r="AWT178" s="27"/>
      <c r="AWU178" s="27"/>
      <c r="AWV178" s="27"/>
      <c r="AWW178" s="27"/>
      <c r="AWX178" s="27"/>
      <c r="AWY178" s="27"/>
      <c r="AWZ178" s="27"/>
      <c r="AXA178" s="27"/>
      <c r="AXB178" s="27"/>
      <c r="AXC178" s="27"/>
      <c r="AXD178" s="27"/>
      <c r="AXE178" s="27"/>
      <c r="AXF178" s="27"/>
      <c r="AXG178" s="27"/>
      <c r="AXH178" s="27"/>
      <c r="AXI178" s="27"/>
      <c r="AXJ178" s="27"/>
      <c r="AXK178" s="27"/>
      <c r="AXL178" s="27"/>
      <c r="AXM178" s="27"/>
      <c r="AXN178" s="27"/>
      <c r="AXO178" s="27"/>
      <c r="AXP178" s="27"/>
      <c r="AXQ178" s="27"/>
      <c r="AXR178" s="27"/>
      <c r="AXS178" s="27"/>
      <c r="AXT178" s="27"/>
      <c r="AXU178" s="27"/>
      <c r="AXV178" s="27"/>
      <c r="AXW178" s="27"/>
      <c r="AXX178" s="27"/>
      <c r="AXY178" s="27"/>
      <c r="AXZ178" s="27"/>
      <c r="AYA178" s="27"/>
      <c r="AYB178" s="27"/>
      <c r="AYC178" s="27"/>
      <c r="AYD178" s="27"/>
      <c r="AYE178" s="27"/>
      <c r="AYF178" s="27"/>
      <c r="AYG178" s="27"/>
      <c r="AYH178" s="27"/>
      <c r="AYI178" s="27"/>
      <c r="AYJ178" s="27"/>
      <c r="AYK178" s="27"/>
      <c r="AYL178" s="27"/>
      <c r="AYM178" s="27"/>
      <c r="AYN178" s="27"/>
      <c r="AYO178" s="27"/>
      <c r="AYP178" s="27"/>
      <c r="AYQ178" s="27"/>
      <c r="AYR178" s="27"/>
      <c r="AYS178" s="27"/>
      <c r="AYT178" s="27"/>
      <c r="AYU178" s="27"/>
      <c r="AYV178" s="27"/>
      <c r="AYW178" s="27"/>
      <c r="AYX178" s="27"/>
      <c r="AYY178" s="27"/>
      <c r="AYZ178" s="27"/>
      <c r="AZA178" s="27"/>
      <c r="AZB178" s="27"/>
      <c r="AZC178" s="27"/>
      <c r="AZD178" s="27"/>
      <c r="AZE178" s="27"/>
      <c r="AZF178" s="27"/>
      <c r="AZG178" s="27"/>
      <c r="AZH178" s="27"/>
      <c r="AZI178" s="27"/>
      <c r="AZJ178" s="27"/>
      <c r="AZK178" s="27"/>
      <c r="AZL178" s="27"/>
      <c r="AZM178" s="27"/>
      <c r="AZN178" s="27"/>
      <c r="AZO178" s="27"/>
      <c r="AZP178" s="27"/>
      <c r="AZQ178" s="27"/>
      <c r="AZR178" s="27"/>
      <c r="AZS178" s="27"/>
      <c r="AZT178" s="27"/>
      <c r="AZU178" s="27"/>
      <c r="AZV178" s="27"/>
      <c r="AZW178" s="27"/>
      <c r="AZX178" s="27"/>
      <c r="AZY178" s="27"/>
      <c r="AZZ178" s="27"/>
      <c r="BAA178" s="27"/>
      <c r="BAB178" s="27"/>
      <c r="BAC178" s="27"/>
      <c r="BAD178" s="27"/>
      <c r="BAE178" s="27"/>
      <c r="BAF178" s="27"/>
      <c r="BAG178" s="27"/>
      <c r="BAH178" s="27"/>
      <c r="BAI178" s="27"/>
      <c r="BAJ178" s="27"/>
      <c r="BAK178" s="27"/>
      <c r="BAL178" s="27"/>
      <c r="BAM178" s="27"/>
      <c r="BAN178" s="27"/>
      <c r="BAO178" s="27"/>
      <c r="BAP178" s="27"/>
      <c r="BAQ178" s="27"/>
      <c r="BAR178" s="27"/>
      <c r="BAS178" s="27"/>
      <c r="BAT178" s="27"/>
      <c r="BAU178" s="27"/>
      <c r="BAV178" s="27"/>
      <c r="BAW178" s="27"/>
      <c r="BAX178" s="27"/>
      <c r="BAY178" s="27"/>
      <c r="BAZ178" s="27"/>
      <c r="BBA178" s="27"/>
      <c r="BBB178" s="27"/>
      <c r="BBC178" s="27"/>
      <c r="BBD178" s="27"/>
      <c r="BBE178" s="27"/>
      <c r="BBF178" s="27"/>
      <c r="BBG178" s="27"/>
      <c r="BBH178" s="27"/>
      <c r="BBI178" s="27"/>
      <c r="BBJ178" s="27"/>
      <c r="BBK178" s="27"/>
      <c r="BBL178" s="27"/>
      <c r="BBM178" s="27"/>
      <c r="BBN178" s="27"/>
      <c r="BBO178" s="27"/>
      <c r="BBP178" s="27"/>
      <c r="BBQ178" s="27"/>
      <c r="BBR178" s="27"/>
      <c r="BBS178" s="27"/>
      <c r="BBT178" s="27"/>
      <c r="BBU178" s="27"/>
      <c r="BBV178" s="27"/>
      <c r="BBW178" s="27"/>
      <c r="BBX178" s="27"/>
      <c r="BBY178" s="27"/>
      <c r="BBZ178" s="27"/>
      <c r="BCA178" s="27"/>
      <c r="BCB178" s="27"/>
      <c r="BCC178" s="27"/>
      <c r="BCD178" s="27"/>
      <c r="BCE178" s="27"/>
      <c r="BCF178" s="27"/>
      <c r="BCG178" s="27"/>
      <c r="BCH178" s="27"/>
      <c r="BCI178" s="27"/>
      <c r="BCJ178" s="27"/>
      <c r="BCK178" s="27"/>
      <c r="BCL178" s="27"/>
      <c r="BCM178" s="27"/>
      <c r="BCN178" s="27"/>
      <c r="BCO178" s="27"/>
      <c r="BCP178" s="27"/>
      <c r="BCQ178" s="27"/>
      <c r="BCR178" s="27"/>
      <c r="BCS178" s="27"/>
      <c r="BCT178" s="27"/>
      <c r="BCU178" s="27"/>
      <c r="BCV178" s="27"/>
      <c r="BCW178" s="27"/>
      <c r="BCX178" s="27"/>
      <c r="BCY178" s="27"/>
      <c r="BCZ178" s="27"/>
      <c r="BDA178" s="27"/>
      <c r="BDB178" s="27"/>
      <c r="BDC178" s="27"/>
      <c r="BDD178" s="27"/>
      <c r="BDE178" s="27"/>
      <c r="BDF178" s="27"/>
      <c r="BDG178" s="27"/>
      <c r="BDH178" s="27"/>
      <c r="BDI178" s="27"/>
      <c r="BDJ178" s="27"/>
      <c r="BDK178" s="27"/>
      <c r="BDL178" s="27"/>
      <c r="BDM178" s="27"/>
      <c r="BDN178" s="27"/>
      <c r="BDO178" s="27"/>
      <c r="BDP178" s="27"/>
      <c r="BDQ178" s="27"/>
      <c r="BDR178" s="27"/>
      <c r="BDS178" s="27"/>
      <c r="BDT178" s="27"/>
      <c r="BDU178" s="27"/>
      <c r="BDV178" s="27"/>
      <c r="BDW178" s="27"/>
      <c r="BDX178" s="27"/>
      <c r="BDY178" s="27"/>
      <c r="BDZ178" s="27"/>
      <c r="BEA178" s="27"/>
      <c r="BEB178" s="27"/>
      <c r="BEC178" s="27"/>
      <c r="BED178" s="27"/>
      <c r="BEE178" s="27"/>
      <c r="BEF178" s="27"/>
      <c r="BEG178" s="27"/>
      <c r="BEH178" s="27"/>
      <c r="BEI178" s="27"/>
      <c r="BEJ178" s="27"/>
      <c r="BEK178" s="27"/>
      <c r="BEL178" s="27"/>
      <c r="BEM178" s="27"/>
      <c r="BEN178" s="27"/>
      <c r="BEO178" s="27"/>
      <c r="BEP178" s="27"/>
      <c r="BEQ178" s="27"/>
      <c r="BER178" s="27"/>
      <c r="BES178" s="27"/>
      <c r="BET178" s="27"/>
      <c r="BEU178" s="27"/>
      <c r="BEV178" s="27"/>
      <c r="BEW178" s="27"/>
      <c r="BEX178" s="27"/>
      <c r="BEY178" s="27"/>
      <c r="BEZ178" s="27"/>
      <c r="BFA178" s="27"/>
      <c r="BFB178" s="27"/>
      <c r="BFC178" s="27"/>
      <c r="BFD178" s="27"/>
      <c r="BFE178" s="27"/>
      <c r="BFF178" s="27"/>
      <c r="BFG178" s="27"/>
      <c r="BFH178" s="27"/>
      <c r="BFI178" s="27"/>
      <c r="BFJ178" s="27"/>
      <c r="BFK178" s="27"/>
      <c r="BFL178" s="27"/>
      <c r="BFM178" s="27"/>
      <c r="BFN178" s="27"/>
      <c r="BFO178" s="27"/>
      <c r="BFP178" s="27"/>
      <c r="BFQ178" s="27"/>
      <c r="BFR178" s="27"/>
      <c r="BFS178" s="27"/>
      <c r="BFT178" s="27"/>
      <c r="BFU178" s="27"/>
      <c r="BFV178" s="27"/>
      <c r="BFW178" s="27"/>
      <c r="BFX178" s="27"/>
      <c r="BFY178" s="27"/>
      <c r="BFZ178" s="27"/>
      <c r="BGA178" s="27"/>
      <c r="BGB178" s="27"/>
      <c r="BGC178" s="27"/>
      <c r="BGD178" s="27"/>
      <c r="BGE178" s="27"/>
      <c r="BGF178" s="27"/>
      <c r="BGG178" s="27"/>
      <c r="BGH178" s="27"/>
      <c r="BGI178" s="27"/>
      <c r="BGJ178" s="27"/>
      <c r="BGK178" s="27"/>
      <c r="BGL178" s="27"/>
      <c r="BGM178" s="27"/>
      <c r="BGN178" s="27"/>
      <c r="BGO178" s="27"/>
      <c r="BGP178" s="27"/>
      <c r="BGQ178" s="27"/>
      <c r="BGR178" s="27"/>
      <c r="BGS178" s="27"/>
      <c r="BGT178" s="27"/>
      <c r="BGU178" s="27"/>
      <c r="BGV178" s="27"/>
      <c r="BGW178" s="27"/>
      <c r="BGX178" s="27"/>
      <c r="BGY178" s="27"/>
      <c r="BGZ178" s="27"/>
      <c r="BHA178" s="27"/>
      <c r="BHB178" s="27"/>
      <c r="BHC178" s="27"/>
      <c r="BHD178" s="27"/>
      <c r="BHE178" s="27"/>
      <c r="BHF178" s="27"/>
      <c r="BHG178" s="27"/>
      <c r="BHH178" s="27"/>
      <c r="BHI178" s="27"/>
      <c r="BHJ178" s="27"/>
      <c r="BHK178" s="27"/>
      <c r="BHL178" s="27"/>
      <c r="BHM178" s="27"/>
      <c r="BHN178" s="27"/>
      <c r="BHO178" s="27"/>
      <c r="BHP178" s="27"/>
      <c r="BHQ178" s="27"/>
      <c r="BHR178" s="27"/>
      <c r="BHS178" s="27"/>
      <c r="BHT178" s="27"/>
      <c r="BHU178" s="27"/>
      <c r="BHV178" s="27"/>
      <c r="BHW178" s="27"/>
      <c r="BHX178" s="27"/>
      <c r="BHY178" s="27"/>
      <c r="BHZ178" s="27"/>
      <c r="BIA178" s="27"/>
      <c r="BIB178" s="27"/>
      <c r="BIC178" s="27"/>
      <c r="BID178" s="27"/>
      <c r="BIE178" s="27"/>
      <c r="BIF178" s="27"/>
      <c r="BIG178" s="27"/>
      <c r="BIH178" s="27"/>
      <c r="BII178" s="27"/>
      <c r="BIJ178" s="27"/>
      <c r="BIK178" s="27"/>
      <c r="BIL178" s="27"/>
      <c r="BIM178" s="27"/>
      <c r="BIN178" s="27"/>
      <c r="BIO178" s="27"/>
      <c r="BIP178" s="27"/>
      <c r="BIQ178" s="27"/>
      <c r="BIR178" s="27"/>
      <c r="BIS178" s="27"/>
      <c r="BIT178" s="27"/>
      <c r="BIU178" s="27"/>
      <c r="BIV178" s="27"/>
      <c r="BIW178" s="27"/>
      <c r="BIX178" s="27"/>
      <c r="BIY178" s="27"/>
      <c r="BIZ178" s="27"/>
      <c r="BJA178" s="27"/>
      <c r="BJB178" s="27"/>
      <c r="BJC178" s="27"/>
      <c r="BJD178" s="27"/>
      <c r="BJE178" s="27"/>
      <c r="BJF178" s="27"/>
      <c r="BJG178" s="27"/>
      <c r="BJH178" s="27"/>
      <c r="BJI178" s="27"/>
      <c r="BJJ178" s="27"/>
      <c r="BJK178" s="27"/>
      <c r="BJL178" s="27"/>
      <c r="BJM178" s="27"/>
      <c r="BJN178" s="27"/>
      <c r="BJO178" s="27"/>
      <c r="BJP178" s="27"/>
      <c r="BJQ178" s="27"/>
      <c r="BJR178" s="27"/>
      <c r="BJS178" s="27"/>
      <c r="BJT178" s="27"/>
      <c r="BJU178" s="27"/>
      <c r="BJV178" s="27"/>
      <c r="BJW178" s="27"/>
      <c r="BJX178" s="27"/>
      <c r="BJY178" s="27"/>
      <c r="BJZ178" s="27"/>
      <c r="BKA178" s="27"/>
      <c r="BKB178" s="27"/>
      <c r="BKC178" s="27"/>
      <c r="BKD178" s="27"/>
      <c r="BKE178" s="27"/>
      <c r="BKF178" s="27"/>
      <c r="BKG178" s="27"/>
      <c r="BKH178" s="27"/>
      <c r="BKI178" s="27"/>
      <c r="BKJ178" s="27"/>
      <c r="BKK178" s="27"/>
      <c r="BKL178" s="27"/>
      <c r="BKM178" s="27"/>
      <c r="BKN178" s="27"/>
      <c r="BKO178" s="27"/>
      <c r="BKP178" s="27"/>
      <c r="BKQ178" s="27"/>
      <c r="BKR178" s="27"/>
      <c r="BKS178" s="27"/>
      <c r="BKT178" s="27"/>
      <c r="BKU178" s="27"/>
      <c r="BKV178" s="27"/>
      <c r="BKW178" s="27"/>
      <c r="BKX178" s="27"/>
      <c r="BKY178" s="27"/>
      <c r="BKZ178" s="27"/>
      <c r="BLA178" s="27"/>
      <c r="BLB178" s="27"/>
      <c r="BLC178" s="27"/>
      <c r="BLD178" s="27"/>
      <c r="BLE178" s="27"/>
      <c r="BLF178" s="27"/>
      <c r="BLG178" s="27"/>
      <c r="BLH178" s="27"/>
      <c r="BLI178" s="27"/>
      <c r="BLJ178" s="27"/>
      <c r="BLK178" s="27"/>
      <c r="BLL178" s="27"/>
      <c r="BLM178" s="27"/>
      <c r="BLN178" s="27"/>
      <c r="BLO178" s="27"/>
      <c r="BLP178" s="27"/>
      <c r="BLQ178" s="27"/>
      <c r="BLR178" s="27"/>
      <c r="BLS178" s="27"/>
      <c r="BLT178" s="27"/>
      <c r="BLU178" s="27"/>
      <c r="BLV178" s="27"/>
      <c r="BLW178" s="27"/>
      <c r="BLX178" s="27"/>
      <c r="BLY178" s="27"/>
      <c r="BLZ178" s="27"/>
      <c r="BMA178" s="27"/>
      <c r="BMB178" s="27"/>
      <c r="BMC178" s="27"/>
      <c r="BMD178" s="27"/>
      <c r="BME178" s="27"/>
      <c r="BMF178" s="27"/>
      <c r="BMG178" s="27"/>
      <c r="BMH178" s="27"/>
      <c r="BMI178" s="27"/>
      <c r="BMJ178" s="27"/>
      <c r="BMK178" s="27"/>
      <c r="BML178" s="27"/>
      <c r="BMM178" s="27"/>
      <c r="BMN178" s="27"/>
      <c r="BMO178" s="27"/>
      <c r="BMP178" s="27"/>
      <c r="BMQ178" s="27"/>
      <c r="BMR178" s="27"/>
      <c r="BMS178" s="27"/>
      <c r="BMT178" s="27"/>
      <c r="BMU178" s="27"/>
      <c r="BMV178" s="27"/>
      <c r="BMW178" s="27"/>
      <c r="BMX178" s="27"/>
      <c r="BMY178" s="27"/>
      <c r="BMZ178" s="27"/>
      <c r="BNA178" s="27"/>
      <c r="BNB178" s="27"/>
      <c r="BNC178" s="27"/>
      <c r="BND178" s="27"/>
      <c r="BNE178" s="27"/>
      <c r="BNF178" s="27"/>
      <c r="BNG178" s="27"/>
      <c r="BNH178" s="27"/>
      <c r="BNI178" s="27"/>
      <c r="BNJ178" s="27"/>
      <c r="BNK178" s="27"/>
      <c r="BNL178" s="27"/>
      <c r="BNM178" s="27"/>
      <c r="BNN178" s="27"/>
      <c r="BNO178" s="27"/>
      <c r="BNP178" s="27"/>
      <c r="BNQ178" s="27"/>
      <c r="BNR178" s="27"/>
      <c r="BNS178" s="27"/>
      <c r="BNT178" s="27"/>
      <c r="BNU178" s="27"/>
      <c r="BNV178" s="27"/>
      <c r="BNW178" s="27"/>
      <c r="BNX178" s="27"/>
      <c r="BNY178" s="27"/>
      <c r="BNZ178" s="27"/>
      <c r="BOA178" s="27"/>
      <c r="BOB178" s="27"/>
      <c r="BOC178" s="27"/>
      <c r="BOD178" s="27"/>
      <c r="BOE178" s="27"/>
      <c r="BOF178" s="27"/>
      <c r="BOG178" s="27"/>
      <c r="BOH178" s="27"/>
      <c r="BOI178" s="27"/>
      <c r="BOJ178" s="27"/>
      <c r="BOK178" s="27"/>
      <c r="BOL178" s="27"/>
      <c r="BOM178" s="27"/>
      <c r="BON178" s="27"/>
      <c r="BOO178" s="27"/>
      <c r="BOP178" s="27"/>
      <c r="BOQ178" s="27"/>
      <c r="BOR178" s="27"/>
      <c r="BOS178" s="27"/>
      <c r="BOT178" s="27"/>
      <c r="BOU178" s="27"/>
      <c r="BOV178" s="27"/>
      <c r="BOW178" s="27"/>
      <c r="BOX178" s="27"/>
      <c r="BOY178" s="27"/>
      <c r="BOZ178" s="27"/>
      <c r="BPA178" s="27"/>
      <c r="BPB178" s="27"/>
      <c r="BPC178" s="27"/>
      <c r="BPD178" s="27"/>
      <c r="BPE178" s="27"/>
      <c r="BPF178" s="27"/>
      <c r="BPG178" s="27"/>
      <c r="BPH178" s="27"/>
      <c r="BPI178" s="27"/>
      <c r="BPJ178" s="27"/>
      <c r="BPK178" s="27"/>
      <c r="BPL178" s="27"/>
      <c r="BPM178" s="27"/>
      <c r="BPN178" s="27"/>
      <c r="BPO178" s="27"/>
      <c r="BPP178" s="27"/>
      <c r="BPQ178" s="27"/>
      <c r="BPR178" s="27"/>
      <c r="BPS178" s="27"/>
      <c r="BPT178" s="27"/>
      <c r="BPU178" s="27"/>
      <c r="BPV178" s="27"/>
      <c r="BPW178" s="27"/>
      <c r="BPX178" s="27"/>
      <c r="BPY178" s="27"/>
      <c r="BPZ178" s="27"/>
      <c r="BQA178" s="27"/>
      <c r="BQB178" s="27"/>
      <c r="BQC178" s="27"/>
      <c r="BQD178" s="27"/>
      <c r="BQE178" s="27"/>
      <c r="BQF178" s="27"/>
      <c r="BQG178" s="27"/>
      <c r="BQH178" s="27"/>
      <c r="BQI178" s="27"/>
      <c r="BQJ178" s="27"/>
      <c r="BQK178" s="27"/>
      <c r="BQL178" s="27"/>
      <c r="BQM178" s="27"/>
      <c r="BQN178" s="27"/>
      <c r="BQO178" s="27"/>
      <c r="BQP178" s="27"/>
      <c r="BQQ178" s="27"/>
      <c r="BQR178" s="27"/>
      <c r="BQS178" s="27"/>
      <c r="BQT178" s="27"/>
      <c r="BQU178" s="27"/>
      <c r="BQV178" s="27"/>
      <c r="BQW178" s="27"/>
      <c r="BQX178" s="27"/>
      <c r="BQY178" s="27"/>
      <c r="BQZ178" s="27"/>
      <c r="BRA178" s="27"/>
      <c r="BRB178" s="27"/>
      <c r="BRC178" s="27"/>
      <c r="BRD178" s="27"/>
      <c r="BRE178" s="27"/>
      <c r="BRF178" s="27"/>
      <c r="BRG178" s="27"/>
      <c r="BRH178" s="27"/>
      <c r="BRI178" s="27"/>
      <c r="BRJ178" s="27"/>
      <c r="BRK178" s="27"/>
      <c r="BRL178" s="27"/>
      <c r="BRM178" s="27"/>
      <c r="BRN178" s="27"/>
      <c r="BRO178" s="27"/>
      <c r="BRP178" s="27"/>
      <c r="BRQ178" s="27"/>
      <c r="BRR178" s="27"/>
      <c r="BRS178" s="27"/>
      <c r="BRT178" s="27"/>
      <c r="BRU178" s="27"/>
      <c r="BRV178" s="27"/>
      <c r="BRW178" s="27"/>
      <c r="BRX178" s="27"/>
      <c r="BRY178" s="27"/>
      <c r="BRZ178" s="27"/>
      <c r="BSA178" s="27"/>
      <c r="BSB178" s="27"/>
      <c r="BSC178" s="27"/>
      <c r="BSD178" s="27"/>
      <c r="BSE178" s="27"/>
      <c r="BSF178" s="27"/>
      <c r="BSG178" s="27"/>
      <c r="BSH178" s="27"/>
      <c r="BSI178" s="27"/>
      <c r="BSJ178" s="27"/>
      <c r="BSK178" s="27"/>
      <c r="BSL178" s="27"/>
      <c r="BSM178" s="27"/>
      <c r="BSN178" s="27"/>
      <c r="BSO178" s="27"/>
      <c r="BSP178" s="27"/>
      <c r="BSQ178" s="27"/>
      <c r="BSR178" s="27"/>
      <c r="BSS178" s="27"/>
      <c r="BST178" s="27"/>
      <c r="BSU178" s="27"/>
      <c r="BSV178" s="27"/>
      <c r="BSW178" s="27"/>
      <c r="BSX178" s="27"/>
      <c r="BSY178" s="27"/>
      <c r="BSZ178" s="27"/>
      <c r="BTA178" s="27"/>
      <c r="BTB178" s="27"/>
      <c r="BTC178" s="27"/>
      <c r="BTD178" s="27"/>
      <c r="BTE178" s="27"/>
      <c r="BTF178" s="27"/>
      <c r="BTG178" s="27"/>
      <c r="BTH178" s="27"/>
      <c r="BTI178" s="27"/>
      <c r="BTJ178" s="27"/>
      <c r="BTK178" s="27"/>
      <c r="BTL178" s="27"/>
      <c r="BTM178" s="27"/>
      <c r="BTN178" s="27"/>
      <c r="BTO178" s="27"/>
      <c r="BTP178" s="27"/>
      <c r="BTQ178" s="27"/>
      <c r="BTR178" s="27"/>
      <c r="BTS178" s="27"/>
      <c r="BTT178" s="27"/>
      <c r="BTU178" s="27"/>
      <c r="BTV178" s="27"/>
      <c r="BTW178" s="27"/>
      <c r="BTX178" s="27"/>
      <c r="BTY178" s="27"/>
      <c r="BTZ178" s="27"/>
      <c r="BUA178" s="27"/>
      <c r="BUB178" s="27"/>
      <c r="BUC178" s="27"/>
      <c r="BUD178" s="27"/>
      <c r="BUE178" s="27"/>
      <c r="BUF178" s="27"/>
      <c r="BUG178" s="27"/>
      <c r="BUH178" s="27"/>
      <c r="BUI178" s="27"/>
      <c r="BUJ178" s="27"/>
      <c r="BUK178" s="27"/>
      <c r="BUL178" s="27"/>
      <c r="BUM178" s="27"/>
      <c r="BUN178" s="27"/>
      <c r="BUO178" s="27"/>
      <c r="BUP178" s="27"/>
      <c r="BUQ178" s="27"/>
      <c r="BUR178" s="27"/>
      <c r="BUS178" s="27"/>
    </row>
    <row r="179" spans="1:1917" s="47" customFormat="1" ht="6" customHeight="1">
      <c r="A179" s="23"/>
      <c r="B179" s="242"/>
      <c r="C179" s="137"/>
      <c r="D179" s="137"/>
      <c r="E179" s="129"/>
      <c r="F179" s="130"/>
      <c r="G179" s="149"/>
      <c r="H179" s="149"/>
      <c r="I179" s="240"/>
      <c r="J179" s="26"/>
      <c r="K179" s="26"/>
      <c r="L179" s="98"/>
      <c r="M179" s="26"/>
      <c r="N179" s="26"/>
      <c r="O179" s="298"/>
      <c r="P179" s="103"/>
      <c r="Q179" s="22"/>
      <c r="R179" s="22"/>
      <c r="S179" s="22"/>
      <c r="T179" s="22"/>
      <c r="U179" s="22"/>
      <c r="V179" s="22"/>
      <c r="W179" s="22"/>
      <c r="X179" s="22"/>
      <c r="Y179" s="22"/>
      <c r="Z179" s="22"/>
      <c r="AA179" s="22"/>
      <c r="AB179" s="22"/>
      <c r="AC179" s="22"/>
      <c r="AD179" s="22"/>
      <c r="BA179" s="27"/>
      <c r="BB179" s="27"/>
      <c r="BC179" s="27"/>
      <c r="BD179" s="27"/>
      <c r="BE179" s="27"/>
      <c r="BF179" s="27"/>
      <c r="BG179" s="27"/>
      <c r="BH179" s="27"/>
      <c r="BI179" s="27"/>
      <c r="BJ179" s="27"/>
      <c r="BK179" s="27"/>
      <c r="BL179" s="27"/>
      <c r="BM179" s="27"/>
      <c r="BN179" s="27"/>
      <c r="BO179" s="27"/>
      <c r="BP179" s="27"/>
      <c r="BQ179" s="27"/>
      <c r="BR179" s="27"/>
      <c r="BS179" s="27"/>
      <c r="BT179" s="27"/>
      <c r="BU179" s="27"/>
      <c r="BV179" s="27"/>
      <c r="BW179" s="27"/>
      <c r="BX179" s="27"/>
      <c r="BY179" s="27"/>
      <c r="BZ179" s="27"/>
      <c r="CA179" s="27"/>
      <c r="CB179" s="27"/>
      <c r="CC179" s="27"/>
      <c r="CD179" s="27"/>
      <c r="CE179" s="27"/>
      <c r="CF179" s="27"/>
      <c r="CG179" s="27"/>
      <c r="CH179" s="27"/>
      <c r="CI179" s="27"/>
      <c r="CJ179" s="27"/>
      <c r="CK179" s="27"/>
      <c r="CL179" s="27"/>
      <c r="CM179" s="27"/>
      <c r="CN179" s="27"/>
      <c r="CO179" s="27"/>
      <c r="CP179" s="27"/>
      <c r="CQ179" s="27"/>
      <c r="CR179" s="27"/>
      <c r="CS179" s="27"/>
      <c r="CT179" s="27"/>
      <c r="CU179" s="27"/>
      <c r="CV179" s="27"/>
      <c r="CW179" s="27"/>
      <c r="CX179" s="27"/>
      <c r="CY179" s="27"/>
      <c r="CZ179" s="27"/>
      <c r="DA179" s="27"/>
      <c r="DB179" s="27"/>
      <c r="DC179" s="27"/>
      <c r="DD179" s="27"/>
      <c r="DE179" s="27"/>
      <c r="DF179" s="27"/>
      <c r="DG179" s="27"/>
      <c r="DH179" s="27"/>
      <c r="DI179" s="27"/>
      <c r="DJ179" s="27"/>
      <c r="DK179" s="27"/>
      <c r="DL179" s="27"/>
      <c r="DM179" s="27"/>
      <c r="DN179" s="27"/>
      <c r="DO179" s="27"/>
      <c r="DP179" s="27"/>
      <c r="DQ179" s="27"/>
      <c r="DR179" s="27"/>
      <c r="DS179" s="27"/>
      <c r="DT179" s="27"/>
      <c r="DU179" s="27"/>
      <c r="DV179" s="27"/>
      <c r="DW179" s="27"/>
      <c r="DX179" s="27"/>
      <c r="DY179" s="27"/>
      <c r="DZ179" s="27"/>
      <c r="EA179" s="27"/>
      <c r="EB179" s="27"/>
      <c r="EC179" s="27"/>
      <c r="ED179" s="27"/>
      <c r="EE179" s="27"/>
      <c r="EF179" s="27"/>
      <c r="EG179" s="27"/>
      <c r="EH179" s="27"/>
      <c r="EI179" s="27"/>
      <c r="EJ179" s="27"/>
      <c r="EK179" s="27"/>
      <c r="EL179" s="27"/>
      <c r="EM179" s="27"/>
      <c r="EN179" s="27"/>
      <c r="EO179" s="27"/>
      <c r="EP179" s="27"/>
      <c r="EQ179" s="27"/>
      <c r="ER179" s="27"/>
      <c r="ES179" s="27"/>
      <c r="ET179" s="27"/>
      <c r="EU179" s="27"/>
      <c r="EV179" s="27"/>
      <c r="EW179" s="27"/>
      <c r="EX179" s="27"/>
      <c r="EY179" s="27"/>
      <c r="EZ179" s="27"/>
      <c r="FA179" s="27"/>
      <c r="FB179" s="27"/>
      <c r="FC179" s="27"/>
      <c r="FD179" s="27"/>
      <c r="FE179" s="27"/>
      <c r="FF179" s="27"/>
      <c r="FG179" s="27"/>
      <c r="FH179" s="27"/>
      <c r="FI179" s="27"/>
      <c r="FJ179" s="27"/>
      <c r="FK179" s="27"/>
      <c r="FL179" s="27"/>
      <c r="FM179" s="27"/>
      <c r="FN179" s="27"/>
      <c r="FO179" s="27"/>
      <c r="FP179" s="27"/>
      <c r="FQ179" s="27"/>
      <c r="FR179" s="27"/>
      <c r="FS179" s="27"/>
      <c r="FT179" s="27"/>
      <c r="FU179" s="27"/>
      <c r="FV179" s="27"/>
      <c r="FW179" s="27"/>
      <c r="FX179" s="27"/>
      <c r="FY179" s="27"/>
      <c r="FZ179" s="27"/>
      <c r="GA179" s="27"/>
      <c r="GB179" s="27"/>
      <c r="GC179" s="27"/>
      <c r="GD179" s="27"/>
      <c r="GE179" s="27"/>
      <c r="GF179" s="27"/>
      <c r="GG179" s="27"/>
      <c r="GH179" s="27"/>
      <c r="GI179" s="27"/>
      <c r="GJ179" s="27"/>
      <c r="GK179" s="27"/>
      <c r="GL179" s="27"/>
      <c r="GM179" s="27"/>
      <c r="GN179" s="27"/>
      <c r="GO179" s="27"/>
      <c r="GP179" s="27"/>
      <c r="GQ179" s="27"/>
      <c r="GR179" s="27"/>
      <c r="GS179" s="27"/>
      <c r="GT179" s="27"/>
      <c r="GU179" s="27"/>
      <c r="GV179" s="27"/>
      <c r="GW179" s="27"/>
      <c r="GX179" s="27"/>
      <c r="GY179" s="27"/>
      <c r="GZ179" s="27"/>
      <c r="HA179" s="27"/>
      <c r="HB179" s="27"/>
      <c r="HC179" s="27"/>
      <c r="HD179" s="27"/>
      <c r="HE179" s="27"/>
      <c r="HF179" s="27"/>
      <c r="HG179" s="27"/>
      <c r="HH179" s="27"/>
      <c r="HI179" s="27"/>
      <c r="HJ179" s="27"/>
      <c r="HK179" s="27"/>
      <c r="HL179" s="27"/>
      <c r="HM179" s="27"/>
      <c r="HN179" s="27"/>
      <c r="HO179" s="27"/>
      <c r="HP179" s="27"/>
      <c r="HQ179" s="27"/>
      <c r="HR179" s="27"/>
      <c r="HS179" s="27"/>
      <c r="HT179" s="27"/>
      <c r="HU179" s="27"/>
      <c r="HV179" s="27"/>
      <c r="HW179" s="27"/>
      <c r="HX179" s="27"/>
      <c r="HY179" s="27"/>
      <c r="HZ179" s="27"/>
      <c r="IA179" s="27"/>
      <c r="IB179" s="27"/>
      <c r="IC179" s="27"/>
      <c r="ID179" s="27"/>
      <c r="IE179" s="27"/>
      <c r="IF179" s="27"/>
      <c r="IG179" s="27"/>
      <c r="IH179" s="27"/>
      <c r="II179" s="27"/>
      <c r="IJ179" s="27"/>
      <c r="IK179" s="27"/>
      <c r="IL179" s="27"/>
      <c r="IM179" s="27"/>
      <c r="IN179" s="27"/>
      <c r="IO179" s="27"/>
      <c r="IP179" s="27"/>
      <c r="IQ179" s="27"/>
      <c r="IR179" s="27"/>
      <c r="IS179" s="27"/>
      <c r="IT179" s="27"/>
      <c r="IU179" s="27"/>
      <c r="IV179" s="27"/>
      <c r="IW179" s="27"/>
      <c r="IX179" s="27"/>
      <c r="IY179" s="27"/>
      <c r="IZ179" s="27"/>
      <c r="JA179" s="27"/>
      <c r="JB179" s="27"/>
      <c r="JC179" s="27"/>
      <c r="JD179" s="27"/>
      <c r="JE179" s="27"/>
      <c r="JF179" s="27"/>
      <c r="JG179" s="27"/>
      <c r="JH179" s="27"/>
      <c r="JI179" s="27"/>
      <c r="JJ179" s="27"/>
      <c r="JK179" s="27"/>
      <c r="JL179" s="27"/>
      <c r="JM179" s="27"/>
      <c r="JN179" s="27"/>
      <c r="JO179" s="27"/>
      <c r="JP179" s="27"/>
      <c r="JQ179" s="27"/>
      <c r="JR179" s="27"/>
      <c r="JS179" s="27"/>
      <c r="JT179" s="27"/>
      <c r="JU179" s="27"/>
      <c r="JV179" s="27"/>
      <c r="JW179" s="27"/>
      <c r="JX179" s="27"/>
      <c r="JY179" s="27"/>
      <c r="JZ179" s="27"/>
      <c r="KA179" s="27"/>
      <c r="KB179" s="27"/>
      <c r="KC179" s="27"/>
      <c r="KD179" s="27"/>
      <c r="KE179" s="27"/>
      <c r="KF179" s="27"/>
      <c r="KG179" s="27"/>
      <c r="KH179" s="27"/>
      <c r="KI179" s="27"/>
      <c r="KJ179" s="27"/>
      <c r="KK179" s="27"/>
      <c r="KL179" s="27"/>
      <c r="KM179" s="27"/>
      <c r="KN179" s="27"/>
      <c r="KO179" s="27"/>
      <c r="KP179" s="27"/>
      <c r="KQ179" s="27"/>
      <c r="KR179" s="27"/>
      <c r="KS179" s="27"/>
      <c r="KT179" s="27"/>
      <c r="KU179" s="27"/>
      <c r="KV179" s="27"/>
      <c r="KW179" s="27"/>
      <c r="KX179" s="27"/>
      <c r="KY179" s="27"/>
      <c r="KZ179" s="27"/>
      <c r="LA179" s="27"/>
      <c r="LB179" s="27"/>
      <c r="LC179" s="27"/>
      <c r="LD179" s="27"/>
      <c r="LE179" s="27"/>
      <c r="LF179" s="27"/>
      <c r="LG179" s="27"/>
      <c r="LH179" s="27"/>
      <c r="LI179" s="27"/>
      <c r="LJ179" s="27"/>
      <c r="LK179" s="27"/>
      <c r="LL179" s="27"/>
      <c r="LM179" s="27"/>
      <c r="LN179" s="27"/>
      <c r="LO179" s="27"/>
      <c r="LP179" s="27"/>
      <c r="LQ179" s="27"/>
      <c r="LR179" s="27"/>
      <c r="LS179" s="27"/>
      <c r="LT179" s="27"/>
      <c r="LU179" s="27"/>
      <c r="LV179" s="27"/>
      <c r="LW179" s="27"/>
      <c r="LX179" s="27"/>
      <c r="LY179" s="27"/>
      <c r="LZ179" s="27"/>
      <c r="MA179" s="27"/>
      <c r="MB179" s="27"/>
      <c r="MC179" s="27"/>
      <c r="MD179" s="27"/>
      <c r="ME179" s="27"/>
      <c r="MF179" s="27"/>
      <c r="MG179" s="27"/>
      <c r="MH179" s="27"/>
      <c r="MI179" s="27"/>
      <c r="MJ179" s="27"/>
      <c r="MK179" s="27"/>
      <c r="ML179" s="27"/>
      <c r="MM179" s="27"/>
      <c r="MN179" s="27"/>
      <c r="MO179" s="27"/>
      <c r="MP179" s="27"/>
      <c r="MQ179" s="27"/>
      <c r="MR179" s="27"/>
      <c r="MS179" s="27"/>
      <c r="MT179" s="27"/>
      <c r="MU179" s="27"/>
      <c r="MV179" s="27"/>
      <c r="MW179" s="27"/>
      <c r="MX179" s="27"/>
      <c r="MY179" s="27"/>
      <c r="MZ179" s="27"/>
      <c r="NA179" s="27"/>
      <c r="NB179" s="27"/>
      <c r="NC179" s="27"/>
      <c r="ND179" s="27"/>
      <c r="NE179" s="27"/>
      <c r="NF179" s="27"/>
      <c r="NG179" s="27"/>
      <c r="NH179" s="27"/>
      <c r="NI179" s="27"/>
      <c r="NJ179" s="27"/>
      <c r="NK179" s="27"/>
      <c r="NL179" s="27"/>
      <c r="NM179" s="27"/>
      <c r="NN179" s="27"/>
      <c r="NO179" s="27"/>
      <c r="NP179" s="27"/>
      <c r="NQ179" s="27"/>
      <c r="NR179" s="27"/>
      <c r="NS179" s="27"/>
      <c r="NT179" s="27"/>
      <c r="NU179" s="27"/>
      <c r="NV179" s="27"/>
      <c r="NW179" s="27"/>
      <c r="NX179" s="27"/>
      <c r="NY179" s="27"/>
      <c r="NZ179" s="27"/>
      <c r="OA179" s="27"/>
      <c r="OB179" s="27"/>
      <c r="OC179" s="27"/>
      <c r="OD179" s="27"/>
      <c r="OE179" s="27"/>
      <c r="OF179" s="27"/>
      <c r="OG179" s="27"/>
      <c r="OH179" s="27"/>
      <c r="OI179" s="27"/>
      <c r="OJ179" s="27"/>
      <c r="OK179" s="27"/>
      <c r="OL179" s="27"/>
      <c r="OM179" s="27"/>
      <c r="ON179" s="27"/>
      <c r="OO179" s="27"/>
      <c r="OP179" s="27"/>
      <c r="OQ179" s="27"/>
      <c r="OR179" s="27"/>
      <c r="OS179" s="27"/>
      <c r="OT179" s="27"/>
      <c r="OU179" s="27"/>
      <c r="OV179" s="27"/>
      <c r="OW179" s="27"/>
      <c r="OX179" s="27"/>
      <c r="OY179" s="27"/>
      <c r="OZ179" s="27"/>
      <c r="PA179" s="27"/>
      <c r="PB179" s="27"/>
      <c r="PC179" s="27"/>
      <c r="PD179" s="27"/>
      <c r="PE179" s="27"/>
      <c r="PF179" s="27"/>
      <c r="PG179" s="27"/>
      <c r="PH179" s="27"/>
      <c r="PI179" s="27"/>
      <c r="PJ179" s="27"/>
      <c r="PK179" s="27"/>
      <c r="PL179" s="27"/>
      <c r="PM179" s="27"/>
      <c r="PN179" s="27"/>
      <c r="PO179" s="27"/>
      <c r="PP179" s="27"/>
      <c r="PQ179" s="27"/>
      <c r="PR179" s="27"/>
      <c r="PS179" s="27"/>
      <c r="PT179" s="27"/>
      <c r="PU179" s="27"/>
      <c r="PV179" s="27"/>
      <c r="PW179" s="27"/>
      <c r="PX179" s="27"/>
      <c r="PY179" s="27"/>
      <c r="PZ179" s="27"/>
      <c r="QA179" s="27"/>
      <c r="QB179" s="27"/>
      <c r="QC179" s="27"/>
      <c r="QD179" s="27"/>
      <c r="QE179" s="27"/>
      <c r="QF179" s="27"/>
      <c r="QG179" s="27"/>
      <c r="QH179" s="27"/>
      <c r="QI179" s="27"/>
      <c r="QJ179" s="27"/>
      <c r="QK179" s="27"/>
      <c r="QL179" s="27"/>
      <c r="QM179" s="27"/>
      <c r="QN179" s="27"/>
      <c r="QO179" s="27"/>
      <c r="QP179" s="27"/>
      <c r="QQ179" s="27"/>
      <c r="QR179" s="27"/>
      <c r="QS179" s="27"/>
      <c r="QT179" s="27"/>
      <c r="QU179" s="27"/>
      <c r="QV179" s="27"/>
      <c r="QW179" s="27"/>
      <c r="QX179" s="27"/>
      <c r="QY179" s="27"/>
      <c r="QZ179" s="27"/>
      <c r="RA179" s="27"/>
      <c r="RB179" s="27"/>
      <c r="RC179" s="27"/>
      <c r="RD179" s="27"/>
      <c r="RE179" s="27"/>
      <c r="RF179" s="27"/>
      <c r="RG179" s="27"/>
      <c r="RH179" s="27"/>
      <c r="RI179" s="27"/>
      <c r="RJ179" s="27"/>
      <c r="RK179" s="27"/>
      <c r="RL179" s="27"/>
      <c r="RM179" s="27"/>
      <c r="RN179" s="27"/>
      <c r="RO179" s="27"/>
      <c r="RP179" s="27"/>
      <c r="RQ179" s="27"/>
      <c r="RR179" s="27"/>
      <c r="RS179" s="27"/>
      <c r="RT179" s="27"/>
      <c r="RU179" s="27"/>
      <c r="RV179" s="27"/>
      <c r="RW179" s="27"/>
      <c r="RX179" s="27"/>
      <c r="RY179" s="27"/>
      <c r="RZ179" s="27"/>
      <c r="SA179" s="27"/>
      <c r="SB179" s="27"/>
      <c r="SC179" s="27"/>
      <c r="SD179" s="27"/>
      <c r="SE179" s="27"/>
      <c r="SF179" s="27"/>
      <c r="SG179" s="27"/>
      <c r="SH179" s="27"/>
      <c r="SI179" s="27"/>
      <c r="SJ179" s="27"/>
      <c r="SK179" s="27"/>
      <c r="SL179" s="27"/>
      <c r="SM179" s="27"/>
      <c r="SN179" s="27"/>
      <c r="SO179" s="27"/>
      <c r="SP179" s="27"/>
      <c r="SQ179" s="27"/>
      <c r="SR179" s="27"/>
      <c r="SS179" s="27"/>
      <c r="ST179" s="27"/>
      <c r="SU179" s="27"/>
      <c r="SV179" s="27"/>
      <c r="SW179" s="27"/>
      <c r="SX179" s="27"/>
      <c r="SY179" s="27"/>
      <c r="SZ179" s="27"/>
      <c r="TA179" s="27"/>
      <c r="TB179" s="27"/>
      <c r="TC179" s="27"/>
      <c r="TD179" s="27"/>
      <c r="TE179" s="27"/>
      <c r="TF179" s="27"/>
      <c r="TG179" s="27"/>
      <c r="TH179" s="27"/>
      <c r="TI179" s="27"/>
      <c r="TJ179" s="27"/>
      <c r="TK179" s="27"/>
      <c r="TL179" s="27"/>
      <c r="TM179" s="27"/>
      <c r="TN179" s="27"/>
      <c r="TO179" s="27"/>
      <c r="TP179" s="27"/>
      <c r="TQ179" s="27"/>
      <c r="TR179" s="27"/>
      <c r="TS179" s="27"/>
      <c r="TT179" s="27"/>
      <c r="TU179" s="27"/>
      <c r="TV179" s="27"/>
      <c r="TW179" s="27"/>
      <c r="TX179" s="27"/>
      <c r="TY179" s="27"/>
      <c r="TZ179" s="27"/>
      <c r="UA179" s="27"/>
      <c r="UB179" s="27"/>
      <c r="UC179" s="27"/>
      <c r="UD179" s="27"/>
      <c r="UE179" s="27"/>
      <c r="UF179" s="27"/>
      <c r="UG179" s="27"/>
      <c r="UH179" s="27"/>
      <c r="UI179" s="27"/>
      <c r="UJ179" s="27"/>
      <c r="UK179" s="27"/>
      <c r="UL179" s="27"/>
      <c r="UM179" s="27"/>
      <c r="UN179" s="27"/>
      <c r="UO179" s="27"/>
      <c r="UP179" s="27"/>
      <c r="UQ179" s="27"/>
      <c r="UR179" s="27"/>
      <c r="US179" s="27"/>
      <c r="UT179" s="27"/>
      <c r="UU179" s="27"/>
      <c r="UV179" s="27"/>
      <c r="UW179" s="27"/>
      <c r="UX179" s="27"/>
      <c r="UY179" s="27"/>
      <c r="UZ179" s="27"/>
      <c r="VA179" s="27"/>
      <c r="VB179" s="27"/>
      <c r="VC179" s="27"/>
      <c r="VD179" s="27"/>
      <c r="VE179" s="27"/>
      <c r="VF179" s="27"/>
      <c r="VG179" s="27"/>
      <c r="VH179" s="27"/>
      <c r="VI179" s="27"/>
      <c r="VJ179" s="27"/>
      <c r="VK179" s="27"/>
      <c r="VL179" s="27"/>
      <c r="VM179" s="27"/>
      <c r="VN179" s="27"/>
      <c r="VO179" s="27"/>
      <c r="VP179" s="27"/>
      <c r="VQ179" s="27"/>
      <c r="VR179" s="27"/>
      <c r="VS179" s="27"/>
      <c r="VT179" s="27"/>
      <c r="VU179" s="27"/>
      <c r="VV179" s="27"/>
      <c r="VW179" s="27"/>
      <c r="VX179" s="27"/>
      <c r="VY179" s="27"/>
      <c r="VZ179" s="27"/>
      <c r="WA179" s="27"/>
      <c r="WB179" s="27"/>
      <c r="WC179" s="27"/>
      <c r="WD179" s="27"/>
      <c r="WE179" s="27"/>
      <c r="WF179" s="27"/>
      <c r="WG179" s="27"/>
      <c r="WH179" s="27"/>
      <c r="WI179" s="27"/>
      <c r="WJ179" s="27"/>
      <c r="WK179" s="27"/>
      <c r="WL179" s="27"/>
      <c r="WM179" s="27"/>
      <c r="WN179" s="27"/>
      <c r="WO179" s="27"/>
      <c r="WP179" s="27"/>
      <c r="WQ179" s="27"/>
      <c r="WR179" s="27"/>
      <c r="WS179" s="27"/>
      <c r="WT179" s="27"/>
      <c r="WU179" s="27"/>
      <c r="WV179" s="27"/>
      <c r="WW179" s="27"/>
      <c r="WX179" s="27"/>
      <c r="WY179" s="27"/>
      <c r="WZ179" s="27"/>
      <c r="XA179" s="27"/>
      <c r="XB179" s="27"/>
      <c r="XC179" s="27"/>
      <c r="XD179" s="27"/>
      <c r="XE179" s="27"/>
      <c r="XF179" s="27"/>
      <c r="XG179" s="27"/>
      <c r="XH179" s="27"/>
      <c r="XI179" s="27"/>
      <c r="XJ179" s="27"/>
      <c r="XK179" s="27"/>
      <c r="XL179" s="27"/>
      <c r="XM179" s="27"/>
      <c r="XN179" s="27"/>
      <c r="XO179" s="27"/>
      <c r="XP179" s="27"/>
      <c r="XQ179" s="27"/>
      <c r="XR179" s="27"/>
      <c r="XS179" s="27"/>
      <c r="XT179" s="27"/>
      <c r="XU179" s="27"/>
      <c r="XV179" s="27"/>
      <c r="XW179" s="27"/>
      <c r="XX179" s="27"/>
      <c r="XY179" s="27"/>
      <c r="XZ179" s="27"/>
      <c r="YA179" s="27"/>
      <c r="YB179" s="27"/>
      <c r="YC179" s="27"/>
      <c r="YD179" s="27"/>
      <c r="YE179" s="27"/>
      <c r="YF179" s="27"/>
      <c r="YG179" s="27"/>
      <c r="YH179" s="27"/>
      <c r="YI179" s="27"/>
      <c r="YJ179" s="27"/>
      <c r="YK179" s="27"/>
      <c r="YL179" s="27"/>
      <c r="YM179" s="27"/>
      <c r="YN179" s="27"/>
      <c r="YO179" s="27"/>
      <c r="YP179" s="27"/>
      <c r="YQ179" s="27"/>
      <c r="YR179" s="27"/>
      <c r="YS179" s="27"/>
      <c r="YT179" s="27"/>
      <c r="YU179" s="27"/>
      <c r="YV179" s="27"/>
      <c r="YW179" s="27"/>
      <c r="YX179" s="27"/>
      <c r="YY179" s="27"/>
      <c r="YZ179" s="27"/>
      <c r="ZA179" s="27"/>
      <c r="ZB179" s="27"/>
      <c r="ZC179" s="27"/>
      <c r="ZD179" s="27"/>
      <c r="ZE179" s="27"/>
      <c r="ZF179" s="27"/>
      <c r="ZG179" s="27"/>
      <c r="ZH179" s="27"/>
      <c r="ZI179" s="27"/>
      <c r="ZJ179" s="27"/>
      <c r="ZK179" s="27"/>
      <c r="ZL179" s="27"/>
      <c r="ZM179" s="27"/>
      <c r="ZN179" s="27"/>
      <c r="ZO179" s="27"/>
      <c r="ZP179" s="27"/>
      <c r="ZQ179" s="27"/>
      <c r="ZR179" s="27"/>
      <c r="ZS179" s="27"/>
      <c r="ZT179" s="27"/>
      <c r="ZU179" s="27"/>
      <c r="ZV179" s="27"/>
      <c r="ZW179" s="27"/>
      <c r="ZX179" s="27"/>
      <c r="ZY179" s="27"/>
      <c r="ZZ179" s="27"/>
      <c r="AAA179" s="27"/>
      <c r="AAB179" s="27"/>
      <c r="AAC179" s="27"/>
      <c r="AAD179" s="27"/>
      <c r="AAE179" s="27"/>
      <c r="AAF179" s="27"/>
      <c r="AAG179" s="27"/>
      <c r="AAH179" s="27"/>
      <c r="AAI179" s="27"/>
      <c r="AAJ179" s="27"/>
      <c r="AAK179" s="27"/>
      <c r="AAL179" s="27"/>
      <c r="AAM179" s="27"/>
      <c r="AAN179" s="27"/>
      <c r="AAO179" s="27"/>
      <c r="AAP179" s="27"/>
      <c r="AAQ179" s="27"/>
      <c r="AAR179" s="27"/>
      <c r="AAS179" s="27"/>
      <c r="AAT179" s="27"/>
      <c r="AAU179" s="27"/>
      <c r="AAV179" s="27"/>
      <c r="AAW179" s="27"/>
      <c r="AAX179" s="27"/>
      <c r="AAY179" s="27"/>
      <c r="AAZ179" s="27"/>
      <c r="ABA179" s="27"/>
      <c r="ABB179" s="27"/>
      <c r="ABC179" s="27"/>
      <c r="ABD179" s="27"/>
      <c r="ABE179" s="27"/>
      <c r="ABF179" s="27"/>
      <c r="ABG179" s="27"/>
      <c r="ABH179" s="27"/>
      <c r="ABI179" s="27"/>
      <c r="ABJ179" s="27"/>
      <c r="ABK179" s="27"/>
      <c r="ABL179" s="27"/>
      <c r="ABM179" s="27"/>
      <c r="ABN179" s="27"/>
      <c r="ABO179" s="27"/>
      <c r="ABP179" s="27"/>
      <c r="ABQ179" s="27"/>
      <c r="ABR179" s="27"/>
      <c r="ABS179" s="27"/>
      <c r="ABT179" s="27"/>
      <c r="ABU179" s="27"/>
      <c r="ABV179" s="27"/>
      <c r="ABW179" s="27"/>
      <c r="ABX179" s="27"/>
      <c r="ABY179" s="27"/>
      <c r="ABZ179" s="27"/>
      <c r="ACA179" s="27"/>
      <c r="ACB179" s="27"/>
      <c r="ACC179" s="27"/>
      <c r="ACD179" s="27"/>
      <c r="ACE179" s="27"/>
      <c r="ACF179" s="27"/>
      <c r="ACG179" s="27"/>
      <c r="ACH179" s="27"/>
      <c r="ACI179" s="27"/>
      <c r="ACJ179" s="27"/>
      <c r="ACK179" s="27"/>
      <c r="ACL179" s="27"/>
      <c r="ACM179" s="27"/>
      <c r="ACN179" s="27"/>
      <c r="ACO179" s="27"/>
      <c r="ACP179" s="27"/>
      <c r="ACQ179" s="27"/>
      <c r="ACR179" s="27"/>
      <c r="ACS179" s="27"/>
      <c r="ACT179" s="27"/>
      <c r="ACU179" s="27"/>
      <c r="ACV179" s="27"/>
      <c r="ACW179" s="27"/>
      <c r="ACX179" s="27"/>
      <c r="ACY179" s="27"/>
      <c r="ACZ179" s="27"/>
      <c r="ADA179" s="27"/>
      <c r="ADB179" s="27"/>
      <c r="ADC179" s="27"/>
      <c r="ADD179" s="27"/>
      <c r="ADE179" s="27"/>
      <c r="ADF179" s="27"/>
      <c r="ADG179" s="27"/>
      <c r="ADH179" s="27"/>
      <c r="ADI179" s="27"/>
      <c r="ADJ179" s="27"/>
      <c r="ADK179" s="27"/>
      <c r="ADL179" s="27"/>
      <c r="ADM179" s="27"/>
      <c r="ADN179" s="27"/>
      <c r="ADO179" s="27"/>
      <c r="ADP179" s="27"/>
      <c r="ADQ179" s="27"/>
      <c r="ADR179" s="27"/>
      <c r="ADS179" s="27"/>
      <c r="ADT179" s="27"/>
      <c r="ADU179" s="27"/>
      <c r="ADV179" s="27"/>
      <c r="ADW179" s="27"/>
      <c r="ADX179" s="27"/>
      <c r="ADY179" s="27"/>
      <c r="ADZ179" s="27"/>
      <c r="AEA179" s="27"/>
      <c r="AEB179" s="27"/>
      <c r="AEC179" s="27"/>
      <c r="AED179" s="27"/>
      <c r="AEE179" s="27"/>
      <c r="AEF179" s="27"/>
      <c r="AEG179" s="27"/>
      <c r="AEH179" s="27"/>
      <c r="AEI179" s="27"/>
      <c r="AEJ179" s="27"/>
      <c r="AEK179" s="27"/>
      <c r="AEL179" s="27"/>
      <c r="AEM179" s="27"/>
      <c r="AEN179" s="27"/>
      <c r="AEO179" s="27"/>
      <c r="AEP179" s="27"/>
      <c r="AEQ179" s="27"/>
      <c r="AER179" s="27"/>
      <c r="AES179" s="27"/>
      <c r="AET179" s="27"/>
      <c r="AEU179" s="27"/>
      <c r="AEV179" s="27"/>
      <c r="AEW179" s="27"/>
      <c r="AEX179" s="27"/>
      <c r="AEY179" s="27"/>
      <c r="AEZ179" s="27"/>
      <c r="AFA179" s="27"/>
      <c r="AFB179" s="27"/>
      <c r="AFC179" s="27"/>
      <c r="AFD179" s="27"/>
      <c r="AFE179" s="27"/>
      <c r="AFF179" s="27"/>
      <c r="AFG179" s="27"/>
      <c r="AFH179" s="27"/>
      <c r="AFI179" s="27"/>
      <c r="AFJ179" s="27"/>
      <c r="AFK179" s="27"/>
      <c r="AFL179" s="27"/>
      <c r="AFM179" s="27"/>
      <c r="AFN179" s="27"/>
      <c r="AFO179" s="27"/>
      <c r="AFP179" s="27"/>
      <c r="AFQ179" s="27"/>
      <c r="AFR179" s="27"/>
      <c r="AFS179" s="27"/>
      <c r="AFT179" s="27"/>
      <c r="AFU179" s="27"/>
      <c r="AFV179" s="27"/>
      <c r="AFW179" s="27"/>
      <c r="AFX179" s="27"/>
      <c r="AFY179" s="27"/>
      <c r="AFZ179" s="27"/>
      <c r="AGA179" s="27"/>
      <c r="AGB179" s="27"/>
      <c r="AGC179" s="27"/>
      <c r="AGD179" s="27"/>
      <c r="AGE179" s="27"/>
      <c r="AGF179" s="27"/>
      <c r="AGG179" s="27"/>
      <c r="AGH179" s="27"/>
      <c r="AGI179" s="27"/>
      <c r="AGJ179" s="27"/>
      <c r="AGK179" s="27"/>
      <c r="AGL179" s="27"/>
      <c r="AGM179" s="27"/>
      <c r="AGN179" s="27"/>
      <c r="AGO179" s="27"/>
      <c r="AGP179" s="27"/>
      <c r="AGQ179" s="27"/>
      <c r="AGR179" s="27"/>
      <c r="AGS179" s="27"/>
      <c r="AGT179" s="27"/>
      <c r="AGU179" s="27"/>
      <c r="AGV179" s="27"/>
      <c r="AGW179" s="27"/>
      <c r="AGX179" s="27"/>
      <c r="AGY179" s="27"/>
      <c r="AGZ179" s="27"/>
      <c r="AHA179" s="27"/>
      <c r="AHB179" s="27"/>
      <c r="AHC179" s="27"/>
      <c r="AHD179" s="27"/>
      <c r="AHE179" s="27"/>
      <c r="AHF179" s="27"/>
      <c r="AHG179" s="27"/>
      <c r="AHH179" s="27"/>
      <c r="AHI179" s="27"/>
      <c r="AHJ179" s="27"/>
      <c r="AHK179" s="27"/>
      <c r="AHL179" s="27"/>
      <c r="AHM179" s="27"/>
      <c r="AHN179" s="27"/>
      <c r="AHO179" s="27"/>
      <c r="AHP179" s="27"/>
      <c r="AHQ179" s="27"/>
      <c r="AHR179" s="27"/>
      <c r="AHS179" s="27"/>
      <c r="AHT179" s="27"/>
      <c r="AHU179" s="27"/>
      <c r="AHV179" s="27"/>
      <c r="AHW179" s="27"/>
      <c r="AHX179" s="27"/>
      <c r="AHY179" s="27"/>
      <c r="AHZ179" s="27"/>
      <c r="AIA179" s="27"/>
      <c r="AIB179" s="27"/>
      <c r="AIC179" s="27"/>
      <c r="AID179" s="27"/>
      <c r="AIE179" s="27"/>
      <c r="AIF179" s="27"/>
      <c r="AIG179" s="27"/>
      <c r="AIH179" s="27"/>
      <c r="AII179" s="27"/>
      <c r="AIJ179" s="27"/>
      <c r="AIK179" s="27"/>
      <c r="AIL179" s="27"/>
      <c r="AIM179" s="27"/>
      <c r="AIN179" s="27"/>
      <c r="AIO179" s="27"/>
      <c r="AIP179" s="27"/>
      <c r="AIQ179" s="27"/>
      <c r="AIR179" s="27"/>
      <c r="AIS179" s="27"/>
      <c r="AIT179" s="27"/>
      <c r="AIU179" s="27"/>
      <c r="AIV179" s="27"/>
      <c r="AIW179" s="27"/>
      <c r="AIX179" s="27"/>
      <c r="AIY179" s="27"/>
      <c r="AIZ179" s="27"/>
      <c r="AJA179" s="27"/>
      <c r="AJB179" s="27"/>
      <c r="AJC179" s="27"/>
      <c r="AJD179" s="27"/>
      <c r="AJE179" s="27"/>
      <c r="AJF179" s="27"/>
      <c r="AJG179" s="27"/>
      <c r="AJH179" s="27"/>
      <c r="AJI179" s="27"/>
      <c r="AJJ179" s="27"/>
      <c r="AJK179" s="27"/>
      <c r="AJL179" s="27"/>
      <c r="AJM179" s="27"/>
      <c r="AJN179" s="27"/>
      <c r="AJO179" s="27"/>
      <c r="AJP179" s="27"/>
      <c r="AJQ179" s="27"/>
      <c r="AJR179" s="27"/>
      <c r="AJS179" s="27"/>
      <c r="AJT179" s="27"/>
      <c r="AJU179" s="27"/>
      <c r="AJV179" s="27"/>
      <c r="AJW179" s="27"/>
      <c r="AJX179" s="27"/>
      <c r="AJY179" s="27"/>
      <c r="AJZ179" s="27"/>
      <c r="AKA179" s="27"/>
      <c r="AKB179" s="27"/>
      <c r="AKC179" s="27"/>
      <c r="AKD179" s="27"/>
      <c r="AKE179" s="27"/>
      <c r="AKF179" s="27"/>
      <c r="AKG179" s="27"/>
      <c r="AKH179" s="27"/>
      <c r="AKI179" s="27"/>
      <c r="AKJ179" s="27"/>
      <c r="AKK179" s="27"/>
      <c r="AKL179" s="27"/>
      <c r="AKM179" s="27"/>
      <c r="AKN179" s="27"/>
      <c r="AKO179" s="27"/>
      <c r="AKP179" s="27"/>
      <c r="AKQ179" s="27"/>
      <c r="AKR179" s="27"/>
      <c r="AKS179" s="27"/>
      <c r="AKT179" s="27"/>
      <c r="AKU179" s="27"/>
      <c r="AKV179" s="27"/>
      <c r="AKW179" s="27"/>
      <c r="AKX179" s="27"/>
      <c r="AKY179" s="27"/>
      <c r="AKZ179" s="27"/>
      <c r="ALA179" s="27"/>
      <c r="ALB179" s="27"/>
      <c r="ALC179" s="27"/>
      <c r="ALD179" s="27"/>
      <c r="ALE179" s="27"/>
      <c r="ALF179" s="27"/>
      <c r="ALG179" s="27"/>
      <c r="ALH179" s="27"/>
      <c r="ALI179" s="27"/>
      <c r="ALJ179" s="27"/>
      <c r="ALK179" s="27"/>
      <c r="ALL179" s="27"/>
      <c r="ALM179" s="27"/>
      <c r="ALN179" s="27"/>
      <c r="ALO179" s="27"/>
      <c r="ALP179" s="27"/>
      <c r="ALQ179" s="27"/>
      <c r="ALR179" s="27"/>
      <c r="ALS179" s="27"/>
      <c r="ALT179" s="27"/>
      <c r="ALU179" s="27"/>
      <c r="ALV179" s="27"/>
      <c r="ALW179" s="27"/>
      <c r="ALX179" s="27"/>
      <c r="ALY179" s="27"/>
      <c r="ALZ179" s="27"/>
      <c r="AMA179" s="27"/>
      <c r="AMB179" s="27"/>
      <c r="AMC179" s="27"/>
      <c r="AMD179" s="27"/>
      <c r="AME179" s="27"/>
      <c r="AMF179" s="27"/>
      <c r="AMG179" s="27"/>
      <c r="AMH179" s="27"/>
      <c r="AMI179" s="27"/>
      <c r="AMJ179" s="27"/>
      <c r="AMK179" s="27"/>
      <c r="AML179" s="27"/>
      <c r="AMM179" s="27"/>
      <c r="AMN179" s="27"/>
      <c r="AMO179" s="27"/>
      <c r="AMP179" s="27"/>
      <c r="AMQ179" s="27"/>
      <c r="AMR179" s="27"/>
      <c r="AMS179" s="27"/>
      <c r="AMT179" s="27"/>
      <c r="AMU179" s="27"/>
      <c r="AMV179" s="27"/>
      <c r="AMW179" s="27"/>
      <c r="AMX179" s="27"/>
      <c r="AMY179" s="27"/>
      <c r="AMZ179" s="27"/>
      <c r="ANA179" s="27"/>
      <c r="ANB179" s="27"/>
      <c r="ANC179" s="27"/>
      <c r="AND179" s="27"/>
      <c r="ANE179" s="27"/>
      <c r="ANF179" s="27"/>
      <c r="ANG179" s="27"/>
      <c r="ANH179" s="27"/>
      <c r="ANI179" s="27"/>
      <c r="ANJ179" s="27"/>
      <c r="ANK179" s="27"/>
      <c r="ANL179" s="27"/>
      <c r="ANM179" s="27"/>
      <c r="ANN179" s="27"/>
      <c r="ANO179" s="27"/>
      <c r="ANP179" s="27"/>
      <c r="ANQ179" s="27"/>
      <c r="ANR179" s="27"/>
      <c r="ANS179" s="27"/>
      <c r="ANT179" s="27"/>
      <c r="ANU179" s="27"/>
      <c r="ANV179" s="27"/>
      <c r="ANW179" s="27"/>
      <c r="ANX179" s="27"/>
      <c r="ANY179" s="27"/>
      <c r="ANZ179" s="27"/>
      <c r="AOA179" s="27"/>
      <c r="AOB179" s="27"/>
      <c r="AOC179" s="27"/>
      <c r="AOD179" s="27"/>
      <c r="AOE179" s="27"/>
      <c r="AOF179" s="27"/>
      <c r="AOG179" s="27"/>
      <c r="AOH179" s="27"/>
      <c r="AOI179" s="27"/>
      <c r="AOJ179" s="27"/>
      <c r="AOK179" s="27"/>
      <c r="AOL179" s="27"/>
      <c r="AOM179" s="27"/>
      <c r="AON179" s="27"/>
      <c r="AOO179" s="27"/>
      <c r="AOP179" s="27"/>
      <c r="AOQ179" s="27"/>
      <c r="AOR179" s="27"/>
      <c r="AOS179" s="27"/>
      <c r="AOT179" s="27"/>
      <c r="AOU179" s="27"/>
      <c r="AOV179" s="27"/>
      <c r="AOW179" s="27"/>
      <c r="AOX179" s="27"/>
      <c r="AOY179" s="27"/>
      <c r="AOZ179" s="27"/>
      <c r="APA179" s="27"/>
      <c r="APB179" s="27"/>
      <c r="APC179" s="27"/>
      <c r="APD179" s="27"/>
      <c r="APE179" s="27"/>
      <c r="APF179" s="27"/>
      <c r="APG179" s="27"/>
      <c r="APH179" s="27"/>
      <c r="API179" s="27"/>
      <c r="APJ179" s="27"/>
      <c r="APK179" s="27"/>
      <c r="APL179" s="27"/>
      <c r="APM179" s="27"/>
      <c r="APN179" s="27"/>
      <c r="APO179" s="27"/>
      <c r="APP179" s="27"/>
      <c r="APQ179" s="27"/>
      <c r="APR179" s="27"/>
      <c r="APS179" s="27"/>
      <c r="APT179" s="27"/>
      <c r="APU179" s="27"/>
      <c r="APV179" s="27"/>
      <c r="APW179" s="27"/>
      <c r="APX179" s="27"/>
      <c r="APY179" s="27"/>
      <c r="APZ179" s="27"/>
      <c r="AQA179" s="27"/>
      <c r="AQB179" s="27"/>
      <c r="AQC179" s="27"/>
      <c r="AQD179" s="27"/>
      <c r="AQE179" s="27"/>
      <c r="AQF179" s="27"/>
      <c r="AQG179" s="27"/>
      <c r="AQH179" s="27"/>
      <c r="AQI179" s="27"/>
      <c r="AQJ179" s="27"/>
      <c r="AQK179" s="27"/>
      <c r="AQL179" s="27"/>
      <c r="AQM179" s="27"/>
      <c r="AQN179" s="27"/>
      <c r="AQO179" s="27"/>
      <c r="AQP179" s="27"/>
      <c r="AQQ179" s="27"/>
      <c r="AQR179" s="27"/>
      <c r="AQS179" s="27"/>
      <c r="AQT179" s="27"/>
      <c r="AQU179" s="27"/>
      <c r="AQV179" s="27"/>
      <c r="AQW179" s="27"/>
      <c r="AQX179" s="27"/>
      <c r="AQY179" s="27"/>
      <c r="AQZ179" s="27"/>
      <c r="ARA179" s="27"/>
      <c r="ARB179" s="27"/>
      <c r="ARC179" s="27"/>
      <c r="ARD179" s="27"/>
      <c r="ARE179" s="27"/>
      <c r="ARF179" s="27"/>
      <c r="ARG179" s="27"/>
      <c r="ARH179" s="27"/>
      <c r="ARI179" s="27"/>
      <c r="ARJ179" s="27"/>
      <c r="ARK179" s="27"/>
      <c r="ARL179" s="27"/>
      <c r="ARM179" s="27"/>
      <c r="ARN179" s="27"/>
      <c r="ARO179" s="27"/>
      <c r="ARP179" s="27"/>
      <c r="ARQ179" s="27"/>
      <c r="ARR179" s="27"/>
      <c r="ARS179" s="27"/>
      <c r="ART179" s="27"/>
      <c r="ARU179" s="27"/>
      <c r="ARV179" s="27"/>
      <c r="ARW179" s="27"/>
      <c r="ARX179" s="27"/>
      <c r="ARY179" s="27"/>
      <c r="ARZ179" s="27"/>
      <c r="ASA179" s="27"/>
      <c r="ASB179" s="27"/>
      <c r="ASC179" s="27"/>
      <c r="ASD179" s="27"/>
      <c r="ASE179" s="27"/>
      <c r="ASF179" s="27"/>
      <c r="ASG179" s="27"/>
      <c r="ASH179" s="27"/>
      <c r="ASI179" s="27"/>
      <c r="ASJ179" s="27"/>
      <c r="ASK179" s="27"/>
      <c r="ASL179" s="27"/>
      <c r="ASM179" s="27"/>
      <c r="ASN179" s="27"/>
      <c r="ASO179" s="27"/>
      <c r="ASP179" s="27"/>
      <c r="ASQ179" s="27"/>
      <c r="ASR179" s="27"/>
      <c r="ASS179" s="27"/>
      <c r="AST179" s="27"/>
      <c r="ASU179" s="27"/>
      <c r="ASV179" s="27"/>
      <c r="ASW179" s="27"/>
      <c r="ASX179" s="27"/>
      <c r="ASY179" s="27"/>
      <c r="ASZ179" s="27"/>
      <c r="ATA179" s="27"/>
      <c r="ATB179" s="27"/>
      <c r="ATC179" s="27"/>
      <c r="ATD179" s="27"/>
      <c r="ATE179" s="27"/>
      <c r="ATF179" s="27"/>
      <c r="ATG179" s="27"/>
      <c r="ATH179" s="27"/>
      <c r="ATI179" s="27"/>
      <c r="ATJ179" s="27"/>
      <c r="ATK179" s="27"/>
      <c r="ATL179" s="27"/>
      <c r="ATM179" s="27"/>
      <c r="ATN179" s="27"/>
      <c r="ATO179" s="27"/>
      <c r="ATP179" s="27"/>
      <c r="ATQ179" s="27"/>
      <c r="ATR179" s="27"/>
      <c r="ATS179" s="27"/>
      <c r="ATT179" s="27"/>
      <c r="ATU179" s="27"/>
      <c r="ATV179" s="27"/>
      <c r="ATW179" s="27"/>
      <c r="ATX179" s="27"/>
      <c r="ATY179" s="27"/>
      <c r="ATZ179" s="27"/>
      <c r="AUA179" s="27"/>
      <c r="AUB179" s="27"/>
      <c r="AUC179" s="27"/>
      <c r="AUD179" s="27"/>
      <c r="AUE179" s="27"/>
      <c r="AUF179" s="27"/>
      <c r="AUG179" s="27"/>
      <c r="AUH179" s="27"/>
      <c r="AUI179" s="27"/>
      <c r="AUJ179" s="27"/>
      <c r="AUK179" s="27"/>
      <c r="AUL179" s="27"/>
      <c r="AUM179" s="27"/>
      <c r="AUN179" s="27"/>
      <c r="AUO179" s="27"/>
      <c r="AUP179" s="27"/>
      <c r="AUQ179" s="27"/>
      <c r="AUR179" s="27"/>
      <c r="AUS179" s="27"/>
      <c r="AUT179" s="27"/>
      <c r="AUU179" s="27"/>
      <c r="AUV179" s="27"/>
      <c r="AUW179" s="27"/>
      <c r="AUX179" s="27"/>
      <c r="AUY179" s="27"/>
      <c r="AUZ179" s="27"/>
      <c r="AVA179" s="27"/>
      <c r="AVB179" s="27"/>
      <c r="AVC179" s="27"/>
      <c r="AVD179" s="27"/>
      <c r="AVE179" s="27"/>
      <c r="AVF179" s="27"/>
      <c r="AVG179" s="27"/>
      <c r="AVH179" s="27"/>
      <c r="AVI179" s="27"/>
      <c r="AVJ179" s="27"/>
      <c r="AVK179" s="27"/>
      <c r="AVL179" s="27"/>
      <c r="AVM179" s="27"/>
      <c r="AVN179" s="27"/>
      <c r="AVO179" s="27"/>
      <c r="AVP179" s="27"/>
      <c r="AVQ179" s="27"/>
      <c r="AVR179" s="27"/>
      <c r="AVS179" s="27"/>
      <c r="AVT179" s="27"/>
      <c r="AVU179" s="27"/>
      <c r="AVV179" s="27"/>
      <c r="AVW179" s="27"/>
      <c r="AVX179" s="27"/>
      <c r="AVY179" s="27"/>
      <c r="AVZ179" s="27"/>
      <c r="AWA179" s="27"/>
      <c r="AWB179" s="27"/>
      <c r="AWC179" s="27"/>
      <c r="AWD179" s="27"/>
      <c r="AWE179" s="27"/>
      <c r="AWF179" s="27"/>
      <c r="AWG179" s="27"/>
      <c r="AWH179" s="27"/>
      <c r="AWI179" s="27"/>
      <c r="AWJ179" s="27"/>
      <c r="AWK179" s="27"/>
      <c r="AWL179" s="27"/>
      <c r="AWM179" s="27"/>
      <c r="AWN179" s="27"/>
      <c r="AWO179" s="27"/>
      <c r="AWP179" s="27"/>
      <c r="AWQ179" s="27"/>
      <c r="AWR179" s="27"/>
      <c r="AWS179" s="27"/>
      <c r="AWT179" s="27"/>
      <c r="AWU179" s="27"/>
      <c r="AWV179" s="27"/>
      <c r="AWW179" s="27"/>
      <c r="AWX179" s="27"/>
      <c r="AWY179" s="27"/>
      <c r="AWZ179" s="27"/>
      <c r="AXA179" s="27"/>
      <c r="AXB179" s="27"/>
      <c r="AXC179" s="27"/>
      <c r="AXD179" s="27"/>
      <c r="AXE179" s="27"/>
      <c r="AXF179" s="27"/>
      <c r="AXG179" s="27"/>
      <c r="AXH179" s="27"/>
      <c r="AXI179" s="27"/>
      <c r="AXJ179" s="27"/>
      <c r="AXK179" s="27"/>
      <c r="AXL179" s="27"/>
      <c r="AXM179" s="27"/>
      <c r="AXN179" s="27"/>
      <c r="AXO179" s="27"/>
      <c r="AXP179" s="27"/>
      <c r="AXQ179" s="27"/>
      <c r="AXR179" s="27"/>
      <c r="AXS179" s="27"/>
      <c r="AXT179" s="27"/>
      <c r="AXU179" s="27"/>
      <c r="AXV179" s="27"/>
      <c r="AXW179" s="27"/>
      <c r="AXX179" s="27"/>
      <c r="AXY179" s="27"/>
      <c r="AXZ179" s="27"/>
      <c r="AYA179" s="27"/>
      <c r="AYB179" s="27"/>
      <c r="AYC179" s="27"/>
      <c r="AYD179" s="27"/>
      <c r="AYE179" s="27"/>
      <c r="AYF179" s="27"/>
      <c r="AYG179" s="27"/>
      <c r="AYH179" s="27"/>
      <c r="AYI179" s="27"/>
      <c r="AYJ179" s="27"/>
      <c r="AYK179" s="27"/>
      <c r="AYL179" s="27"/>
      <c r="AYM179" s="27"/>
      <c r="AYN179" s="27"/>
      <c r="AYO179" s="27"/>
      <c r="AYP179" s="27"/>
      <c r="AYQ179" s="27"/>
      <c r="AYR179" s="27"/>
      <c r="AYS179" s="27"/>
      <c r="AYT179" s="27"/>
      <c r="AYU179" s="27"/>
      <c r="AYV179" s="27"/>
      <c r="AYW179" s="27"/>
      <c r="AYX179" s="27"/>
      <c r="AYY179" s="27"/>
      <c r="AYZ179" s="27"/>
      <c r="AZA179" s="27"/>
      <c r="AZB179" s="27"/>
      <c r="AZC179" s="27"/>
      <c r="AZD179" s="27"/>
      <c r="AZE179" s="27"/>
      <c r="AZF179" s="27"/>
      <c r="AZG179" s="27"/>
      <c r="AZH179" s="27"/>
      <c r="AZI179" s="27"/>
      <c r="AZJ179" s="27"/>
      <c r="AZK179" s="27"/>
      <c r="AZL179" s="27"/>
      <c r="AZM179" s="27"/>
      <c r="AZN179" s="27"/>
      <c r="AZO179" s="27"/>
      <c r="AZP179" s="27"/>
      <c r="AZQ179" s="27"/>
      <c r="AZR179" s="27"/>
      <c r="AZS179" s="27"/>
      <c r="AZT179" s="27"/>
      <c r="AZU179" s="27"/>
      <c r="AZV179" s="27"/>
      <c r="AZW179" s="27"/>
      <c r="AZX179" s="27"/>
      <c r="AZY179" s="27"/>
      <c r="AZZ179" s="27"/>
      <c r="BAA179" s="27"/>
      <c r="BAB179" s="27"/>
      <c r="BAC179" s="27"/>
      <c r="BAD179" s="27"/>
      <c r="BAE179" s="27"/>
      <c r="BAF179" s="27"/>
      <c r="BAG179" s="27"/>
      <c r="BAH179" s="27"/>
      <c r="BAI179" s="27"/>
      <c r="BAJ179" s="27"/>
      <c r="BAK179" s="27"/>
      <c r="BAL179" s="27"/>
      <c r="BAM179" s="27"/>
      <c r="BAN179" s="27"/>
      <c r="BAO179" s="27"/>
      <c r="BAP179" s="27"/>
      <c r="BAQ179" s="27"/>
      <c r="BAR179" s="27"/>
      <c r="BAS179" s="27"/>
      <c r="BAT179" s="27"/>
      <c r="BAU179" s="27"/>
      <c r="BAV179" s="27"/>
      <c r="BAW179" s="27"/>
      <c r="BAX179" s="27"/>
      <c r="BAY179" s="27"/>
      <c r="BAZ179" s="27"/>
      <c r="BBA179" s="27"/>
      <c r="BBB179" s="27"/>
      <c r="BBC179" s="27"/>
      <c r="BBD179" s="27"/>
      <c r="BBE179" s="27"/>
      <c r="BBF179" s="27"/>
      <c r="BBG179" s="27"/>
      <c r="BBH179" s="27"/>
      <c r="BBI179" s="27"/>
      <c r="BBJ179" s="27"/>
      <c r="BBK179" s="27"/>
      <c r="BBL179" s="27"/>
      <c r="BBM179" s="27"/>
      <c r="BBN179" s="27"/>
      <c r="BBO179" s="27"/>
      <c r="BBP179" s="27"/>
      <c r="BBQ179" s="27"/>
      <c r="BBR179" s="27"/>
      <c r="BBS179" s="27"/>
      <c r="BBT179" s="27"/>
      <c r="BBU179" s="27"/>
      <c r="BBV179" s="27"/>
      <c r="BBW179" s="27"/>
      <c r="BBX179" s="27"/>
      <c r="BBY179" s="27"/>
      <c r="BBZ179" s="27"/>
      <c r="BCA179" s="27"/>
      <c r="BCB179" s="27"/>
      <c r="BCC179" s="27"/>
      <c r="BCD179" s="27"/>
      <c r="BCE179" s="27"/>
      <c r="BCF179" s="27"/>
      <c r="BCG179" s="27"/>
      <c r="BCH179" s="27"/>
      <c r="BCI179" s="27"/>
      <c r="BCJ179" s="27"/>
      <c r="BCK179" s="27"/>
      <c r="BCL179" s="27"/>
      <c r="BCM179" s="27"/>
      <c r="BCN179" s="27"/>
      <c r="BCO179" s="27"/>
      <c r="BCP179" s="27"/>
      <c r="BCQ179" s="27"/>
      <c r="BCR179" s="27"/>
      <c r="BCS179" s="27"/>
      <c r="BCT179" s="27"/>
      <c r="BCU179" s="27"/>
      <c r="BCV179" s="27"/>
      <c r="BCW179" s="27"/>
      <c r="BCX179" s="27"/>
      <c r="BCY179" s="27"/>
      <c r="BCZ179" s="27"/>
      <c r="BDA179" s="27"/>
      <c r="BDB179" s="27"/>
      <c r="BDC179" s="27"/>
      <c r="BDD179" s="27"/>
      <c r="BDE179" s="27"/>
      <c r="BDF179" s="27"/>
      <c r="BDG179" s="27"/>
      <c r="BDH179" s="27"/>
      <c r="BDI179" s="27"/>
      <c r="BDJ179" s="27"/>
      <c r="BDK179" s="27"/>
      <c r="BDL179" s="27"/>
      <c r="BDM179" s="27"/>
      <c r="BDN179" s="27"/>
      <c r="BDO179" s="27"/>
      <c r="BDP179" s="27"/>
      <c r="BDQ179" s="27"/>
      <c r="BDR179" s="27"/>
      <c r="BDS179" s="27"/>
      <c r="BDT179" s="27"/>
      <c r="BDU179" s="27"/>
      <c r="BDV179" s="27"/>
      <c r="BDW179" s="27"/>
      <c r="BDX179" s="27"/>
      <c r="BDY179" s="27"/>
      <c r="BDZ179" s="27"/>
      <c r="BEA179" s="27"/>
      <c r="BEB179" s="27"/>
      <c r="BEC179" s="27"/>
      <c r="BED179" s="27"/>
      <c r="BEE179" s="27"/>
      <c r="BEF179" s="27"/>
      <c r="BEG179" s="27"/>
      <c r="BEH179" s="27"/>
      <c r="BEI179" s="27"/>
      <c r="BEJ179" s="27"/>
      <c r="BEK179" s="27"/>
      <c r="BEL179" s="27"/>
      <c r="BEM179" s="27"/>
      <c r="BEN179" s="27"/>
      <c r="BEO179" s="27"/>
      <c r="BEP179" s="27"/>
      <c r="BEQ179" s="27"/>
      <c r="BER179" s="27"/>
      <c r="BES179" s="27"/>
      <c r="BET179" s="27"/>
      <c r="BEU179" s="27"/>
      <c r="BEV179" s="27"/>
      <c r="BEW179" s="27"/>
      <c r="BEX179" s="27"/>
      <c r="BEY179" s="27"/>
      <c r="BEZ179" s="27"/>
      <c r="BFA179" s="27"/>
      <c r="BFB179" s="27"/>
      <c r="BFC179" s="27"/>
      <c r="BFD179" s="27"/>
      <c r="BFE179" s="27"/>
      <c r="BFF179" s="27"/>
      <c r="BFG179" s="27"/>
      <c r="BFH179" s="27"/>
      <c r="BFI179" s="27"/>
      <c r="BFJ179" s="27"/>
      <c r="BFK179" s="27"/>
      <c r="BFL179" s="27"/>
      <c r="BFM179" s="27"/>
      <c r="BFN179" s="27"/>
      <c r="BFO179" s="27"/>
      <c r="BFP179" s="27"/>
      <c r="BFQ179" s="27"/>
      <c r="BFR179" s="27"/>
      <c r="BFS179" s="27"/>
      <c r="BFT179" s="27"/>
      <c r="BFU179" s="27"/>
      <c r="BFV179" s="27"/>
      <c r="BFW179" s="27"/>
      <c r="BFX179" s="27"/>
      <c r="BFY179" s="27"/>
      <c r="BFZ179" s="27"/>
      <c r="BGA179" s="27"/>
      <c r="BGB179" s="27"/>
      <c r="BGC179" s="27"/>
      <c r="BGD179" s="27"/>
      <c r="BGE179" s="27"/>
      <c r="BGF179" s="27"/>
      <c r="BGG179" s="27"/>
      <c r="BGH179" s="27"/>
      <c r="BGI179" s="27"/>
      <c r="BGJ179" s="27"/>
      <c r="BGK179" s="27"/>
      <c r="BGL179" s="27"/>
      <c r="BGM179" s="27"/>
      <c r="BGN179" s="27"/>
      <c r="BGO179" s="27"/>
      <c r="BGP179" s="27"/>
      <c r="BGQ179" s="27"/>
      <c r="BGR179" s="27"/>
      <c r="BGS179" s="27"/>
      <c r="BGT179" s="27"/>
      <c r="BGU179" s="27"/>
      <c r="BGV179" s="27"/>
      <c r="BGW179" s="27"/>
      <c r="BGX179" s="27"/>
      <c r="BGY179" s="27"/>
      <c r="BGZ179" s="27"/>
      <c r="BHA179" s="27"/>
      <c r="BHB179" s="27"/>
      <c r="BHC179" s="27"/>
      <c r="BHD179" s="27"/>
      <c r="BHE179" s="27"/>
      <c r="BHF179" s="27"/>
      <c r="BHG179" s="27"/>
      <c r="BHH179" s="27"/>
      <c r="BHI179" s="27"/>
      <c r="BHJ179" s="27"/>
      <c r="BHK179" s="27"/>
      <c r="BHL179" s="27"/>
      <c r="BHM179" s="27"/>
      <c r="BHN179" s="27"/>
      <c r="BHO179" s="27"/>
      <c r="BHP179" s="27"/>
      <c r="BHQ179" s="27"/>
      <c r="BHR179" s="27"/>
      <c r="BHS179" s="27"/>
      <c r="BHT179" s="27"/>
      <c r="BHU179" s="27"/>
      <c r="BHV179" s="27"/>
      <c r="BHW179" s="27"/>
      <c r="BHX179" s="27"/>
      <c r="BHY179" s="27"/>
      <c r="BHZ179" s="27"/>
      <c r="BIA179" s="27"/>
      <c r="BIB179" s="27"/>
      <c r="BIC179" s="27"/>
      <c r="BID179" s="27"/>
      <c r="BIE179" s="27"/>
      <c r="BIF179" s="27"/>
      <c r="BIG179" s="27"/>
      <c r="BIH179" s="27"/>
      <c r="BII179" s="27"/>
      <c r="BIJ179" s="27"/>
      <c r="BIK179" s="27"/>
      <c r="BIL179" s="27"/>
      <c r="BIM179" s="27"/>
      <c r="BIN179" s="27"/>
      <c r="BIO179" s="27"/>
      <c r="BIP179" s="27"/>
      <c r="BIQ179" s="27"/>
      <c r="BIR179" s="27"/>
      <c r="BIS179" s="27"/>
      <c r="BIT179" s="27"/>
      <c r="BIU179" s="27"/>
      <c r="BIV179" s="27"/>
      <c r="BIW179" s="27"/>
      <c r="BIX179" s="27"/>
      <c r="BIY179" s="27"/>
      <c r="BIZ179" s="27"/>
      <c r="BJA179" s="27"/>
      <c r="BJB179" s="27"/>
      <c r="BJC179" s="27"/>
      <c r="BJD179" s="27"/>
      <c r="BJE179" s="27"/>
      <c r="BJF179" s="27"/>
      <c r="BJG179" s="27"/>
      <c r="BJH179" s="27"/>
      <c r="BJI179" s="27"/>
      <c r="BJJ179" s="27"/>
      <c r="BJK179" s="27"/>
      <c r="BJL179" s="27"/>
      <c r="BJM179" s="27"/>
      <c r="BJN179" s="27"/>
      <c r="BJO179" s="27"/>
      <c r="BJP179" s="27"/>
      <c r="BJQ179" s="27"/>
      <c r="BJR179" s="27"/>
      <c r="BJS179" s="27"/>
      <c r="BJT179" s="27"/>
      <c r="BJU179" s="27"/>
      <c r="BJV179" s="27"/>
      <c r="BJW179" s="27"/>
      <c r="BJX179" s="27"/>
      <c r="BJY179" s="27"/>
      <c r="BJZ179" s="27"/>
      <c r="BKA179" s="27"/>
      <c r="BKB179" s="27"/>
      <c r="BKC179" s="27"/>
      <c r="BKD179" s="27"/>
      <c r="BKE179" s="27"/>
      <c r="BKF179" s="27"/>
      <c r="BKG179" s="27"/>
      <c r="BKH179" s="27"/>
      <c r="BKI179" s="27"/>
      <c r="BKJ179" s="27"/>
      <c r="BKK179" s="27"/>
      <c r="BKL179" s="27"/>
      <c r="BKM179" s="27"/>
      <c r="BKN179" s="27"/>
      <c r="BKO179" s="27"/>
      <c r="BKP179" s="27"/>
      <c r="BKQ179" s="27"/>
      <c r="BKR179" s="27"/>
      <c r="BKS179" s="27"/>
      <c r="BKT179" s="27"/>
      <c r="BKU179" s="27"/>
      <c r="BKV179" s="27"/>
      <c r="BKW179" s="27"/>
      <c r="BKX179" s="27"/>
      <c r="BKY179" s="27"/>
      <c r="BKZ179" s="27"/>
      <c r="BLA179" s="27"/>
      <c r="BLB179" s="27"/>
      <c r="BLC179" s="27"/>
      <c r="BLD179" s="27"/>
      <c r="BLE179" s="27"/>
      <c r="BLF179" s="27"/>
      <c r="BLG179" s="27"/>
      <c r="BLH179" s="27"/>
      <c r="BLI179" s="27"/>
      <c r="BLJ179" s="27"/>
      <c r="BLK179" s="27"/>
      <c r="BLL179" s="27"/>
      <c r="BLM179" s="27"/>
      <c r="BLN179" s="27"/>
      <c r="BLO179" s="27"/>
      <c r="BLP179" s="27"/>
      <c r="BLQ179" s="27"/>
      <c r="BLR179" s="27"/>
      <c r="BLS179" s="27"/>
      <c r="BLT179" s="27"/>
      <c r="BLU179" s="27"/>
      <c r="BLV179" s="27"/>
      <c r="BLW179" s="27"/>
      <c r="BLX179" s="27"/>
      <c r="BLY179" s="27"/>
      <c r="BLZ179" s="27"/>
      <c r="BMA179" s="27"/>
      <c r="BMB179" s="27"/>
      <c r="BMC179" s="27"/>
      <c r="BMD179" s="27"/>
      <c r="BME179" s="27"/>
      <c r="BMF179" s="27"/>
      <c r="BMG179" s="27"/>
      <c r="BMH179" s="27"/>
      <c r="BMI179" s="27"/>
      <c r="BMJ179" s="27"/>
      <c r="BMK179" s="27"/>
      <c r="BML179" s="27"/>
      <c r="BMM179" s="27"/>
      <c r="BMN179" s="27"/>
      <c r="BMO179" s="27"/>
      <c r="BMP179" s="27"/>
      <c r="BMQ179" s="27"/>
      <c r="BMR179" s="27"/>
      <c r="BMS179" s="27"/>
      <c r="BMT179" s="27"/>
      <c r="BMU179" s="27"/>
      <c r="BMV179" s="27"/>
      <c r="BMW179" s="27"/>
      <c r="BMX179" s="27"/>
      <c r="BMY179" s="27"/>
      <c r="BMZ179" s="27"/>
      <c r="BNA179" s="27"/>
      <c r="BNB179" s="27"/>
      <c r="BNC179" s="27"/>
      <c r="BND179" s="27"/>
      <c r="BNE179" s="27"/>
      <c r="BNF179" s="27"/>
      <c r="BNG179" s="27"/>
      <c r="BNH179" s="27"/>
      <c r="BNI179" s="27"/>
      <c r="BNJ179" s="27"/>
      <c r="BNK179" s="27"/>
      <c r="BNL179" s="27"/>
      <c r="BNM179" s="27"/>
      <c r="BNN179" s="27"/>
      <c r="BNO179" s="27"/>
      <c r="BNP179" s="27"/>
      <c r="BNQ179" s="27"/>
      <c r="BNR179" s="27"/>
      <c r="BNS179" s="27"/>
      <c r="BNT179" s="27"/>
      <c r="BNU179" s="27"/>
      <c r="BNV179" s="27"/>
      <c r="BNW179" s="27"/>
      <c r="BNX179" s="27"/>
      <c r="BNY179" s="27"/>
      <c r="BNZ179" s="27"/>
      <c r="BOA179" s="27"/>
      <c r="BOB179" s="27"/>
      <c r="BOC179" s="27"/>
      <c r="BOD179" s="27"/>
      <c r="BOE179" s="27"/>
      <c r="BOF179" s="27"/>
      <c r="BOG179" s="27"/>
      <c r="BOH179" s="27"/>
      <c r="BOI179" s="27"/>
      <c r="BOJ179" s="27"/>
      <c r="BOK179" s="27"/>
      <c r="BOL179" s="27"/>
      <c r="BOM179" s="27"/>
      <c r="BON179" s="27"/>
      <c r="BOO179" s="27"/>
      <c r="BOP179" s="27"/>
      <c r="BOQ179" s="27"/>
      <c r="BOR179" s="27"/>
      <c r="BOS179" s="27"/>
      <c r="BOT179" s="27"/>
      <c r="BOU179" s="27"/>
      <c r="BOV179" s="27"/>
      <c r="BOW179" s="27"/>
      <c r="BOX179" s="27"/>
      <c r="BOY179" s="27"/>
      <c r="BOZ179" s="27"/>
      <c r="BPA179" s="27"/>
      <c r="BPB179" s="27"/>
      <c r="BPC179" s="27"/>
      <c r="BPD179" s="27"/>
      <c r="BPE179" s="27"/>
      <c r="BPF179" s="27"/>
      <c r="BPG179" s="27"/>
      <c r="BPH179" s="27"/>
      <c r="BPI179" s="27"/>
      <c r="BPJ179" s="27"/>
      <c r="BPK179" s="27"/>
      <c r="BPL179" s="27"/>
      <c r="BPM179" s="27"/>
      <c r="BPN179" s="27"/>
      <c r="BPO179" s="27"/>
      <c r="BPP179" s="27"/>
      <c r="BPQ179" s="27"/>
      <c r="BPR179" s="27"/>
      <c r="BPS179" s="27"/>
      <c r="BPT179" s="27"/>
      <c r="BPU179" s="27"/>
      <c r="BPV179" s="27"/>
      <c r="BPW179" s="27"/>
      <c r="BPX179" s="27"/>
      <c r="BPY179" s="27"/>
      <c r="BPZ179" s="27"/>
      <c r="BQA179" s="27"/>
      <c r="BQB179" s="27"/>
      <c r="BQC179" s="27"/>
      <c r="BQD179" s="27"/>
      <c r="BQE179" s="27"/>
      <c r="BQF179" s="27"/>
      <c r="BQG179" s="27"/>
      <c r="BQH179" s="27"/>
      <c r="BQI179" s="27"/>
      <c r="BQJ179" s="27"/>
      <c r="BQK179" s="27"/>
      <c r="BQL179" s="27"/>
      <c r="BQM179" s="27"/>
      <c r="BQN179" s="27"/>
      <c r="BQO179" s="27"/>
      <c r="BQP179" s="27"/>
      <c r="BQQ179" s="27"/>
      <c r="BQR179" s="27"/>
      <c r="BQS179" s="27"/>
      <c r="BQT179" s="27"/>
      <c r="BQU179" s="27"/>
      <c r="BQV179" s="27"/>
      <c r="BQW179" s="27"/>
      <c r="BQX179" s="27"/>
      <c r="BQY179" s="27"/>
      <c r="BQZ179" s="27"/>
      <c r="BRA179" s="27"/>
      <c r="BRB179" s="27"/>
      <c r="BRC179" s="27"/>
      <c r="BRD179" s="27"/>
      <c r="BRE179" s="27"/>
      <c r="BRF179" s="27"/>
      <c r="BRG179" s="27"/>
      <c r="BRH179" s="27"/>
      <c r="BRI179" s="27"/>
      <c r="BRJ179" s="27"/>
      <c r="BRK179" s="27"/>
      <c r="BRL179" s="27"/>
      <c r="BRM179" s="27"/>
      <c r="BRN179" s="27"/>
      <c r="BRO179" s="27"/>
      <c r="BRP179" s="27"/>
      <c r="BRQ179" s="27"/>
      <c r="BRR179" s="27"/>
      <c r="BRS179" s="27"/>
      <c r="BRT179" s="27"/>
      <c r="BRU179" s="27"/>
      <c r="BRV179" s="27"/>
      <c r="BRW179" s="27"/>
      <c r="BRX179" s="27"/>
      <c r="BRY179" s="27"/>
      <c r="BRZ179" s="27"/>
      <c r="BSA179" s="27"/>
      <c r="BSB179" s="27"/>
      <c r="BSC179" s="27"/>
      <c r="BSD179" s="27"/>
      <c r="BSE179" s="27"/>
      <c r="BSF179" s="27"/>
      <c r="BSG179" s="27"/>
      <c r="BSH179" s="27"/>
      <c r="BSI179" s="27"/>
      <c r="BSJ179" s="27"/>
      <c r="BSK179" s="27"/>
      <c r="BSL179" s="27"/>
      <c r="BSM179" s="27"/>
      <c r="BSN179" s="27"/>
      <c r="BSO179" s="27"/>
      <c r="BSP179" s="27"/>
      <c r="BSQ179" s="27"/>
      <c r="BSR179" s="27"/>
      <c r="BSS179" s="27"/>
      <c r="BST179" s="27"/>
      <c r="BSU179" s="27"/>
      <c r="BSV179" s="27"/>
      <c r="BSW179" s="27"/>
      <c r="BSX179" s="27"/>
      <c r="BSY179" s="27"/>
      <c r="BSZ179" s="27"/>
      <c r="BTA179" s="27"/>
      <c r="BTB179" s="27"/>
      <c r="BTC179" s="27"/>
      <c r="BTD179" s="27"/>
      <c r="BTE179" s="27"/>
      <c r="BTF179" s="27"/>
      <c r="BTG179" s="27"/>
      <c r="BTH179" s="27"/>
      <c r="BTI179" s="27"/>
      <c r="BTJ179" s="27"/>
      <c r="BTK179" s="27"/>
      <c r="BTL179" s="27"/>
      <c r="BTM179" s="27"/>
      <c r="BTN179" s="27"/>
      <c r="BTO179" s="27"/>
      <c r="BTP179" s="27"/>
      <c r="BTQ179" s="27"/>
      <c r="BTR179" s="27"/>
      <c r="BTS179" s="27"/>
      <c r="BTT179" s="27"/>
      <c r="BTU179" s="27"/>
      <c r="BTV179" s="27"/>
      <c r="BTW179" s="27"/>
      <c r="BTX179" s="27"/>
      <c r="BTY179" s="27"/>
      <c r="BTZ179" s="27"/>
      <c r="BUA179" s="27"/>
      <c r="BUB179" s="27"/>
      <c r="BUC179" s="27"/>
      <c r="BUD179" s="27"/>
      <c r="BUE179" s="27"/>
      <c r="BUF179" s="27"/>
      <c r="BUG179" s="27"/>
      <c r="BUH179" s="27"/>
      <c r="BUI179" s="27"/>
      <c r="BUJ179" s="27"/>
      <c r="BUK179" s="27"/>
      <c r="BUL179" s="27"/>
      <c r="BUM179" s="27"/>
      <c r="BUN179" s="27"/>
      <c r="BUO179" s="27"/>
      <c r="BUP179" s="27"/>
      <c r="BUQ179" s="27"/>
      <c r="BUR179" s="27"/>
      <c r="BUS179" s="27"/>
    </row>
    <row r="180" spans="1:1917" s="47" customFormat="1" ht="12.75" customHeight="1">
      <c r="A180" s="23"/>
      <c r="B180" s="239"/>
      <c r="C180" s="137" t="s">
        <v>189</v>
      </c>
      <c r="D180" s="137"/>
      <c r="E180" s="313"/>
      <c r="F180" s="314"/>
      <c r="G180" s="343" t="s">
        <v>404</v>
      </c>
      <c r="H180" s="344"/>
      <c r="I180" s="251"/>
      <c r="J180" s="26"/>
      <c r="K180" s="26">
        <f>IF(E180&gt;=100,1.5,0)</f>
        <v>0</v>
      </c>
      <c r="L180" s="26"/>
      <c r="M180" s="26"/>
      <c r="N180" s="26"/>
      <c r="O180" s="298"/>
      <c r="P180" s="103"/>
      <c r="Q180" s="22"/>
      <c r="R180" s="22"/>
      <c r="S180" s="22"/>
      <c r="T180" s="22"/>
      <c r="U180" s="22"/>
      <c r="V180" s="22"/>
      <c r="W180" s="22"/>
      <c r="X180" s="22"/>
      <c r="Y180" s="22"/>
      <c r="Z180" s="22"/>
      <c r="AA180" s="22"/>
      <c r="AB180" s="22"/>
      <c r="AC180" s="22"/>
      <c r="AD180" s="22"/>
      <c r="BA180" s="27"/>
      <c r="BB180" s="27"/>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c r="BY180" s="27"/>
      <c r="BZ180" s="27"/>
      <c r="CA180" s="27"/>
      <c r="CB180" s="27"/>
      <c r="CC180" s="27"/>
      <c r="CD180" s="27"/>
      <c r="CE180" s="27"/>
      <c r="CF180" s="27"/>
      <c r="CG180" s="27"/>
      <c r="CH180" s="27"/>
      <c r="CI180" s="27"/>
      <c r="CJ180" s="27"/>
      <c r="CK180" s="27"/>
      <c r="CL180" s="27"/>
      <c r="CM180" s="27"/>
      <c r="CN180" s="27"/>
      <c r="CO180" s="27"/>
      <c r="CP180" s="27"/>
      <c r="CQ180" s="27"/>
      <c r="CR180" s="27"/>
      <c r="CS180" s="27"/>
      <c r="CT180" s="27"/>
      <c r="CU180" s="27"/>
      <c r="CV180" s="27"/>
      <c r="CW180" s="27"/>
      <c r="CX180" s="27"/>
      <c r="CY180" s="27"/>
      <c r="CZ180" s="27"/>
      <c r="DA180" s="27"/>
      <c r="DB180" s="27"/>
      <c r="DC180" s="27"/>
      <c r="DD180" s="27"/>
      <c r="DE180" s="27"/>
      <c r="DF180" s="27"/>
      <c r="DG180" s="27"/>
      <c r="DH180" s="27"/>
      <c r="DI180" s="27"/>
      <c r="DJ180" s="27"/>
      <c r="DK180" s="27"/>
      <c r="DL180" s="27"/>
      <c r="DM180" s="27"/>
      <c r="DN180" s="27"/>
      <c r="DO180" s="27"/>
      <c r="DP180" s="27"/>
      <c r="DQ180" s="27"/>
      <c r="DR180" s="27"/>
      <c r="DS180" s="27"/>
      <c r="DT180" s="27"/>
      <c r="DU180" s="27"/>
      <c r="DV180" s="27"/>
      <c r="DW180" s="27"/>
      <c r="DX180" s="27"/>
      <c r="DY180" s="27"/>
      <c r="DZ180" s="27"/>
      <c r="EA180" s="27"/>
      <c r="EB180" s="27"/>
      <c r="EC180" s="27"/>
      <c r="ED180" s="27"/>
      <c r="EE180" s="27"/>
      <c r="EF180" s="27"/>
      <c r="EG180" s="27"/>
      <c r="EH180" s="27"/>
      <c r="EI180" s="27"/>
      <c r="EJ180" s="27"/>
      <c r="EK180" s="27"/>
      <c r="EL180" s="27"/>
      <c r="EM180" s="27"/>
      <c r="EN180" s="27"/>
      <c r="EO180" s="27"/>
      <c r="EP180" s="27"/>
      <c r="EQ180" s="27"/>
      <c r="ER180" s="27"/>
      <c r="ES180" s="27"/>
      <c r="ET180" s="27"/>
      <c r="EU180" s="27"/>
      <c r="EV180" s="27"/>
      <c r="EW180" s="27"/>
      <c r="EX180" s="27"/>
      <c r="EY180" s="27"/>
      <c r="EZ180" s="27"/>
      <c r="FA180" s="27"/>
      <c r="FB180" s="27"/>
      <c r="FC180" s="27"/>
      <c r="FD180" s="27"/>
      <c r="FE180" s="27"/>
      <c r="FF180" s="27"/>
      <c r="FG180" s="27"/>
      <c r="FH180" s="27"/>
      <c r="FI180" s="27"/>
      <c r="FJ180" s="27"/>
      <c r="FK180" s="27"/>
      <c r="FL180" s="27"/>
      <c r="FM180" s="27"/>
      <c r="FN180" s="27"/>
      <c r="FO180" s="27"/>
      <c r="FP180" s="27"/>
      <c r="FQ180" s="27"/>
      <c r="FR180" s="27"/>
      <c r="FS180" s="27"/>
      <c r="FT180" s="27"/>
      <c r="FU180" s="27"/>
      <c r="FV180" s="27"/>
      <c r="FW180" s="27"/>
      <c r="FX180" s="27"/>
      <c r="FY180" s="27"/>
      <c r="FZ180" s="27"/>
      <c r="GA180" s="27"/>
      <c r="GB180" s="27"/>
      <c r="GC180" s="27"/>
      <c r="GD180" s="27"/>
      <c r="GE180" s="27"/>
      <c r="GF180" s="27"/>
      <c r="GG180" s="27"/>
      <c r="GH180" s="27"/>
      <c r="GI180" s="27"/>
      <c r="GJ180" s="27"/>
      <c r="GK180" s="27"/>
      <c r="GL180" s="27"/>
      <c r="GM180" s="27"/>
      <c r="GN180" s="27"/>
      <c r="GO180" s="27"/>
      <c r="GP180" s="27"/>
      <c r="GQ180" s="27"/>
      <c r="GR180" s="27"/>
      <c r="GS180" s="27"/>
      <c r="GT180" s="27"/>
      <c r="GU180" s="27"/>
      <c r="GV180" s="27"/>
      <c r="GW180" s="27"/>
      <c r="GX180" s="27"/>
      <c r="GY180" s="27"/>
      <c r="GZ180" s="27"/>
      <c r="HA180" s="27"/>
      <c r="HB180" s="27"/>
      <c r="HC180" s="27"/>
      <c r="HD180" s="27"/>
      <c r="HE180" s="27"/>
      <c r="HF180" s="27"/>
      <c r="HG180" s="27"/>
      <c r="HH180" s="27"/>
      <c r="HI180" s="27"/>
      <c r="HJ180" s="27"/>
      <c r="HK180" s="27"/>
      <c r="HL180" s="27"/>
      <c r="HM180" s="27"/>
      <c r="HN180" s="27"/>
      <c r="HO180" s="27"/>
      <c r="HP180" s="27"/>
      <c r="HQ180" s="27"/>
      <c r="HR180" s="27"/>
      <c r="HS180" s="27"/>
      <c r="HT180" s="27"/>
      <c r="HU180" s="27"/>
      <c r="HV180" s="27"/>
      <c r="HW180" s="27"/>
      <c r="HX180" s="27"/>
      <c r="HY180" s="27"/>
      <c r="HZ180" s="27"/>
      <c r="IA180" s="27"/>
      <c r="IB180" s="27"/>
      <c r="IC180" s="27"/>
      <c r="ID180" s="27"/>
      <c r="IE180" s="27"/>
      <c r="IF180" s="27"/>
      <c r="IG180" s="27"/>
      <c r="IH180" s="27"/>
      <c r="II180" s="27"/>
      <c r="IJ180" s="27"/>
      <c r="IK180" s="27"/>
      <c r="IL180" s="27"/>
      <c r="IM180" s="27"/>
      <c r="IN180" s="27"/>
      <c r="IO180" s="27"/>
      <c r="IP180" s="27"/>
      <c r="IQ180" s="27"/>
      <c r="IR180" s="27"/>
      <c r="IS180" s="27"/>
      <c r="IT180" s="27"/>
      <c r="IU180" s="27"/>
      <c r="IV180" s="27"/>
      <c r="IW180" s="27"/>
      <c r="IX180" s="27"/>
      <c r="IY180" s="27"/>
      <c r="IZ180" s="27"/>
      <c r="JA180" s="27"/>
      <c r="JB180" s="27"/>
      <c r="JC180" s="27"/>
      <c r="JD180" s="27"/>
      <c r="JE180" s="27"/>
      <c r="JF180" s="27"/>
      <c r="JG180" s="27"/>
      <c r="JH180" s="27"/>
      <c r="JI180" s="27"/>
      <c r="JJ180" s="27"/>
      <c r="JK180" s="27"/>
      <c r="JL180" s="27"/>
      <c r="JM180" s="27"/>
      <c r="JN180" s="27"/>
      <c r="JO180" s="27"/>
      <c r="JP180" s="27"/>
      <c r="JQ180" s="27"/>
      <c r="JR180" s="27"/>
      <c r="JS180" s="27"/>
      <c r="JT180" s="27"/>
      <c r="JU180" s="27"/>
      <c r="JV180" s="27"/>
      <c r="JW180" s="27"/>
      <c r="JX180" s="27"/>
      <c r="JY180" s="27"/>
      <c r="JZ180" s="27"/>
      <c r="KA180" s="27"/>
      <c r="KB180" s="27"/>
      <c r="KC180" s="27"/>
      <c r="KD180" s="27"/>
      <c r="KE180" s="27"/>
      <c r="KF180" s="27"/>
      <c r="KG180" s="27"/>
      <c r="KH180" s="27"/>
      <c r="KI180" s="27"/>
      <c r="KJ180" s="27"/>
      <c r="KK180" s="27"/>
      <c r="KL180" s="27"/>
      <c r="KM180" s="27"/>
      <c r="KN180" s="27"/>
      <c r="KO180" s="27"/>
      <c r="KP180" s="27"/>
      <c r="KQ180" s="27"/>
      <c r="KR180" s="27"/>
      <c r="KS180" s="27"/>
      <c r="KT180" s="27"/>
      <c r="KU180" s="27"/>
      <c r="KV180" s="27"/>
      <c r="KW180" s="27"/>
      <c r="KX180" s="27"/>
      <c r="KY180" s="27"/>
      <c r="KZ180" s="27"/>
      <c r="LA180" s="27"/>
      <c r="LB180" s="27"/>
      <c r="LC180" s="27"/>
      <c r="LD180" s="27"/>
      <c r="LE180" s="27"/>
      <c r="LF180" s="27"/>
      <c r="LG180" s="27"/>
      <c r="LH180" s="27"/>
      <c r="LI180" s="27"/>
      <c r="LJ180" s="27"/>
      <c r="LK180" s="27"/>
      <c r="LL180" s="27"/>
      <c r="LM180" s="27"/>
      <c r="LN180" s="27"/>
      <c r="LO180" s="27"/>
      <c r="LP180" s="27"/>
      <c r="LQ180" s="27"/>
      <c r="LR180" s="27"/>
      <c r="LS180" s="27"/>
      <c r="LT180" s="27"/>
      <c r="LU180" s="27"/>
      <c r="LV180" s="27"/>
      <c r="LW180" s="27"/>
      <c r="LX180" s="27"/>
      <c r="LY180" s="27"/>
      <c r="LZ180" s="27"/>
      <c r="MA180" s="27"/>
      <c r="MB180" s="27"/>
      <c r="MC180" s="27"/>
      <c r="MD180" s="27"/>
      <c r="ME180" s="27"/>
      <c r="MF180" s="27"/>
      <c r="MG180" s="27"/>
      <c r="MH180" s="27"/>
      <c r="MI180" s="27"/>
      <c r="MJ180" s="27"/>
      <c r="MK180" s="27"/>
      <c r="ML180" s="27"/>
      <c r="MM180" s="27"/>
      <c r="MN180" s="27"/>
      <c r="MO180" s="27"/>
      <c r="MP180" s="27"/>
      <c r="MQ180" s="27"/>
      <c r="MR180" s="27"/>
      <c r="MS180" s="27"/>
      <c r="MT180" s="27"/>
      <c r="MU180" s="27"/>
      <c r="MV180" s="27"/>
      <c r="MW180" s="27"/>
      <c r="MX180" s="27"/>
      <c r="MY180" s="27"/>
      <c r="MZ180" s="27"/>
      <c r="NA180" s="27"/>
      <c r="NB180" s="27"/>
      <c r="NC180" s="27"/>
      <c r="ND180" s="27"/>
      <c r="NE180" s="27"/>
      <c r="NF180" s="27"/>
      <c r="NG180" s="27"/>
      <c r="NH180" s="27"/>
      <c r="NI180" s="27"/>
      <c r="NJ180" s="27"/>
      <c r="NK180" s="27"/>
      <c r="NL180" s="27"/>
      <c r="NM180" s="27"/>
      <c r="NN180" s="27"/>
      <c r="NO180" s="27"/>
      <c r="NP180" s="27"/>
      <c r="NQ180" s="27"/>
      <c r="NR180" s="27"/>
      <c r="NS180" s="27"/>
      <c r="NT180" s="27"/>
      <c r="NU180" s="27"/>
      <c r="NV180" s="27"/>
      <c r="NW180" s="27"/>
      <c r="NX180" s="27"/>
      <c r="NY180" s="27"/>
      <c r="NZ180" s="27"/>
      <c r="OA180" s="27"/>
      <c r="OB180" s="27"/>
      <c r="OC180" s="27"/>
      <c r="OD180" s="27"/>
      <c r="OE180" s="27"/>
      <c r="OF180" s="27"/>
      <c r="OG180" s="27"/>
      <c r="OH180" s="27"/>
      <c r="OI180" s="27"/>
      <c r="OJ180" s="27"/>
      <c r="OK180" s="27"/>
      <c r="OL180" s="27"/>
      <c r="OM180" s="27"/>
      <c r="ON180" s="27"/>
      <c r="OO180" s="27"/>
      <c r="OP180" s="27"/>
      <c r="OQ180" s="27"/>
      <c r="OR180" s="27"/>
      <c r="OS180" s="27"/>
      <c r="OT180" s="27"/>
      <c r="OU180" s="27"/>
      <c r="OV180" s="27"/>
      <c r="OW180" s="27"/>
      <c r="OX180" s="27"/>
      <c r="OY180" s="27"/>
      <c r="OZ180" s="27"/>
      <c r="PA180" s="27"/>
      <c r="PB180" s="27"/>
      <c r="PC180" s="27"/>
      <c r="PD180" s="27"/>
      <c r="PE180" s="27"/>
      <c r="PF180" s="27"/>
      <c r="PG180" s="27"/>
      <c r="PH180" s="27"/>
      <c r="PI180" s="27"/>
      <c r="PJ180" s="27"/>
      <c r="PK180" s="27"/>
      <c r="PL180" s="27"/>
      <c r="PM180" s="27"/>
      <c r="PN180" s="27"/>
      <c r="PO180" s="27"/>
      <c r="PP180" s="27"/>
      <c r="PQ180" s="27"/>
      <c r="PR180" s="27"/>
      <c r="PS180" s="27"/>
      <c r="PT180" s="27"/>
      <c r="PU180" s="27"/>
      <c r="PV180" s="27"/>
      <c r="PW180" s="27"/>
      <c r="PX180" s="27"/>
      <c r="PY180" s="27"/>
      <c r="PZ180" s="27"/>
      <c r="QA180" s="27"/>
      <c r="QB180" s="27"/>
      <c r="QC180" s="27"/>
      <c r="QD180" s="27"/>
      <c r="QE180" s="27"/>
      <c r="QF180" s="27"/>
      <c r="QG180" s="27"/>
      <c r="QH180" s="27"/>
      <c r="QI180" s="27"/>
      <c r="QJ180" s="27"/>
      <c r="QK180" s="27"/>
      <c r="QL180" s="27"/>
      <c r="QM180" s="27"/>
      <c r="QN180" s="27"/>
      <c r="QO180" s="27"/>
      <c r="QP180" s="27"/>
      <c r="QQ180" s="27"/>
      <c r="QR180" s="27"/>
      <c r="QS180" s="27"/>
      <c r="QT180" s="27"/>
      <c r="QU180" s="27"/>
      <c r="QV180" s="27"/>
      <c r="QW180" s="27"/>
      <c r="QX180" s="27"/>
      <c r="QY180" s="27"/>
      <c r="QZ180" s="27"/>
      <c r="RA180" s="27"/>
      <c r="RB180" s="27"/>
      <c r="RC180" s="27"/>
      <c r="RD180" s="27"/>
      <c r="RE180" s="27"/>
      <c r="RF180" s="27"/>
      <c r="RG180" s="27"/>
      <c r="RH180" s="27"/>
      <c r="RI180" s="27"/>
      <c r="RJ180" s="27"/>
      <c r="RK180" s="27"/>
      <c r="RL180" s="27"/>
      <c r="RM180" s="27"/>
      <c r="RN180" s="27"/>
      <c r="RO180" s="27"/>
      <c r="RP180" s="27"/>
      <c r="RQ180" s="27"/>
      <c r="RR180" s="27"/>
      <c r="RS180" s="27"/>
      <c r="RT180" s="27"/>
      <c r="RU180" s="27"/>
      <c r="RV180" s="27"/>
      <c r="RW180" s="27"/>
      <c r="RX180" s="27"/>
      <c r="RY180" s="27"/>
      <c r="RZ180" s="27"/>
      <c r="SA180" s="27"/>
      <c r="SB180" s="27"/>
      <c r="SC180" s="27"/>
      <c r="SD180" s="27"/>
      <c r="SE180" s="27"/>
      <c r="SF180" s="27"/>
      <c r="SG180" s="27"/>
      <c r="SH180" s="27"/>
      <c r="SI180" s="27"/>
      <c r="SJ180" s="27"/>
      <c r="SK180" s="27"/>
      <c r="SL180" s="27"/>
      <c r="SM180" s="27"/>
      <c r="SN180" s="27"/>
      <c r="SO180" s="27"/>
      <c r="SP180" s="27"/>
      <c r="SQ180" s="27"/>
      <c r="SR180" s="27"/>
      <c r="SS180" s="27"/>
      <c r="ST180" s="27"/>
      <c r="SU180" s="27"/>
      <c r="SV180" s="27"/>
      <c r="SW180" s="27"/>
      <c r="SX180" s="27"/>
      <c r="SY180" s="27"/>
      <c r="SZ180" s="27"/>
      <c r="TA180" s="27"/>
      <c r="TB180" s="27"/>
      <c r="TC180" s="27"/>
      <c r="TD180" s="27"/>
      <c r="TE180" s="27"/>
      <c r="TF180" s="27"/>
      <c r="TG180" s="27"/>
      <c r="TH180" s="27"/>
      <c r="TI180" s="27"/>
      <c r="TJ180" s="27"/>
      <c r="TK180" s="27"/>
      <c r="TL180" s="27"/>
      <c r="TM180" s="27"/>
      <c r="TN180" s="27"/>
      <c r="TO180" s="27"/>
      <c r="TP180" s="27"/>
      <c r="TQ180" s="27"/>
      <c r="TR180" s="27"/>
      <c r="TS180" s="27"/>
      <c r="TT180" s="27"/>
      <c r="TU180" s="27"/>
      <c r="TV180" s="27"/>
      <c r="TW180" s="27"/>
      <c r="TX180" s="27"/>
      <c r="TY180" s="27"/>
      <c r="TZ180" s="27"/>
      <c r="UA180" s="27"/>
      <c r="UB180" s="27"/>
      <c r="UC180" s="27"/>
      <c r="UD180" s="27"/>
      <c r="UE180" s="27"/>
      <c r="UF180" s="27"/>
      <c r="UG180" s="27"/>
      <c r="UH180" s="27"/>
      <c r="UI180" s="27"/>
      <c r="UJ180" s="27"/>
      <c r="UK180" s="27"/>
      <c r="UL180" s="27"/>
      <c r="UM180" s="27"/>
      <c r="UN180" s="27"/>
      <c r="UO180" s="27"/>
      <c r="UP180" s="27"/>
      <c r="UQ180" s="27"/>
      <c r="UR180" s="27"/>
      <c r="US180" s="27"/>
      <c r="UT180" s="27"/>
      <c r="UU180" s="27"/>
      <c r="UV180" s="27"/>
      <c r="UW180" s="27"/>
      <c r="UX180" s="27"/>
      <c r="UY180" s="27"/>
      <c r="UZ180" s="27"/>
      <c r="VA180" s="27"/>
      <c r="VB180" s="27"/>
      <c r="VC180" s="27"/>
      <c r="VD180" s="27"/>
      <c r="VE180" s="27"/>
      <c r="VF180" s="27"/>
      <c r="VG180" s="27"/>
      <c r="VH180" s="27"/>
      <c r="VI180" s="27"/>
      <c r="VJ180" s="27"/>
      <c r="VK180" s="27"/>
      <c r="VL180" s="27"/>
      <c r="VM180" s="27"/>
      <c r="VN180" s="27"/>
      <c r="VO180" s="27"/>
      <c r="VP180" s="27"/>
      <c r="VQ180" s="27"/>
      <c r="VR180" s="27"/>
      <c r="VS180" s="27"/>
      <c r="VT180" s="27"/>
      <c r="VU180" s="27"/>
      <c r="VV180" s="27"/>
      <c r="VW180" s="27"/>
      <c r="VX180" s="27"/>
      <c r="VY180" s="27"/>
      <c r="VZ180" s="27"/>
      <c r="WA180" s="27"/>
      <c r="WB180" s="27"/>
      <c r="WC180" s="27"/>
      <c r="WD180" s="27"/>
      <c r="WE180" s="27"/>
      <c r="WF180" s="27"/>
      <c r="WG180" s="27"/>
      <c r="WH180" s="27"/>
      <c r="WI180" s="27"/>
      <c r="WJ180" s="27"/>
      <c r="WK180" s="27"/>
      <c r="WL180" s="27"/>
      <c r="WM180" s="27"/>
      <c r="WN180" s="27"/>
      <c r="WO180" s="27"/>
      <c r="WP180" s="27"/>
      <c r="WQ180" s="27"/>
      <c r="WR180" s="27"/>
      <c r="WS180" s="27"/>
      <c r="WT180" s="27"/>
      <c r="WU180" s="27"/>
      <c r="WV180" s="27"/>
      <c r="WW180" s="27"/>
      <c r="WX180" s="27"/>
      <c r="WY180" s="27"/>
      <c r="WZ180" s="27"/>
      <c r="XA180" s="27"/>
      <c r="XB180" s="27"/>
      <c r="XC180" s="27"/>
      <c r="XD180" s="27"/>
      <c r="XE180" s="27"/>
      <c r="XF180" s="27"/>
      <c r="XG180" s="27"/>
      <c r="XH180" s="27"/>
      <c r="XI180" s="27"/>
      <c r="XJ180" s="27"/>
      <c r="XK180" s="27"/>
      <c r="XL180" s="27"/>
      <c r="XM180" s="27"/>
      <c r="XN180" s="27"/>
      <c r="XO180" s="27"/>
      <c r="XP180" s="27"/>
      <c r="XQ180" s="27"/>
      <c r="XR180" s="27"/>
      <c r="XS180" s="27"/>
      <c r="XT180" s="27"/>
      <c r="XU180" s="27"/>
      <c r="XV180" s="27"/>
      <c r="XW180" s="27"/>
      <c r="XX180" s="27"/>
      <c r="XY180" s="27"/>
      <c r="XZ180" s="27"/>
      <c r="YA180" s="27"/>
      <c r="YB180" s="27"/>
      <c r="YC180" s="27"/>
      <c r="YD180" s="27"/>
      <c r="YE180" s="27"/>
      <c r="YF180" s="27"/>
      <c r="YG180" s="27"/>
      <c r="YH180" s="27"/>
      <c r="YI180" s="27"/>
      <c r="YJ180" s="27"/>
      <c r="YK180" s="27"/>
      <c r="YL180" s="27"/>
      <c r="YM180" s="27"/>
      <c r="YN180" s="27"/>
      <c r="YO180" s="27"/>
      <c r="YP180" s="27"/>
      <c r="YQ180" s="27"/>
      <c r="YR180" s="27"/>
      <c r="YS180" s="27"/>
      <c r="YT180" s="27"/>
      <c r="YU180" s="27"/>
      <c r="YV180" s="27"/>
      <c r="YW180" s="27"/>
      <c r="YX180" s="27"/>
      <c r="YY180" s="27"/>
      <c r="YZ180" s="27"/>
      <c r="ZA180" s="27"/>
      <c r="ZB180" s="27"/>
      <c r="ZC180" s="27"/>
      <c r="ZD180" s="27"/>
      <c r="ZE180" s="27"/>
      <c r="ZF180" s="27"/>
      <c r="ZG180" s="27"/>
      <c r="ZH180" s="27"/>
      <c r="ZI180" s="27"/>
      <c r="ZJ180" s="27"/>
      <c r="ZK180" s="27"/>
      <c r="ZL180" s="27"/>
      <c r="ZM180" s="27"/>
      <c r="ZN180" s="27"/>
      <c r="ZO180" s="27"/>
      <c r="ZP180" s="27"/>
      <c r="ZQ180" s="27"/>
      <c r="ZR180" s="27"/>
      <c r="ZS180" s="27"/>
      <c r="ZT180" s="27"/>
      <c r="ZU180" s="27"/>
      <c r="ZV180" s="27"/>
      <c r="ZW180" s="27"/>
      <c r="ZX180" s="27"/>
      <c r="ZY180" s="27"/>
      <c r="ZZ180" s="27"/>
      <c r="AAA180" s="27"/>
      <c r="AAB180" s="27"/>
      <c r="AAC180" s="27"/>
      <c r="AAD180" s="27"/>
      <c r="AAE180" s="27"/>
      <c r="AAF180" s="27"/>
      <c r="AAG180" s="27"/>
      <c r="AAH180" s="27"/>
      <c r="AAI180" s="27"/>
      <c r="AAJ180" s="27"/>
      <c r="AAK180" s="27"/>
      <c r="AAL180" s="27"/>
      <c r="AAM180" s="27"/>
      <c r="AAN180" s="27"/>
      <c r="AAO180" s="27"/>
      <c r="AAP180" s="27"/>
      <c r="AAQ180" s="27"/>
      <c r="AAR180" s="27"/>
      <c r="AAS180" s="27"/>
      <c r="AAT180" s="27"/>
      <c r="AAU180" s="27"/>
      <c r="AAV180" s="27"/>
      <c r="AAW180" s="27"/>
      <c r="AAX180" s="27"/>
      <c r="AAY180" s="27"/>
      <c r="AAZ180" s="27"/>
      <c r="ABA180" s="27"/>
      <c r="ABB180" s="27"/>
      <c r="ABC180" s="27"/>
      <c r="ABD180" s="27"/>
      <c r="ABE180" s="27"/>
      <c r="ABF180" s="27"/>
      <c r="ABG180" s="27"/>
      <c r="ABH180" s="27"/>
      <c r="ABI180" s="27"/>
      <c r="ABJ180" s="27"/>
      <c r="ABK180" s="27"/>
      <c r="ABL180" s="27"/>
      <c r="ABM180" s="27"/>
      <c r="ABN180" s="27"/>
      <c r="ABO180" s="27"/>
      <c r="ABP180" s="27"/>
      <c r="ABQ180" s="27"/>
      <c r="ABR180" s="27"/>
      <c r="ABS180" s="27"/>
      <c r="ABT180" s="27"/>
      <c r="ABU180" s="27"/>
      <c r="ABV180" s="27"/>
      <c r="ABW180" s="27"/>
      <c r="ABX180" s="27"/>
      <c r="ABY180" s="27"/>
      <c r="ABZ180" s="27"/>
      <c r="ACA180" s="27"/>
      <c r="ACB180" s="27"/>
      <c r="ACC180" s="27"/>
      <c r="ACD180" s="27"/>
      <c r="ACE180" s="27"/>
      <c r="ACF180" s="27"/>
      <c r="ACG180" s="27"/>
      <c r="ACH180" s="27"/>
      <c r="ACI180" s="27"/>
      <c r="ACJ180" s="27"/>
      <c r="ACK180" s="27"/>
      <c r="ACL180" s="27"/>
      <c r="ACM180" s="27"/>
      <c r="ACN180" s="27"/>
      <c r="ACO180" s="27"/>
      <c r="ACP180" s="27"/>
      <c r="ACQ180" s="27"/>
      <c r="ACR180" s="27"/>
      <c r="ACS180" s="27"/>
      <c r="ACT180" s="27"/>
      <c r="ACU180" s="27"/>
      <c r="ACV180" s="27"/>
      <c r="ACW180" s="27"/>
      <c r="ACX180" s="27"/>
      <c r="ACY180" s="27"/>
      <c r="ACZ180" s="27"/>
      <c r="ADA180" s="27"/>
      <c r="ADB180" s="27"/>
      <c r="ADC180" s="27"/>
      <c r="ADD180" s="27"/>
      <c r="ADE180" s="27"/>
      <c r="ADF180" s="27"/>
      <c r="ADG180" s="27"/>
      <c r="ADH180" s="27"/>
      <c r="ADI180" s="27"/>
      <c r="ADJ180" s="27"/>
      <c r="ADK180" s="27"/>
      <c r="ADL180" s="27"/>
      <c r="ADM180" s="27"/>
      <c r="ADN180" s="27"/>
      <c r="ADO180" s="27"/>
      <c r="ADP180" s="27"/>
      <c r="ADQ180" s="27"/>
      <c r="ADR180" s="27"/>
      <c r="ADS180" s="27"/>
      <c r="ADT180" s="27"/>
      <c r="ADU180" s="27"/>
      <c r="ADV180" s="27"/>
      <c r="ADW180" s="27"/>
      <c r="ADX180" s="27"/>
      <c r="ADY180" s="27"/>
      <c r="ADZ180" s="27"/>
      <c r="AEA180" s="27"/>
      <c r="AEB180" s="27"/>
      <c r="AEC180" s="27"/>
      <c r="AED180" s="27"/>
      <c r="AEE180" s="27"/>
      <c r="AEF180" s="27"/>
      <c r="AEG180" s="27"/>
      <c r="AEH180" s="27"/>
      <c r="AEI180" s="27"/>
      <c r="AEJ180" s="27"/>
      <c r="AEK180" s="27"/>
      <c r="AEL180" s="27"/>
      <c r="AEM180" s="27"/>
      <c r="AEN180" s="27"/>
      <c r="AEO180" s="27"/>
      <c r="AEP180" s="27"/>
      <c r="AEQ180" s="27"/>
      <c r="AER180" s="27"/>
      <c r="AES180" s="27"/>
      <c r="AET180" s="27"/>
      <c r="AEU180" s="27"/>
      <c r="AEV180" s="27"/>
      <c r="AEW180" s="27"/>
      <c r="AEX180" s="27"/>
      <c r="AEY180" s="27"/>
      <c r="AEZ180" s="27"/>
      <c r="AFA180" s="27"/>
      <c r="AFB180" s="27"/>
      <c r="AFC180" s="27"/>
      <c r="AFD180" s="27"/>
      <c r="AFE180" s="27"/>
      <c r="AFF180" s="27"/>
      <c r="AFG180" s="27"/>
      <c r="AFH180" s="27"/>
      <c r="AFI180" s="27"/>
      <c r="AFJ180" s="27"/>
      <c r="AFK180" s="27"/>
      <c r="AFL180" s="27"/>
      <c r="AFM180" s="27"/>
      <c r="AFN180" s="27"/>
      <c r="AFO180" s="27"/>
      <c r="AFP180" s="27"/>
      <c r="AFQ180" s="27"/>
      <c r="AFR180" s="27"/>
      <c r="AFS180" s="27"/>
      <c r="AFT180" s="27"/>
      <c r="AFU180" s="27"/>
      <c r="AFV180" s="27"/>
      <c r="AFW180" s="27"/>
      <c r="AFX180" s="27"/>
      <c r="AFY180" s="27"/>
      <c r="AFZ180" s="27"/>
      <c r="AGA180" s="27"/>
      <c r="AGB180" s="27"/>
      <c r="AGC180" s="27"/>
      <c r="AGD180" s="27"/>
      <c r="AGE180" s="27"/>
      <c r="AGF180" s="27"/>
      <c r="AGG180" s="27"/>
      <c r="AGH180" s="27"/>
      <c r="AGI180" s="27"/>
      <c r="AGJ180" s="27"/>
      <c r="AGK180" s="27"/>
      <c r="AGL180" s="27"/>
      <c r="AGM180" s="27"/>
      <c r="AGN180" s="27"/>
      <c r="AGO180" s="27"/>
      <c r="AGP180" s="27"/>
      <c r="AGQ180" s="27"/>
      <c r="AGR180" s="27"/>
      <c r="AGS180" s="27"/>
      <c r="AGT180" s="27"/>
      <c r="AGU180" s="27"/>
      <c r="AGV180" s="27"/>
      <c r="AGW180" s="27"/>
      <c r="AGX180" s="27"/>
      <c r="AGY180" s="27"/>
      <c r="AGZ180" s="27"/>
      <c r="AHA180" s="27"/>
      <c r="AHB180" s="27"/>
      <c r="AHC180" s="27"/>
      <c r="AHD180" s="27"/>
      <c r="AHE180" s="27"/>
      <c r="AHF180" s="27"/>
      <c r="AHG180" s="27"/>
      <c r="AHH180" s="27"/>
      <c r="AHI180" s="27"/>
      <c r="AHJ180" s="27"/>
      <c r="AHK180" s="27"/>
      <c r="AHL180" s="27"/>
      <c r="AHM180" s="27"/>
      <c r="AHN180" s="27"/>
      <c r="AHO180" s="27"/>
      <c r="AHP180" s="27"/>
      <c r="AHQ180" s="27"/>
      <c r="AHR180" s="27"/>
      <c r="AHS180" s="27"/>
      <c r="AHT180" s="27"/>
      <c r="AHU180" s="27"/>
      <c r="AHV180" s="27"/>
      <c r="AHW180" s="27"/>
      <c r="AHX180" s="27"/>
      <c r="AHY180" s="27"/>
      <c r="AHZ180" s="27"/>
      <c r="AIA180" s="27"/>
      <c r="AIB180" s="27"/>
      <c r="AIC180" s="27"/>
      <c r="AID180" s="27"/>
      <c r="AIE180" s="27"/>
      <c r="AIF180" s="27"/>
      <c r="AIG180" s="27"/>
      <c r="AIH180" s="27"/>
      <c r="AII180" s="27"/>
      <c r="AIJ180" s="27"/>
      <c r="AIK180" s="27"/>
      <c r="AIL180" s="27"/>
      <c r="AIM180" s="27"/>
      <c r="AIN180" s="27"/>
      <c r="AIO180" s="27"/>
      <c r="AIP180" s="27"/>
      <c r="AIQ180" s="27"/>
      <c r="AIR180" s="27"/>
      <c r="AIS180" s="27"/>
      <c r="AIT180" s="27"/>
      <c r="AIU180" s="27"/>
      <c r="AIV180" s="27"/>
      <c r="AIW180" s="27"/>
      <c r="AIX180" s="27"/>
      <c r="AIY180" s="27"/>
      <c r="AIZ180" s="27"/>
      <c r="AJA180" s="27"/>
      <c r="AJB180" s="27"/>
      <c r="AJC180" s="27"/>
      <c r="AJD180" s="27"/>
      <c r="AJE180" s="27"/>
      <c r="AJF180" s="27"/>
      <c r="AJG180" s="27"/>
      <c r="AJH180" s="27"/>
      <c r="AJI180" s="27"/>
      <c r="AJJ180" s="27"/>
      <c r="AJK180" s="27"/>
      <c r="AJL180" s="27"/>
      <c r="AJM180" s="27"/>
      <c r="AJN180" s="27"/>
      <c r="AJO180" s="27"/>
      <c r="AJP180" s="27"/>
      <c r="AJQ180" s="27"/>
      <c r="AJR180" s="27"/>
      <c r="AJS180" s="27"/>
      <c r="AJT180" s="27"/>
      <c r="AJU180" s="27"/>
      <c r="AJV180" s="27"/>
      <c r="AJW180" s="27"/>
      <c r="AJX180" s="27"/>
      <c r="AJY180" s="27"/>
      <c r="AJZ180" s="27"/>
      <c r="AKA180" s="27"/>
      <c r="AKB180" s="27"/>
      <c r="AKC180" s="27"/>
      <c r="AKD180" s="27"/>
      <c r="AKE180" s="27"/>
      <c r="AKF180" s="27"/>
      <c r="AKG180" s="27"/>
      <c r="AKH180" s="27"/>
      <c r="AKI180" s="27"/>
      <c r="AKJ180" s="27"/>
      <c r="AKK180" s="27"/>
      <c r="AKL180" s="27"/>
      <c r="AKM180" s="27"/>
      <c r="AKN180" s="27"/>
      <c r="AKO180" s="27"/>
      <c r="AKP180" s="27"/>
      <c r="AKQ180" s="27"/>
      <c r="AKR180" s="27"/>
      <c r="AKS180" s="27"/>
      <c r="AKT180" s="27"/>
      <c r="AKU180" s="27"/>
      <c r="AKV180" s="27"/>
      <c r="AKW180" s="27"/>
      <c r="AKX180" s="27"/>
      <c r="AKY180" s="27"/>
      <c r="AKZ180" s="27"/>
      <c r="ALA180" s="27"/>
      <c r="ALB180" s="27"/>
      <c r="ALC180" s="27"/>
      <c r="ALD180" s="27"/>
      <c r="ALE180" s="27"/>
      <c r="ALF180" s="27"/>
      <c r="ALG180" s="27"/>
      <c r="ALH180" s="27"/>
      <c r="ALI180" s="27"/>
      <c r="ALJ180" s="27"/>
      <c r="ALK180" s="27"/>
      <c r="ALL180" s="27"/>
      <c r="ALM180" s="27"/>
      <c r="ALN180" s="27"/>
      <c r="ALO180" s="27"/>
      <c r="ALP180" s="27"/>
      <c r="ALQ180" s="27"/>
      <c r="ALR180" s="27"/>
      <c r="ALS180" s="27"/>
      <c r="ALT180" s="27"/>
      <c r="ALU180" s="27"/>
      <c r="ALV180" s="27"/>
      <c r="ALW180" s="27"/>
      <c r="ALX180" s="27"/>
      <c r="ALY180" s="27"/>
      <c r="ALZ180" s="27"/>
      <c r="AMA180" s="27"/>
      <c r="AMB180" s="27"/>
      <c r="AMC180" s="27"/>
      <c r="AMD180" s="27"/>
      <c r="AME180" s="27"/>
      <c r="AMF180" s="27"/>
      <c r="AMG180" s="27"/>
      <c r="AMH180" s="27"/>
      <c r="AMI180" s="27"/>
      <c r="AMJ180" s="27"/>
      <c r="AMK180" s="27"/>
      <c r="AML180" s="27"/>
      <c r="AMM180" s="27"/>
      <c r="AMN180" s="27"/>
      <c r="AMO180" s="27"/>
      <c r="AMP180" s="27"/>
      <c r="AMQ180" s="27"/>
      <c r="AMR180" s="27"/>
      <c r="AMS180" s="27"/>
      <c r="AMT180" s="27"/>
      <c r="AMU180" s="27"/>
      <c r="AMV180" s="27"/>
      <c r="AMW180" s="27"/>
      <c r="AMX180" s="27"/>
      <c r="AMY180" s="27"/>
      <c r="AMZ180" s="27"/>
      <c r="ANA180" s="27"/>
      <c r="ANB180" s="27"/>
      <c r="ANC180" s="27"/>
      <c r="AND180" s="27"/>
      <c r="ANE180" s="27"/>
      <c r="ANF180" s="27"/>
      <c r="ANG180" s="27"/>
      <c r="ANH180" s="27"/>
      <c r="ANI180" s="27"/>
      <c r="ANJ180" s="27"/>
      <c r="ANK180" s="27"/>
      <c r="ANL180" s="27"/>
      <c r="ANM180" s="27"/>
      <c r="ANN180" s="27"/>
      <c r="ANO180" s="27"/>
      <c r="ANP180" s="27"/>
      <c r="ANQ180" s="27"/>
      <c r="ANR180" s="27"/>
      <c r="ANS180" s="27"/>
      <c r="ANT180" s="27"/>
      <c r="ANU180" s="27"/>
      <c r="ANV180" s="27"/>
      <c r="ANW180" s="27"/>
      <c r="ANX180" s="27"/>
      <c r="ANY180" s="27"/>
      <c r="ANZ180" s="27"/>
      <c r="AOA180" s="27"/>
      <c r="AOB180" s="27"/>
      <c r="AOC180" s="27"/>
      <c r="AOD180" s="27"/>
      <c r="AOE180" s="27"/>
      <c r="AOF180" s="27"/>
      <c r="AOG180" s="27"/>
      <c r="AOH180" s="27"/>
      <c r="AOI180" s="27"/>
      <c r="AOJ180" s="27"/>
      <c r="AOK180" s="27"/>
      <c r="AOL180" s="27"/>
      <c r="AOM180" s="27"/>
      <c r="AON180" s="27"/>
      <c r="AOO180" s="27"/>
      <c r="AOP180" s="27"/>
      <c r="AOQ180" s="27"/>
      <c r="AOR180" s="27"/>
      <c r="AOS180" s="27"/>
      <c r="AOT180" s="27"/>
      <c r="AOU180" s="27"/>
      <c r="AOV180" s="27"/>
      <c r="AOW180" s="27"/>
      <c r="AOX180" s="27"/>
      <c r="AOY180" s="27"/>
      <c r="AOZ180" s="27"/>
      <c r="APA180" s="27"/>
      <c r="APB180" s="27"/>
      <c r="APC180" s="27"/>
      <c r="APD180" s="27"/>
      <c r="APE180" s="27"/>
      <c r="APF180" s="27"/>
      <c r="APG180" s="27"/>
      <c r="APH180" s="27"/>
      <c r="API180" s="27"/>
      <c r="APJ180" s="27"/>
      <c r="APK180" s="27"/>
      <c r="APL180" s="27"/>
      <c r="APM180" s="27"/>
      <c r="APN180" s="27"/>
      <c r="APO180" s="27"/>
      <c r="APP180" s="27"/>
      <c r="APQ180" s="27"/>
      <c r="APR180" s="27"/>
      <c r="APS180" s="27"/>
      <c r="APT180" s="27"/>
      <c r="APU180" s="27"/>
      <c r="APV180" s="27"/>
      <c r="APW180" s="27"/>
      <c r="APX180" s="27"/>
      <c r="APY180" s="27"/>
      <c r="APZ180" s="27"/>
      <c r="AQA180" s="27"/>
      <c r="AQB180" s="27"/>
      <c r="AQC180" s="27"/>
      <c r="AQD180" s="27"/>
      <c r="AQE180" s="27"/>
      <c r="AQF180" s="27"/>
      <c r="AQG180" s="27"/>
      <c r="AQH180" s="27"/>
      <c r="AQI180" s="27"/>
      <c r="AQJ180" s="27"/>
      <c r="AQK180" s="27"/>
      <c r="AQL180" s="27"/>
      <c r="AQM180" s="27"/>
      <c r="AQN180" s="27"/>
      <c r="AQO180" s="27"/>
      <c r="AQP180" s="27"/>
      <c r="AQQ180" s="27"/>
      <c r="AQR180" s="27"/>
      <c r="AQS180" s="27"/>
      <c r="AQT180" s="27"/>
      <c r="AQU180" s="27"/>
      <c r="AQV180" s="27"/>
      <c r="AQW180" s="27"/>
      <c r="AQX180" s="27"/>
      <c r="AQY180" s="27"/>
      <c r="AQZ180" s="27"/>
      <c r="ARA180" s="27"/>
      <c r="ARB180" s="27"/>
      <c r="ARC180" s="27"/>
      <c r="ARD180" s="27"/>
      <c r="ARE180" s="27"/>
      <c r="ARF180" s="27"/>
      <c r="ARG180" s="27"/>
      <c r="ARH180" s="27"/>
      <c r="ARI180" s="27"/>
      <c r="ARJ180" s="27"/>
      <c r="ARK180" s="27"/>
      <c r="ARL180" s="27"/>
      <c r="ARM180" s="27"/>
      <c r="ARN180" s="27"/>
      <c r="ARO180" s="27"/>
      <c r="ARP180" s="27"/>
      <c r="ARQ180" s="27"/>
      <c r="ARR180" s="27"/>
      <c r="ARS180" s="27"/>
      <c r="ART180" s="27"/>
      <c r="ARU180" s="27"/>
      <c r="ARV180" s="27"/>
      <c r="ARW180" s="27"/>
      <c r="ARX180" s="27"/>
      <c r="ARY180" s="27"/>
      <c r="ARZ180" s="27"/>
      <c r="ASA180" s="27"/>
      <c r="ASB180" s="27"/>
      <c r="ASC180" s="27"/>
      <c r="ASD180" s="27"/>
      <c r="ASE180" s="27"/>
      <c r="ASF180" s="27"/>
      <c r="ASG180" s="27"/>
      <c r="ASH180" s="27"/>
      <c r="ASI180" s="27"/>
      <c r="ASJ180" s="27"/>
      <c r="ASK180" s="27"/>
      <c r="ASL180" s="27"/>
      <c r="ASM180" s="27"/>
      <c r="ASN180" s="27"/>
      <c r="ASO180" s="27"/>
      <c r="ASP180" s="27"/>
      <c r="ASQ180" s="27"/>
      <c r="ASR180" s="27"/>
      <c r="ASS180" s="27"/>
      <c r="AST180" s="27"/>
      <c r="ASU180" s="27"/>
      <c r="ASV180" s="27"/>
      <c r="ASW180" s="27"/>
      <c r="ASX180" s="27"/>
      <c r="ASY180" s="27"/>
      <c r="ASZ180" s="27"/>
      <c r="ATA180" s="27"/>
      <c r="ATB180" s="27"/>
      <c r="ATC180" s="27"/>
      <c r="ATD180" s="27"/>
      <c r="ATE180" s="27"/>
      <c r="ATF180" s="27"/>
      <c r="ATG180" s="27"/>
      <c r="ATH180" s="27"/>
      <c r="ATI180" s="27"/>
      <c r="ATJ180" s="27"/>
      <c r="ATK180" s="27"/>
      <c r="ATL180" s="27"/>
      <c r="ATM180" s="27"/>
      <c r="ATN180" s="27"/>
      <c r="ATO180" s="27"/>
      <c r="ATP180" s="27"/>
      <c r="ATQ180" s="27"/>
      <c r="ATR180" s="27"/>
      <c r="ATS180" s="27"/>
      <c r="ATT180" s="27"/>
      <c r="ATU180" s="27"/>
      <c r="ATV180" s="27"/>
      <c r="ATW180" s="27"/>
      <c r="ATX180" s="27"/>
      <c r="ATY180" s="27"/>
      <c r="ATZ180" s="27"/>
      <c r="AUA180" s="27"/>
      <c r="AUB180" s="27"/>
      <c r="AUC180" s="27"/>
      <c r="AUD180" s="27"/>
      <c r="AUE180" s="27"/>
      <c r="AUF180" s="27"/>
      <c r="AUG180" s="27"/>
      <c r="AUH180" s="27"/>
      <c r="AUI180" s="27"/>
      <c r="AUJ180" s="27"/>
      <c r="AUK180" s="27"/>
      <c r="AUL180" s="27"/>
      <c r="AUM180" s="27"/>
      <c r="AUN180" s="27"/>
      <c r="AUO180" s="27"/>
      <c r="AUP180" s="27"/>
      <c r="AUQ180" s="27"/>
      <c r="AUR180" s="27"/>
      <c r="AUS180" s="27"/>
      <c r="AUT180" s="27"/>
      <c r="AUU180" s="27"/>
      <c r="AUV180" s="27"/>
      <c r="AUW180" s="27"/>
      <c r="AUX180" s="27"/>
      <c r="AUY180" s="27"/>
      <c r="AUZ180" s="27"/>
      <c r="AVA180" s="27"/>
      <c r="AVB180" s="27"/>
      <c r="AVC180" s="27"/>
      <c r="AVD180" s="27"/>
      <c r="AVE180" s="27"/>
      <c r="AVF180" s="27"/>
      <c r="AVG180" s="27"/>
      <c r="AVH180" s="27"/>
      <c r="AVI180" s="27"/>
      <c r="AVJ180" s="27"/>
      <c r="AVK180" s="27"/>
      <c r="AVL180" s="27"/>
      <c r="AVM180" s="27"/>
      <c r="AVN180" s="27"/>
      <c r="AVO180" s="27"/>
      <c r="AVP180" s="27"/>
      <c r="AVQ180" s="27"/>
      <c r="AVR180" s="27"/>
      <c r="AVS180" s="27"/>
      <c r="AVT180" s="27"/>
      <c r="AVU180" s="27"/>
      <c r="AVV180" s="27"/>
      <c r="AVW180" s="27"/>
      <c r="AVX180" s="27"/>
      <c r="AVY180" s="27"/>
      <c r="AVZ180" s="27"/>
      <c r="AWA180" s="27"/>
      <c r="AWB180" s="27"/>
      <c r="AWC180" s="27"/>
      <c r="AWD180" s="27"/>
      <c r="AWE180" s="27"/>
      <c r="AWF180" s="27"/>
      <c r="AWG180" s="27"/>
      <c r="AWH180" s="27"/>
      <c r="AWI180" s="27"/>
      <c r="AWJ180" s="27"/>
      <c r="AWK180" s="27"/>
      <c r="AWL180" s="27"/>
      <c r="AWM180" s="27"/>
      <c r="AWN180" s="27"/>
      <c r="AWO180" s="27"/>
      <c r="AWP180" s="27"/>
      <c r="AWQ180" s="27"/>
      <c r="AWR180" s="27"/>
      <c r="AWS180" s="27"/>
      <c r="AWT180" s="27"/>
      <c r="AWU180" s="27"/>
      <c r="AWV180" s="27"/>
      <c r="AWW180" s="27"/>
      <c r="AWX180" s="27"/>
      <c r="AWY180" s="27"/>
      <c r="AWZ180" s="27"/>
      <c r="AXA180" s="27"/>
      <c r="AXB180" s="27"/>
      <c r="AXC180" s="27"/>
      <c r="AXD180" s="27"/>
      <c r="AXE180" s="27"/>
      <c r="AXF180" s="27"/>
      <c r="AXG180" s="27"/>
      <c r="AXH180" s="27"/>
      <c r="AXI180" s="27"/>
      <c r="AXJ180" s="27"/>
      <c r="AXK180" s="27"/>
      <c r="AXL180" s="27"/>
      <c r="AXM180" s="27"/>
      <c r="AXN180" s="27"/>
      <c r="AXO180" s="27"/>
      <c r="AXP180" s="27"/>
      <c r="AXQ180" s="27"/>
      <c r="AXR180" s="27"/>
      <c r="AXS180" s="27"/>
      <c r="AXT180" s="27"/>
      <c r="AXU180" s="27"/>
      <c r="AXV180" s="27"/>
      <c r="AXW180" s="27"/>
      <c r="AXX180" s="27"/>
      <c r="AXY180" s="27"/>
      <c r="AXZ180" s="27"/>
      <c r="AYA180" s="27"/>
      <c r="AYB180" s="27"/>
      <c r="AYC180" s="27"/>
      <c r="AYD180" s="27"/>
      <c r="AYE180" s="27"/>
      <c r="AYF180" s="27"/>
      <c r="AYG180" s="27"/>
      <c r="AYH180" s="27"/>
      <c r="AYI180" s="27"/>
      <c r="AYJ180" s="27"/>
      <c r="AYK180" s="27"/>
      <c r="AYL180" s="27"/>
      <c r="AYM180" s="27"/>
      <c r="AYN180" s="27"/>
      <c r="AYO180" s="27"/>
      <c r="AYP180" s="27"/>
      <c r="AYQ180" s="27"/>
      <c r="AYR180" s="27"/>
      <c r="AYS180" s="27"/>
      <c r="AYT180" s="27"/>
      <c r="AYU180" s="27"/>
      <c r="AYV180" s="27"/>
      <c r="AYW180" s="27"/>
      <c r="AYX180" s="27"/>
      <c r="AYY180" s="27"/>
      <c r="AYZ180" s="27"/>
      <c r="AZA180" s="27"/>
      <c r="AZB180" s="27"/>
      <c r="AZC180" s="27"/>
      <c r="AZD180" s="27"/>
      <c r="AZE180" s="27"/>
      <c r="AZF180" s="27"/>
      <c r="AZG180" s="27"/>
      <c r="AZH180" s="27"/>
      <c r="AZI180" s="27"/>
      <c r="AZJ180" s="27"/>
      <c r="AZK180" s="27"/>
      <c r="AZL180" s="27"/>
      <c r="AZM180" s="27"/>
      <c r="AZN180" s="27"/>
      <c r="AZO180" s="27"/>
      <c r="AZP180" s="27"/>
      <c r="AZQ180" s="27"/>
      <c r="AZR180" s="27"/>
      <c r="AZS180" s="27"/>
      <c r="AZT180" s="27"/>
      <c r="AZU180" s="27"/>
      <c r="AZV180" s="27"/>
      <c r="AZW180" s="27"/>
      <c r="AZX180" s="27"/>
      <c r="AZY180" s="27"/>
      <c r="AZZ180" s="27"/>
      <c r="BAA180" s="27"/>
      <c r="BAB180" s="27"/>
      <c r="BAC180" s="27"/>
      <c r="BAD180" s="27"/>
      <c r="BAE180" s="27"/>
      <c r="BAF180" s="27"/>
      <c r="BAG180" s="27"/>
      <c r="BAH180" s="27"/>
      <c r="BAI180" s="27"/>
      <c r="BAJ180" s="27"/>
      <c r="BAK180" s="27"/>
      <c r="BAL180" s="27"/>
      <c r="BAM180" s="27"/>
      <c r="BAN180" s="27"/>
      <c r="BAO180" s="27"/>
      <c r="BAP180" s="27"/>
      <c r="BAQ180" s="27"/>
      <c r="BAR180" s="27"/>
      <c r="BAS180" s="27"/>
      <c r="BAT180" s="27"/>
      <c r="BAU180" s="27"/>
      <c r="BAV180" s="27"/>
      <c r="BAW180" s="27"/>
      <c r="BAX180" s="27"/>
      <c r="BAY180" s="27"/>
      <c r="BAZ180" s="27"/>
      <c r="BBA180" s="27"/>
      <c r="BBB180" s="27"/>
      <c r="BBC180" s="27"/>
      <c r="BBD180" s="27"/>
      <c r="BBE180" s="27"/>
      <c r="BBF180" s="27"/>
      <c r="BBG180" s="27"/>
      <c r="BBH180" s="27"/>
      <c r="BBI180" s="27"/>
      <c r="BBJ180" s="27"/>
      <c r="BBK180" s="27"/>
      <c r="BBL180" s="27"/>
      <c r="BBM180" s="27"/>
      <c r="BBN180" s="27"/>
      <c r="BBO180" s="27"/>
      <c r="BBP180" s="27"/>
      <c r="BBQ180" s="27"/>
      <c r="BBR180" s="27"/>
      <c r="BBS180" s="27"/>
      <c r="BBT180" s="27"/>
      <c r="BBU180" s="27"/>
      <c r="BBV180" s="27"/>
      <c r="BBW180" s="27"/>
      <c r="BBX180" s="27"/>
      <c r="BBY180" s="27"/>
      <c r="BBZ180" s="27"/>
      <c r="BCA180" s="27"/>
      <c r="BCB180" s="27"/>
      <c r="BCC180" s="27"/>
      <c r="BCD180" s="27"/>
      <c r="BCE180" s="27"/>
      <c r="BCF180" s="27"/>
      <c r="BCG180" s="27"/>
      <c r="BCH180" s="27"/>
      <c r="BCI180" s="27"/>
      <c r="BCJ180" s="27"/>
      <c r="BCK180" s="27"/>
      <c r="BCL180" s="27"/>
      <c r="BCM180" s="27"/>
      <c r="BCN180" s="27"/>
      <c r="BCO180" s="27"/>
      <c r="BCP180" s="27"/>
      <c r="BCQ180" s="27"/>
      <c r="BCR180" s="27"/>
      <c r="BCS180" s="27"/>
      <c r="BCT180" s="27"/>
      <c r="BCU180" s="27"/>
      <c r="BCV180" s="27"/>
      <c r="BCW180" s="27"/>
      <c r="BCX180" s="27"/>
      <c r="BCY180" s="27"/>
      <c r="BCZ180" s="27"/>
      <c r="BDA180" s="27"/>
      <c r="BDB180" s="27"/>
      <c r="BDC180" s="27"/>
      <c r="BDD180" s="27"/>
      <c r="BDE180" s="27"/>
      <c r="BDF180" s="27"/>
      <c r="BDG180" s="27"/>
      <c r="BDH180" s="27"/>
      <c r="BDI180" s="27"/>
      <c r="BDJ180" s="27"/>
      <c r="BDK180" s="27"/>
      <c r="BDL180" s="27"/>
      <c r="BDM180" s="27"/>
      <c r="BDN180" s="27"/>
      <c r="BDO180" s="27"/>
      <c r="BDP180" s="27"/>
      <c r="BDQ180" s="27"/>
      <c r="BDR180" s="27"/>
      <c r="BDS180" s="27"/>
      <c r="BDT180" s="27"/>
      <c r="BDU180" s="27"/>
      <c r="BDV180" s="27"/>
      <c r="BDW180" s="27"/>
      <c r="BDX180" s="27"/>
      <c r="BDY180" s="27"/>
      <c r="BDZ180" s="27"/>
      <c r="BEA180" s="27"/>
      <c r="BEB180" s="27"/>
      <c r="BEC180" s="27"/>
      <c r="BED180" s="27"/>
      <c r="BEE180" s="27"/>
      <c r="BEF180" s="27"/>
      <c r="BEG180" s="27"/>
      <c r="BEH180" s="27"/>
      <c r="BEI180" s="27"/>
      <c r="BEJ180" s="27"/>
      <c r="BEK180" s="27"/>
      <c r="BEL180" s="27"/>
      <c r="BEM180" s="27"/>
      <c r="BEN180" s="27"/>
      <c r="BEO180" s="27"/>
      <c r="BEP180" s="27"/>
      <c r="BEQ180" s="27"/>
      <c r="BER180" s="27"/>
      <c r="BES180" s="27"/>
      <c r="BET180" s="27"/>
      <c r="BEU180" s="27"/>
      <c r="BEV180" s="27"/>
      <c r="BEW180" s="27"/>
      <c r="BEX180" s="27"/>
      <c r="BEY180" s="27"/>
      <c r="BEZ180" s="27"/>
      <c r="BFA180" s="27"/>
      <c r="BFB180" s="27"/>
      <c r="BFC180" s="27"/>
      <c r="BFD180" s="27"/>
      <c r="BFE180" s="27"/>
      <c r="BFF180" s="27"/>
      <c r="BFG180" s="27"/>
      <c r="BFH180" s="27"/>
      <c r="BFI180" s="27"/>
      <c r="BFJ180" s="27"/>
      <c r="BFK180" s="27"/>
      <c r="BFL180" s="27"/>
      <c r="BFM180" s="27"/>
      <c r="BFN180" s="27"/>
      <c r="BFO180" s="27"/>
      <c r="BFP180" s="27"/>
      <c r="BFQ180" s="27"/>
      <c r="BFR180" s="27"/>
      <c r="BFS180" s="27"/>
      <c r="BFT180" s="27"/>
      <c r="BFU180" s="27"/>
      <c r="BFV180" s="27"/>
      <c r="BFW180" s="27"/>
      <c r="BFX180" s="27"/>
      <c r="BFY180" s="27"/>
      <c r="BFZ180" s="27"/>
      <c r="BGA180" s="27"/>
      <c r="BGB180" s="27"/>
      <c r="BGC180" s="27"/>
      <c r="BGD180" s="27"/>
      <c r="BGE180" s="27"/>
      <c r="BGF180" s="27"/>
      <c r="BGG180" s="27"/>
      <c r="BGH180" s="27"/>
      <c r="BGI180" s="27"/>
      <c r="BGJ180" s="27"/>
      <c r="BGK180" s="27"/>
      <c r="BGL180" s="27"/>
      <c r="BGM180" s="27"/>
      <c r="BGN180" s="27"/>
      <c r="BGO180" s="27"/>
      <c r="BGP180" s="27"/>
      <c r="BGQ180" s="27"/>
      <c r="BGR180" s="27"/>
      <c r="BGS180" s="27"/>
      <c r="BGT180" s="27"/>
      <c r="BGU180" s="27"/>
      <c r="BGV180" s="27"/>
      <c r="BGW180" s="27"/>
      <c r="BGX180" s="27"/>
      <c r="BGY180" s="27"/>
      <c r="BGZ180" s="27"/>
      <c r="BHA180" s="27"/>
      <c r="BHB180" s="27"/>
      <c r="BHC180" s="27"/>
      <c r="BHD180" s="27"/>
      <c r="BHE180" s="27"/>
      <c r="BHF180" s="27"/>
      <c r="BHG180" s="27"/>
      <c r="BHH180" s="27"/>
      <c r="BHI180" s="27"/>
      <c r="BHJ180" s="27"/>
      <c r="BHK180" s="27"/>
      <c r="BHL180" s="27"/>
      <c r="BHM180" s="27"/>
      <c r="BHN180" s="27"/>
      <c r="BHO180" s="27"/>
      <c r="BHP180" s="27"/>
      <c r="BHQ180" s="27"/>
      <c r="BHR180" s="27"/>
      <c r="BHS180" s="27"/>
      <c r="BHT180" s="27"/>
      <c r="BHU180" s="27"/>
      <c r="BHV180" s="27"/>
      <c r="BHW180" s="27"/>
      <c r="BHX180" s="27"/>
      <c r="BHY180" s="27"/>
      <c r="BHZ180" s="27"/>
      <c r="BIA180" s="27"/>
      <c r="BIB180" s="27"/>
      <c r="BIC180" s="27"/>
      <c r="BID180" s="27"/>
      <c r="BIE180" s="27"/>
      <c r="BIF180" s="27"/>
      <c r="BIG180" s="27"/>
      <c r="BIH180" s="27"/>
      <c r="BII180" s="27"/>
      <c r="BIJ180" s="27"/>
      <c r="BIK180" s="27"/>
      <c r="BIL180" s="27"/>
      <c r="BIM180" s="27"/>
      <c r="BIN180" s="27"/>
      <c r="BIO180" s="27"/>
      <c r="BIP180" s="27"/>
      <c r="BIQ180" s="27"/>
      <c r="BIR180" s="27"/>
      <c r="BIS180" s="27"/>
      <c r="BIT180" s="27"/>
      <c r="BIU180" s="27"/>
      <c r="BIV180" s="27"/>
      <c r="BIW180" s="27"/>
      <c r="BIX180" s="27"/>
      <c r="BIY180" s="27"/>
      <c r="BIZ180" s="27"/>
      <c r="BJA180" s="27"/>
      <c r="BJB180" s="27"/>
      <c r="BJC180" s="27"/>
      <c r="BJD180" s="27"/>
      <c r="BJE180" s="27"/>
      <c r="BJF180" s="27"/>
      <c r="BJG180" s="27"/>
      <c r="BJH180" s="27"/>
      <c r="BJI180" s="27"/>
      <c r="BJJ180" s="27"/>
      <c r="BJK180" s="27"/>
      <c r="BJL180" s="27"/>
      <c r="BJM180" s="27"/>
      <c r="BJN180" s="27"/>
      <c r="BJO180" s="27"/>
      <c r="BJP180" s="27"/>
      <c r="BJQ180" s="27"/>
      <c r="BJR180" s="27"/>
      <c r="BJS180" s="27"/>
      <c r="BJT180" s="27"/>
      <c r="BJU180" s="27"/>
      <c r="BJV180" s="27"/>
      <c r="BJW180" s="27"/>
      <c r="BJX180" s="27"/>
      <c r="BJY180" s="27"/>
      <c r="BJZ180" s="27"/>
      <c r="BKA180" s="27"/>
      <c r="BKB180" s="27"/>
      <c r="BKC180" s="27"/>
      <c r="BKD180" s="27"/>
      <c r="BKE180" s="27"/>
      <c r="BKF180" s="27"/>
      <c r="BKG180" s="27"/>
      <c r="BKH180" s="27"/>
      <c r="BKI180" s="27"/>
      <c r="BKJ180" s="27"/>
      <c r="BKK180" s="27"/>
      <c r="BKL180" s="27"/>
      <c r="BKM180" s="27"/>
      <c r="BKN180" s="27"/>
      <c r="BKO180" s="27"/>
      <c r="BKP180" s="27"/>
      <c r="BKQ180" s="27"/>
      <c r="BKR180" s="27"/>
      <c r="BKS180" s="27"/>
      <c r="BKT180" s="27"/>
      <c r="BKU180" s="27"/>
      <c r="BKV180" s="27"/>
      <c r="BKW180" s="27"/>
      <c r="BKX180" s="27"/>
      <c r="BKY180" s="27"/>
      <c r="BKZ180" s="27"/>
      <c r="BLA180" s="27"/>
      <c r="BLB180" s="27"/>
      <c r="BLC180" s="27"/>
      <c r="BLD180" s="27"/>
      <c r="BLE180" s="27"/>
      <c r="BLF180" s="27"/>
      <c r="BLG180" s="27"/>
      <c r="BLH180" s="27"/>
      <c r="BLI180" s="27"/>
      <c r="BLJ180" s="27"/>
      <c r="BLK180" s="27"/>
      <c r="BLL180" s="27"/>
      <c r="BLM180" s="27"/>
      <c r="BLN180" s="27"/>
      <c r="BLO180" s="27"/>
      <c r="BLP180" s="27"/>
      <c r="BLQ180" s="27"/>
      <c r="BLR180" s="27"/>
      <c r="BLS180" s="27"/>
      <c r="BLT180" s="27"/>
      <c r="BLU180" s="27"/>
      <c r="BLV180" s="27"/>
      <c r="BLW180" s="27"/>
      <c r="BLX180" s="27"/>
      <c r="BLY180" s="27"/>
      <c r="BLZ180" s="27"/>
      <c r="BMA180" s="27"/>
      <c r="BMB180" s="27"/>
      <c r="BMC180" s="27"/>
      <c r="BMD180" s="27"/>
      <c r="BME180" s="27"/>
      <c r="BMF180" s="27"/>
      <c r="BMG180" s="27"/>
      <c r="BMH180" s="27"/>
      <c r="BMI180" s="27"/>
      <c r="BMJ180" s="27"/>
      <c r="BMK180" s="27"/>
      <c r="BML180" s="27"/>
      <c r="BMM180" s="27"/>
      <c r="BMN180" s="27"/>
      <c r="BMO180" s="27"/>
      <c r="BMP180" s="27"/>
      <c r="BMQ180" s="27"/>
      <c r="BMR180" s="27"/>
      <c r="BMS180" s="27"/>
      <c r="BMT180" s="27"/>
      <c r="BMU180" s="27"/>
      <c r="BMV180" s="27"/>
      <c r="BMW180" s="27"/>
      <c r="BMX180" s="27"/>
      <c r="BMY180" s="27"/>
      <c r="BMZ180" s="27"/>
      <c r="BNA180" s="27"/>
      <c r="BNB180" s="27"/>
      <c r="BNC180" s="27"/>
      <c r="BND180" s="27"/>
      <c r="BNE180" s="27"/>
      <c r="BNF180" s="27"/>
      <c r="BNG180" s="27"/>
      <c r="BNH180" s="27"/>
      <c r="BNI180" s="27"/>
      <c r="BNJ180" s="27"/>
      <c r="BNK180" s="27"/>
      <c r="BNL180" s="27"/>
      <c r="BNM180" s="27"/>
      <c r="BNN180" s="27"/>
      <c r="BNO180" s="27"/>
      <c r="BNP180" s="27"/>
      <c r="BNQ180" s="27"/>
      <c r="BNR180" s="27"/>
      <c r="BNS180" s="27"/>
      <c r="BNT180" s="27"/>
      <c r="BNU180" s="27"/>
      <c r="BNV180" s="27"/>
      <c r="BNW180" s="27"/>
      <c r="BNX180" s="27"/>
      <c r="BNY180" s="27"/>
      <c r="BNZ180" s="27"/>
      <c r="BOA180" s="27"/>
      <c r="BOB180" s="27"/>
      <c r="BOC180" s="27"/>
      <c r="BOD180" s="27"/>
      <c r="BOE180" s="27"/>
      <c r="BOF180" s="27"/>
      <c r="BOG180" s="27"/>
      <c r="BOH180" s="27"/>
      <c r="BOI180" s="27"/>
      <c r="BOJ180" s="27"/>
      <c r="BOK180" s="27"/>
      <c r="BOL180" s="27"/>
      <c r="BOM180" s="27"/>
      <c r="BON180" s="27"/>
      <c r="BOO180" s="27"/>
      <c r="BOP180" s="27"/>
      <c r="BOQ180" s="27"/>
      <c r="BOR180" s="27"/>
      <c r="BOS180" s="27"/>
      <c r="BOT180" s="27"/>
      <c r="BOU180" s="27"/>
      <c r="BOV180" s="27"/>
      <c r="BOW180" s="27"/>
      <c r="BOX180" s="27"/>
      <c r="BOY180" s="27"/>
      <c r="BOZ180" s="27"/>
      <c r="BPA180" s="27"/>
      <c r="BPB180" s="27"/>
      <c r="BPC180" s="27"/>
      <c r="BPD180" s="27"/>
      <c r="BPE180" s="27"/>
      <c r="BPF180" s="27"/>
      <c r="BPG180" s="27"/>
      <c r="BPH180" s="27"/>
      <c r="BPI180" s="27"/>
      <c r="BPJ180" s="27"/>
      <c r="BPK180" s="27"/>
      <c r="BPL180" s="27"/>
      <c r="BPM180" s="27"/>
      <c r="BPN180" s="27"/>
      <c r="BPO180" s="27"/>
      <c r="BPP180" s="27"/>
      <c r="BPQ180" s="27"/>
      <c r="BPR180" s="27"/>
      <c r="BPS180" s="27"/>
      <c r="BPT180" s="27"/>
      <c r="BPU180" s="27"/>
      <c r="BPV180" s="27"/>
      <c r="BPW180" s="27"/>
      <c r="BPX180" s="27"/>
      <c r="BPY180" s="27"/>
      <c r="BPZ180" s="27"/>
      <c r="BQA180" s="27"/>
      <c r="BQB180" s="27"/>
      <c r="BQC180" s="27"/>
      <c r="BQD180" s="27"/>
      <c r="BQE180" s="27"/>
      <c r="BQF180" s="27"/>
      <c r="BQG180" s="27"/>
      <c r="BQH180" s="27"/>
      <c r="BQI180" s="27"/>
      <c r="BQJ180" s="27"/>
      <c r="BQK180" s="27"/>
      <c r="BQL180" s="27"/>
      <c r="BQM180" s="27"/>
      <c r="BQN180" s="27"/>
      <c r="BQO180" s="27"/>
      <c r="BQP180" s="27"/>
      <c r="BQQ180" s="27"/>
      <c r="BQR180" s="27"/>
      <c r="BQS180" s="27"/>
      <c r="BQT180" s="27"/>
      <c r="BQU180" s="27"/>
      <c r="BQV180" s="27"/>
      <c r="BQW180" s="27"/>
      <c r="BQX180" s="27"/>
      <c r="BQY180" s="27"/>
      <c r="BQZ180" s="27"/>
      <c r="BRA180" s="27"/>
      <c r="BRB180" s="27"/>
      <c r="BRC180" s="27"/>
      <c r="BRD180" s="27"/>
      <c r="BRE180" s="27"/>
      <c r="BRF180" s="27"/>
      <c r="BRG180" s="27"/>
      <c r="BRH180" s="27"/>
      <c r="BRI180" s="27"/>
      <c r="BRJ180" s="27"/>
      <c r="BRK180" s="27"/>
      <c r="BRL180" s="27"/>
      <c r="BRM180" s="27"/>
      <c r="BRN180" s="27"/>
      <c r="BRO180" s="27"/>
      <c r="BRP180" s="27"/>
      <c r="BRQ180" s="27"/>
      <c r="BRR180" s="27"/>
      <c r="BRS180" s="27"/>
      <c r="BRT180" s="27"/>
      <c r="BRU180" s="27"/>
      <c r="BRV180" s="27"/>
      <c r="BRW180" s="27"/>
      <c r="BRX180" s="27"/>
      <c r="BRY180" s="27"/>
      <c r="BRZ180" s="27"/>
      <c r="BSA180" s="27"/>
      <c r="BSB180" s="27"/>
      <c r="BSC180" s="27"/>
      <c r="BSD180" s="27"/>
      <c r="BSE180" s="27"/>
      <c r="BSF180" s="27"/>
      <c r="BSG180" s="27"/>
      <c r="BSH180" s="27"/>
      <c r="BSI180" s="27"/>
      <c r="BSJ180" s="27"/>
      <c r="BSK180" s="27"/>
      <c r="BSL180" s="27"/>
      <c r="BSM180" s="27"/>
      <c r="BSN180" s="27"/>
      <c r="BSO180" s="27"/>
      <c r="BSP180" s="27"/>
      <c r="BSQ180" s="27"/>
      <c r="BSR180" s="27"/>
      <c r="BSS180" s="27"/>
      <c r="BST180" s="27"/>
      <c r="BSU180" s="27"/>
      <c r="BSV180" s="27"/>
      <c r="BSW180" s="27"/>
      <c r="BSX180" s="27"/>
      <c r="BSY180" s="27"/>
      <c r="BSZ180" s="27"/>
      <c r="BTA180" s="27"/>
      <c r="BTB180" s="27"/>
      <c r="BTC180" s="27"/>
      <c r="BTD180" s="27"/>
      <c r="BTE180" s="27"/>
      <c r="BTF180" s="27"/>
      <c r="BTG180" s="27"/>
      <c r="BTH180" s="27"/>
      <c r="BTI180" s="27"/>
      <c r="BTJ180" s="27"/>
      <c r="BTK180" s="27"/>
      <c r="BTL180" s="27"/>
      <c r="BTM180" s="27"/>
      <c r="BTN180" s="27"/>
      <c r="BTO180" s="27"/>
      <c r="BTP180" s="27"/>
      <c r="BTQ180" s="27"/>
      <c r="BTR180" s="27"/>
      <c r="BTS180" s="27"/>
      <c r="BTT180" s="27"/>
      <c r="BTU180" s="27"/>
      <c r="BTV180" s="27"/>
      <c r="BTW180" s="27"/>
      <c r="BTX180" s="27"/>
      <c r="BTY180" s="27"/>
      <c r="BTZ180" s="27"/>
      <c r="BUA180" s="27"/>
      <c r="BUB180" s="27"/>
      <c r="BUC180" s="27"/>
      <c r="BUD180" s="27"/>
      <c r="BUE180" s="27"/>
      <c r="BUF180" s="27"/>
      <c r="BUG180" s="27"/>
      <c r="BUH180" s="27"/>
      <c r="BUI180" s="27"/>
      <c r="BUJ180" s="27"/>
      <c r="BUK180" s="27"/>
      <c r="BUL180" s="27"/>
      <c r="BUM180" s="27"/>
      <c r="BUN180" s="27"/>
      <c r="BUO180" s="27"/>
      <c r="BUP180" s="27"/>
      <c r="BUQ180" s="27"/>
      <c r="BUR180" s="27"/>
      <c r="BUS180" s="27"/>
    </row>
    <row r="181" spans="1:1917" s="47" customFormat="1" ht="12.75">
      <c r="A181" s="23"/>
      <c r="B181" s="239"/>
      <c r="C181" s="137" t="s">
        <v>337</v>
      </c>
      <c r="D181" s="137"/>
      <c r="E181" s="313"/>
      <c r="F181" s="314"/>
      <c r="G181" s="279" t="s">
        <v>359</v>
      </c>
      <c r="H181" s="149"/>
      <c r="I181" s="304" t="s">
        <v>429</v>
      </c>
      <c r="J181" s="26"/>
      <c r="K181" s="26">
        <f>IF(E181="YES",1.5,0)</f>
        <v>0</v>
      </c>
      <c r="L181" s="26"/>
      <c r="M181" s="26"/>
      <c r="N181" s="26"/>
      <c r="O181" s="298"/>
      <c r="P181" s="103"/>
      <c r="Q181" s="22"/>
      <c r="R181" s="22"/>
      <c r="S181" s="22"/>
      <c r="T181" s="22"/>
      <c r="U181" s="22"/>
      <c r="V181" s="22"/>
      <c r="W181" s="22"/>
      <c r="X181" s="22"/>
      <c r="Y181" s="22"/>
      <c r="Z181" s="22"/>
      <c r="AA181" s="22"/>
      <c r="AB181" s="22"/>
      <c r="AC181" s="22"/>
      <c r="AD181" s="22"/>
      <c r="BA181" s="27"/>
      <c r="BB181" s="27"/>
      <c r="BC181" s="27"/>
      <c r="BD181" s="27"/>
      <c r="BE181" s="27"/>
      <c r="BF181" s="27"/>
      <c r="BG181" s="27"/>
      <c r="BH181" s="27"/>
      <c r="BI181" s="27"/>
      <c r="BJ181" s="27"/>
      <c r="BK181" s="27"/>
      <c r="BL181" s="27"/>
      <c r="BM181" s="27"/>
      <c r="BN181" s="27"/>
      <c r="BO181" s="27"/>
      <c r="BP181" s="27"/>
      <c r="BQ181" s="27"/>
      <c r="BR181" s="27"/>
      <c r="BS181" s="27"/>
      <c r="BT181" s="27"/>
      <c r="BU181" s="27"/>
      <c r="BV181" s="27"/>
      <c r="BW181" s="27"/>
      <c r="BX181" s="27"/>
      <c r="BY181" s="27"/>
      <c r="BZ181" s="27"/>
      <c r="CA181" s="27"/>
      <c r="CB181" s="27"/>
      <c r="CC181" s="27"/>
      <c r="CD181" s="27"/>
      <c r="CE181" s="27"/>
      <c r="CF181" s="27"/>
      <c r="CG181" s="27"/>
      <c r="CH181" s="27"/>
      <c r="CI181" s="27"/>
      <c r="CJ181" s="27"/>
      <c r="CK181" s="27"/>
      <c r="CL181" s="27"/>
      <c r="CM181" s="27"/>
      <c r="CN181" s="27"/>
      <c r="CO181" s="27"/>
      <c r="CP181" s="27"/>
      <c r="CQ181" s="27"/>
      <c r="CR181" s="27"/>
      <c r="CS181" s="27"/>
      <c r="CT181" s="27"/>
      <c r="CU181" s="27"/>
      <c r="CV181" s="27"/>
      <c r="CW181" s="27"/>
      <c r="CX181" s="27"/>
      <c r="CY181" s="27"/>
      <c r="CZ181" s="27"/>
      <c r="DA181" s="27"/>
      <c r="DB181" s="27"/>
      <c r="DC181" s="27"/>
      <c r="DD181" s="27"/>
      <c r="DE181" s="27"/>
      <c r="DF181" s="27"/>
      <c r="DG181" s="27"/>
      <c r="DH181" s="27"/>
      <c r="DI181" s="27"/>
      <c r="DJ181" s="27"/>
      <c r="DK181" s="27"/>
      <c r="DL181" s="27"/>
      <c r="DM181" s="27"/>
      <c r="DN181" s="27"/>
      <c r="DO181" s="27"/>
      <c r="DP181" s="27"/>
      <c r="DQ181" s="27"/>
      <c r="DR181" s="27"/>
      <c r="DS181" s="27"/>
      <c r="DT181" s="27"/>
      <c r="DU181" s="27"/>
      <c r="DV181" s="27"/>
      <c r="DW181" s="27"/>
      <c r="DX181" s="27"/>
      <c r="DY181" s="27"/>
      <c r="DZ181" s="27"/>
      <c r="EA181" s="27"/>
      <c r="EB181" s="27"/>
      <c r="EC181" s="27"/>
      <c r="ED181" s="27"/>
      <c r="EE181" s="27"/>
      <c r="EF181" s="27"/>
      <c r="EG181" s="27"/>
      <c r="EH181" s="27"/>
      <c r="EI181" s="27"/>
      <c r="EJ181" s="27"/>
      <c r="EK181" s="27"/>
      <c r="EL181" s="27"/>
      <c r="EM181" s="27"/>
      <c r="EN181" s="27"/>
      <c r="EO181" s="27"/>
      <c r="EP181" s="27"/>
      <c r="EQ181" s="27"/>
      <c r="ER181" s="27"/>
      <c r="ES181" s="27"/>
      <c r="ET181" s="27"/>
      <c r="EU181" s="27"/>
      <c r="EV181" s="27"/>
      <c r="EW181" s="27"/>
      <c r="EX181" s="27"/>
      <c r="EY181" s="27"/>
      <c r="EZ181" s="27"/>
      <c r="FA181" s="27"/>
      <c r="FB181" s="27"/>
      <c r="FC181" s="27"/>
      <c r="FD181" s="27"/>
      <c r="FE181" s="27"/>
      <c r="FF181" s="27"/>
      <c r="FG181" s="27"/>
      <c r="FH181" s="27"/>
      <c r="FI181" s="27"/>
      <c r="FJ181" s="27"/>
      <c r="FK181" s="27"/>
      <c r="FL181" s="27"/>
      <c r="FM181" s="27"/>
      <c r="FN181" s="27"/>
      <c r="FO181" s="27"/>
      <c r="FP181" s="27"/>
      <c r="FQ181" s="27"/>
      <c r="FR181" s="27"/>
      <c r="FS181" s="27"/>
      <c r="FT181" s="27"/>
      <c r="FU181" s="27"/>
      <c r="FV181" s="27"/>
      <c r="FW181" s="27"/>
      <c r="FX181" s="27"/>
      <c r="FY181" s="27"/>
      <c r="FZ181" s="27"/>
      <c r="GA181" s="27"/>
      <c r="GB181" s="27"/>
      <c r="GC181" s="27"/>
      <c r="GD181" s="27"/>
      <c r="GE181" s="27"/>
      <c r="GF181" s="27"/>
      <c r="GG181" s="27"/>
      <c r="GH181" s="27"/>
      <c r="GI181" s="27"/>
      <c r="GJ181" s="27"/>
      <c r="GK181" s="27"/>
      <c r="GL181" s="27"/>
      <c r="GM181" s="27"/>
      <c r="GN181" s="27"/>
      <c r="GO181" s="27"/>
      <c r="GP181" s="27"/>
      <c r="GQ181" s="27"/>
      <c r="GR181" s="27"/>
      <c r="GS181" s="27"/>
      <c r="GT181" s="27"/>
      <c r="GU181" s="27"/>
      <c r="GV181" s="27"/>
      <c r="GW181" s="27"/>
      <c r="GX181" s="27"/>
      <c r="GY181" s="27"/>
      <c r="GZ181" s="27"/>
      <c r="HA181" s="27"/>
      <c r="HB181" s="27"/>
      <c r="HC181" s="27"/>
      <c r="HD181" s="27"/>
      <c r="HE181" s="27"/>
      <c r="HF181" s="27"/>
      <c r="HG181" s="27"/>
      <c r="HH181" s="27"/>
      <c r="HI181" s="27"/>
      <c r="HJ181" s="27"/>
      <c r="HK181" s="27"/>
      <c r="HL181" s="27"/>
      <c r="HM181" s="27"/>
      <c r="HN181" s="27"/>
      <c r="HO181" s="27"/>
      <c r="HP181" s="27"/>
      <c r="HQ181" s="27"/>
      <c r="HR181" s="27"/>
      <c r="HS181" s="27"/>
      <c r="HT181" s="27"/>
      <c r="HU181" s="27"/>
      <c r="HV181" s="27"/>
      <c r="HW181" s="27"/>
      <c r="HX181" s="27"/>
      <c r="HY181" s="27"/>
      <c r="HZ181" s="27"/>
      <c r="IA181" s="27"/>
      <c r="IB181" s="27"/>
      <c r="IC181" s="27"/>
      <c r="ID181" s="27"/>
      <c r="IE181" s="27"/>
      <c r="IF181" s="27"/>
      <c r="IG181" s="27"/>
      <c r="IH181" s="27"/>
      <c r="II181" s="27"/>
      <c r="IJ181" s="27"/>
      <c r="IK181" s="27"/>
      <c r="IL181" s="27"/>
      <c r="IM181" s="27"/>
      <c r="IN181" s="27"/>
      <c r="IO181" s="27"/>
      <c r="IP181" s="27"/>
      <c r="IQ181" s="27"/>
      <c r="IR181" s="27"/>
      <c r="IS181" s="27"/>
      <c r="IT181" s="27"/>
      <c r="IU181" s="27"/>
      <c r="IV181" s="27"/>
      <c r="IW181" s="27"/>
      <c r="IX181" s="27"/>
      <c r="IY181" s="27"/>
      <c r="IZ181" s="27"/>
      <c r="JA181" s="27"/>
      <c r="JB181" s="27"/>
      <c r="JC181" s="27"/>
      <c r="JD181" s="27"/>
      <c r="JE181" s="27"/>
      <c r="JF181" s="27"/>
      <c r="JG181" s="27"/>
      <c r="JH181" s="27"/>
      <c r="JI181" s="27"/>
      <c r="JJ181" s="27"/>
      <c r="JK181" s="27"/>
      <c r="JL181" s="27"/>
      <c r="JM181" s="27"/>
      <c r="JN181" s="27"/>
      <c r="JO181" s="27"/>
      <c r="JP181" s="27"/>
      <c r="JQ181" s="27"/>
      <c r="JR181" s="27"/>
      <c r="JS181" s="27"/>
      <c r="JT181" s="27"/>
      <c r="JU181" s="27"/>
      <c r="JV181" s="27"/>
      <c r="JW181" s="27"/>
      <c r="JX181" s="27"/>
      <c r="JY181" s="27"/>
      <c r="JZ181" s="27"/>
      <c r="KA181" s="27"/>
      <c r="KB181" s="27"/>
      <c r="KC181" s="27"/>
      <c r="KD181" s="27"/>
      <c r="KE181" s="27"/>
      <c r="KF181" s="27"/>
      <c r="KG181" s="27"/>
      <c r="KH181" s="27"/>
      <c r="KI181" s="27"/>
      <c r="KJ181" s="27"/>
      <c r="KK181" s="27"/>
      <c r="KL181" s="27"/>
      <c r="KM181" s="27"/>
      <c r="KN181" s="27"/>
      <c r="KO181" s="27"/>
      <c r="KP181" s="27"/>
      <c r="KQ181" s="27"/>
      <c r="KR181" s="27"/>
      <c r="KS181" s="27"/>
      <c r="KT181" s="27"/>
      <c r="KU181" s="27"/>
      <c r="KV181" s="27"/>
      <c r="KW181" s="27"/>
      <c r="KX181" s="27"/>
      <c r="KY181" s="27"/>
      <c r="KZ181" s="27"/>
      <c r="LA181" s="27"/>
      <c r="LB181" s="27"/>
      <c r="LC181" s="27"/>
      <c r="LD181" s="27"/>
      <c r="LE181" s="27"/>
      <c r="LF181" s="27"/>
      <c r="LG181" s="27"/>
      <c r="LH181" s="27"/>
      <c r="LI181" s="27"/>
      <c r="LJ181" s="27"/>
      <c r="LK181" s="27"/>
      <c r="LL181" s="27"/>
      <c r="LM181" s="27"/>
      <c r="LN181" s="27"/>
      <c r="LO181" s="27"/>
      <c r="LP181" s="27"/>
      <c r="LQ181" s="27"/>
      <c r="LR181" s="27"/>
      <c r="LS181" s="27"/>
      <c r="LT181" s="27"/>
      <c r="LU181" s="27"/>
      <c r="LV181" s="27"/>
      <c r="LW181" s="27"/>
      <c r="LX181" s="27"/>
      <c r="LY181" s="27"/>
      <c r="LZ181" s="27"/>
      <c r="MA181" s="27"/>
      <c r="MB181" s="27"/>
      <c r="MC181" s="27"/>
      <c r="MD181" s="27"/>
      <c r="ME181" s="27"/>
      <c r="MF181" s="27"/>
      <c r="MG181" s="27"/>
      <c r="MH181" s="27"/>
      <c r="MI181" s="27"/>
      <c r="MJ181" s="27"/>
      <c r="MK181" s="27"/>
      <c r="ML181" s="27"/>
      <c r="MM181" s="27"/>
      <c r="MN181" s="27"/>
      <c r="MO181" s="27"/>
      <c r="MP181" s="27"/>
      <c r="MQ181" s="27"/>
      <c r="MR181" s="27"/>
      <c r="MS181" s="27"/>
      <c r="MT181" s="27"/>
      <c r="MU181" s="27"/>
      <c r="MV181" s="27"/>
      <c r="MW181" s="27"/>
      <c r="MX181" s="27"/>
      <c r="MY181" s="27"/>
      <c r="MZ181" s="27"/>
      <c r="NA181" s="27"/>
      <c r="NB181" s="27"/>
      <c r="NC181" s="27"/>
      <c r="ND181" s="27"/>
      <c r="NE181" s="27"/>
      <c r="NF181" s="27"/>
      <c r="NG181" s="27"/>
      <c r="NH181" s="27"/>
      <c r="NI181" s="27"/>
      <c r="NJ181" s="27"/>
      <c r="NK181" s="27"/>
      <c r="NL181" s="27"/>
      <c r="NM181" s="27"/>
      <c r="NN181" s="27"/>
      <c r="NO181" s="27"/>
      <c r="NP181" s="27"/>
      <c r="NQ181" s="27"/>
      <c r="NR181" s="27"/>
      <c r="NS181" s="27"/>
      <c r="NT181" s="27"/>
      <c r="NU181" s="27"/>
      <c r="NV181" s="27"/>
      <c r="NW181" s="27"/>
      <c r="NX181" s="27"/>
      <c r="NY181" s="27"/>
      <c r="NZ181" s="27"/>
      <c r="OA181" s="27"/>
      <c r="OB181" s="27"/>
      <c r="OC181" s="27"/>
      <c r="OD181" s="27"/>
      <c r="OE181" s="27"/>
      <c r="OF181" s="27"/>
      <c r="OG181" s="27"/>
      <c r="OH181" s="27"/>
      <c r="OI181" s="27"/>
      <c r="OJ181" s="27"/>
      <c r="OK181" s="27"/>
      <c r="OL181" s="27"/>
      <c r="OM181" s="27"/>
      <c r="ON181" s="27"/>
      <c r="OO181" s="27"/>
      <c r="OP181" s="27"/>
      <c r="OQ181" s="27"/>
      <c r="OR181" s="27"/>
      <c r="OS181" s="27"/>
      <c r="OT181" s="27"/>
      <c r="OU181" s="27"/>
      <c r="OV181" s="27"/>
      <c r="OW181" s="27"/>
      <c r="OX181" s="27"/>
      <c r="OY181" s="27"/>
      <c r="OZ181" s="27"/>
      <c r="PA181" s="27"/>
      <c r="PB181" s="27"/>
      <c r="PC181" s="27"/>
      <c r="PD181" s="27"/>
      <c r="PE181" s="27"/>
      <c r="PF181" s="27"/>
      <c r="PG181" s="27"/>
      <c r="PH181" s="27"/>
      <c r="PI181" s="27"/>
      <c r="PJ181" s="27"/>
      <c r="PK181" s="27"/>
      <c r="PL181" s="27"/>
      <c r="PM181" s="27"/>
      <c r="PN181" s="27"/>
      <c r="PO181" s="27"/>
      <c r="PP181" s="27"/>
      <c r="PQ181" s="27"/>
      <c r="PR181" s="27"/>
      <c r="PS181" s="27"/>
      <c r="PT181" s="27"/>
      <c r="PU181" s="27"/>
      <c r="PV181" s="27"/>
      <c r="PW181" s="27"/>
      <c r="PX181" s="27"/>
      <c r="PY181" s="27"/>
      <c r="PZ181" s="27"/>
      <c r="QA181" s="27"/>
      <c r="QB181" s="27"/>
      <c r="QC181" s="27"/>
      <c r="QD181" s="27"/>
      <c r="QE181" s="27"/>
      <c r="QF181" s="27"/>
      <c r="QG181" s="27"/>
      <c r="QH181" s="27"/>
      <c r="QI181" s="27"/>
      <c r="QJ181" s="27"/>
      <c r="QK181" s="27"/>
      <c r="QL181" s="27"/>
      <c r="QM181" s="27"/>
      <c r="QN181" s="27"/>
      <c r="QO181" s="27"/>
      <c r="QP181" s="27"/>
      <c r="QQ181" s="27"/>
      <c r="QR181" s="27"/>
      <c r="QS181" s="27"/>
      <c r="QT181" s="27"/>
      <c r="QU181" s="27"/>
      <c r="QV181" s="27"/>
      <c r="QW181" s="27"/>
      <c r="QX181" s="27"/>
      <c r="QY181" s="27"/>
      <c r="QZ181" s="27"/>
      <c r="RA181" s="27"/>
      <c r="RB181" s="27"/>
      <c r="RC181" s="27"/>
      <c r="RD181" s="27"/>
      <c r="RE181" s="27"/>
      <c r="RF181" s="27"/>
      <c r="RG181" s="27"/>
      <c r="RH181" s="27"/>
      <c r="RI181" s="27"/>
      <c r="RJ181" s="27"/>
      <c r="RK181" s="27"/>
      <c r="RL181" s="27"/>
      <c r="RM181" s="27"/>
      <c r="RN181" s="27"/>
      <c r="RO181" s="27"/>
      <c r="RP181" s="27"/>
      <c r="RQ181" s="27"/>
      <c r="RR181" s="27"/>
      <c r="RS181" s="27"/>
      <c r="RT181" s="27"/>
      <c r="RU181" s="27"/>
      <c r="RV181" s="27"/>
      <c r="RW181" s="27"/>
      <c r="RX181" s="27"/>
      <c r="RY181" s="27"/>
      <c r="RZ181" s="27"/>
      <c r="SA181" s="27"/>
      <c r="SB181" s="27"/>
      <c r="SC181" s="27"/>
      <c r="SD181" s="27"/>
      <c r="SE181" s="27"/>
      <c r="SF181" s="27"/>
      <c r="SG181" s="27"/>
      <c r="SH181" s="27"/>
      <c r="SI181" s="27"/>
      <c r="SJ181" s="27"/>
      <c r="SK181" s="27"/>
      <c r="SL181" s="27"/>
      <c r="SM181" s="27"/>
      <c r="SN181" s="27"/>
      <c r="SO181" s="27"/>
      <c r="SP181" s="27"/>
      <c r="SQ181" s="27"/>
      <c r="SR181" s="27"/>
      <c r="SS181" s="27"/>
      <c r="ST181" s="27"/>
      <c r="SU181" s="27"/>
      <c r="SV181" s="27"/>
      <c r="SW181" s="27"/>
      <c r="SX181" s="27"/>
      <c r="SY181" s="27"/>
      <c r="SZ181" s="27"/>
      <c r="TA181" s="27"/>
      <c r="TB181" s="27"/>
      <c r="TC181" s="27"/>
      <c r="TD181" s="27"/>
      <c r="TE181" s="27"/>
      <c r="TF181" s="27"/>
      <c r="TG181" s="27"/>
      <c r="TH181" s="27"/>
      <c r="TI181" s="27"/>
      <c r="TJ181" s="27"/>
      <c r="TK181" s="27"/>
      <c r="TL181" s="27"/>
      <c r="TM181" s="27"/>
      <c r="TN181" s="27"/>
      <c r="TO181" s="27"/>
      <c r="TP181" s="27"/>
      <c r="TQ181" s="27"/>
      <c r="TR181" s="27"/>
      <c r="TS181" s="27"/>
      <c r="TT181" s="27"/>
      <c r="TU181" s="27"/>
      <c r="TV181" s="27"/>
      <c r="TW181" s="27"/>
      <c r="TX181" s="27"/>
      <c r="TY181" s="27"/>
      <c r="TZ181" s="27"/>
      <c r="UA181" s="27"/>
      <c r="UB181" s="27"/>
      <c r="UC181" s="27"/>
      <c r="UD181" s="27"/>
      <c r="UE181" s="27"/>
      <c r="UF181" s="27"/>
      <c r="UG181" s="27"/>
      <c r="UH181" s="27"/>
      <c r="UI181" s="27"/>
      <c r="UJ181" s="27"/>
      <c r="UK181" s="27"/>
      <c r="UL181" s="27"/>
      <c r="UM181" s="27"/>
      <c r="UN181" s="27"/>
      <c r="UO181" s="27"/>
      <c r="UP181" s="27"/>
      <c r="UQ181" s="27"/>
      <c r="UR181" s="27"/>
      <c r="US181" s="27"/>
      <c r="UT181" s="27"/>
      <c r="UU181" s="27"/>
      <c r="UV181" s="27"/>
      <c r="UW181" s="27"/>
      <c r="UX181" s="27"/>
      <c r="UY181" s="27"/>
      <c r="UZ181" s="27"/>
      <c r="VA181" s="27"/>
      <c r="VB181" s="27"/>
      <c r="VC181" s="27"/>
      <c r="VD181" s="27"/>
      <c r="VE181" s="27"/>
      <c r="VF181" s="27"/>
      <c r="VG181" s="27"/>
      <c r="VH181" s="27"/>
      <c r="VI181" s="27"/>
      <c r="VJ181" s="27"/>
      <c r="VK181" s="27"/>
      <c r="VL181" s="27"/>
      <c r="VM181" s="27"/>
      <c r="VN181" s="27"/>
      <c r="VO181" s="27"/>
      <c r="VP181" s="27"/>
      <c r="VQ181" s="27"/>
      <c r="VR181" s="27"/>
      <c r="VS181" s="27"/>
      <c r="VT181" s="27"/>
      <c r="VU181" s="27"/>
      <c r="VV181" s="27"/>
      <c r="VW181" s="27"/>
      <c r="VX181" s="27"/>
      <c r="VY181" s="27"/>
      <c r="VZ181" s="27"/>
      <c r="WA181" s="27"/>
      <c r="WB181" s="27"/>
      <c r="WC181" s="27"/>
      <c r="WD181" s="27"/>
      <c r="WE181" s="27"/>
      <c r="WF181" s="27"/>
      <c r="WG181" s="27"/>
      <c r="WH181" s="27"/>
      <c r="WI181" s="27"/>
      <c r="WJ181" s="27"/>
      <c r="WK181" s="27"/>
      <c r="WL181" s="27"/>
      <c r="WM181" s="27"/>
      <c r="WN181" s="27"/>
      <c r="WO181" s="27"/>
      <c r="WP181" s="27"/>
      <c r="WQ181" s="27"/>
      <c r="WR181" s="27"/>
      <c r="WS181" s="27"/>
      <c r="WT181" s="27"/>
      <c r="WU181" s="27"/>
      <c r="WV181" s="27"/>
      <c r="WW181" s="27"/>
      <c r="WX181" s="27"/>
      <c r="WY181" s="27"/>
      <c r="WZ181" s="27"/>
      <c r="XA181" s="27"/>
      <c r="XB181" s="27"/>
      <c r="XC181" s="27"/>
      <c r="XD181" s="27"/>
      <c r="XE181" s="27"/>
      <c r="XF181" s="27"/>
      <c r="XG181" s="27"/>
      <c r="XH181" s="27"/>
      <c r="XI181" s="27"/>
      <c r="XJ181" s="27"/>
      <c r="XK181" s="27"/>
      <c r="XL181" s="27"/>
      <c r="XM181" s="27"/>
      <c r="XN181" s="27"/>
      <c r="XO181" s="27"/>
      <c r="XP181" s="27"/>
      <c r="XQ181" s="27"/>
      <c r="XR181" s="27"/>
      <c r="XS181" s="27"/>
      <c r="XT181" s="27"/>
      <c r="XU181" s="27"/>
      <c r="XV181" s="27"/>
      <c r="XW181" s="27"/>
      <c r="XX181" s="27"/>
      <c r="XY181" s="27"/>
      <c r="XZ181" s="27"/>
      <c r="YA181" s="27"/>
      <c r="YB181" s="27"/>
      <c r="YC181" s="27"/>
      <c r="YD181" s="27"/>
      <c r="YE181" s="27"/>
      <c r="YF181" s="27"/>
      <c r="YG181" s="27"/>
      <c r="YH181" s="27"/>
      <c r="YI181" s="27"/>
      <c r="YJ181" s="27"/>
      <c r="YK181" s="27"/>
      <c r="YL181" s="27"/>
      <c r="YM181" s="27"/>
      <c r="YN181" s="27"/>
      <c r="YO181" s="27"/>
      <c r="YP181" s="27"/>
      <c r="YQ181" s="27"/>
      <c r="YR181" s="27"/>
      <c r="YS181" s="27"/>
      <c r="YT181" s="27"/>
      <c r="YU181" s="27"/>
      <c r="YV181" s="27"/>
      <c r="YW181" s="27"/>
      <c r="YX181" s="27"/>
      <c r="YY181" s="27"/>
      <c r="YZ181" s="27"/>
      <c r="ZA181" s="27"/>
      <c r="ZB181" s="27"/>
      <c r="ZC181" s="27"/>
      <c r="ZD181" s="27"/>
      <c r="ZE181" s="27"/>
      <c r="ZF181" s="27"/>
      <c r="ZG181" s="27"/>
      <c r="ZH181" s="27"/>
      <c r="ZI181" s="27"/>
      <c r="ZJ181" s="27"/>
      <c r="ZK181" s="27"/>
      <c r="ZL181" s="27"/>
      <c r="ZM181" s="27"/>
      <c r="ZN181" s="27"/>
      <c r="ZO181" s="27"/>
      <c r="ZP181" s="27"/>
      <c r="ZQ181" s="27"/>
      <c r="ZR181" s="27"/>
      <c r="ZS181" s="27"/>
      <c r="ZT181" s="27"/>
      <c r="ZU181" s="27"/>
      <c r="ZV181" s="27"/>
      <c r="ZW181" s="27"/>
      <c r="ZX181" s="27"/>
      <c r="ZY181" s="27"/>
      <c r="ZZ181" s="27"/>
      <c r="AAA181" s="27"/>
      <c r="AAB181" s="27"/>
      <c r="AAC181" s="27"/>
      <c r="AAD181" s="27"/>
      <c r="AAE181" s="27"/>
      <c r="AAF181" s="27"/>
      <c r="AAG181" s="27"/>
      <c r="AAH181" s="27"/>
      <c r="AAI181" s="27"/>
      <c r="AAJ181" s="27"/>
      <c r="AAK181" s="27"/>
      <c r="AAL181" s="27"/>
      <c r="AAM181" s="27"/>
      <c r="AAN181" s="27"/>
      <c r="AAO181" s="27"/>
      <c r="AAP181" s="27"/>
      <c r="AAQ181" s="27"/>
      <c r="AAR181" s="27"/>
      <c r="AAS181" s="27"/>
      <c r="AAT181" s="27"/>
      <c r="AAU181" s="27"/>
      <c r="AAV181" s="27"/>
      <c r="AAW181" s="27"/>
      <c r="AAX181" s="27"/>
      <c r="AAY181" s="27"/>
      <c r="AAZ181" s="27"/>
      <c r="ABA181" s="27"/>
      <c r="ABB181" s="27"/>
      <c r="ABC181" s="27"/>
      <c r="ABD181" s="27"/>
      <c r="ABE181" s="27"/>
      <c r="ABF181" s="27"/>
      <c r="ABG181" s="27"/>
      <c r="ABH181" s="27"/>
      <c r="ABI181" s="27"/>
      <c r="ABJ181" s="27"/>
      <c r="ABK181" s="27"/>
      <c r="ABL181" s="27"/>
      <c r="ABM181" s="27"/>
      <c r="ABN181" s="27"/>
      <c r="ABO181" s="27"/>
      <c r="ABP181" s="27"/>
      <c r="ABQ181" s="27"/>
      <c r="ABR181" s="27"/>
      <c r="ABS181" s="27"/>
      <c r="ABT181" s="27"/>
      <c r="ABU181" s="27"/>
      <c r="ABV181" s="27"/>
      <c r="ABW181" s="27"/>
      <c r="ABX181" s="27"/>
      <c r="ABY181" s="27"/>
      <c r="ABZ181" s="27"/>
      <c r="ACA181" s="27"/>
      <c r="ACB181" s="27"/>
      <c r="ACC181" s="27"/>
      <c r="ACD181" s="27"/>
      <c r="ACE181" s="27"/>
      <c r="ACF181" s="27"/>
      <c r="ACG181" s="27"/>
      <c r="ACH181" s="27"/>
      <c r="ACI181" s="27"/>
      <c r="ACJ181" s="27"/>
      <c r="ACK181" s="27"/>
      <c r="ACL181" s="27"/>
      <c r="ACM181" s="27"/>
      <c r="ACN181" s="27"/>
      <c r="ACO181" s="27"/>
      <c r="ACP181" s="27"/>
      <c r="ACQ181" s="27"/>
      <c r="ACR181" s="27"/>
      <c r="ACS181" s="27"/>
      <c r="ACT181" s="27"/>
      <c r="ACU181" s="27"/>
      <c r="ACV181" s="27"/>
      <c r="ACW181" s="27"/>
      <c r="ACX181" s="27"/>
      <c r="ACY181" s="27"/>
      <c r="ACZ181" s="27"/>
      <c r="ADA181" s="27"/>
      <c r="ADB181" s="27"/>
      <c r="ADC181" s="27"/>
      <c r="ADD181" s="27"/>
      <c r="ADE181" s="27"/>
      <c r="ADF181" s="27"/>
      <c r="ADG181" s="27"/>
      <c r="ADH181" s="27"/>
      <c r="ADI181" s="27"/>
      <c r="ADJ181" s="27"/>
      <c r="ADK181" s="27"/>
      <c r="ADL181" s="27"/>
      <c r="ADM181" s="27"/>
      <c r="ADN181" s="27"/>
      <c r="ADO181" s="27"/>
      <c r="ADP181" s="27"/>
      <c r="ADQ181" s="27"/>
      <c r="ADR181" s="27"/>
      <c r="ADS181" s="27"/>
      <c r="ADT181" s="27"/>
      <c r="ADU181" s="27"/>
      <c r="ADV181" s="27"/>
      <c r="ADW181" s="27"/>
      <c r="ADX181" s="27"/>
      <c r="ADY181" s="27"/>
      <c r="ADZ181" s="27"/>
      <c r="AEA181" s="27"/>
      <c r="AEB181" s="27"/>
      <c r="AEC181" s="27"/>
      <c r="AED181" s="27"/>
      <c r="AEE181" s="27"/>
      <c r="AEF181" s="27"/>
      <c r="AEG181" s="27"/>
      <c r="AEH181" s="27"/>
      <c r="AEI181" s="27"/>
      <c r="AEJ181" s="27"/>
      <c r="AEK181" s="27"/>
      <c r="AEL181" s="27"/>
      <c r="AEM181" s="27"/>
      <c r="AEN181" s="27"/>
      <c r="AEO181" s="27"/>
      <c r="AEP181" s="27"/>
      <c r="AEQ181" s="27"/>
      <c r="AER181" s="27"/>
      <c r="AES181" s="27"/>
      <c r="AET181" s="27"/>
      <c r="AEU181" s="27"/>
      <c r="AEV181" s="27"/>
      <c r="AEW181" s="27"/>
      <c r="AEX181" s="27"/>
      <c r="AEY181" s="27"/>
      <c r="AEZ181" s="27"/>
      <c r="AFA181" s="27"/>
      <c r="AFB181" s="27"/>
      <c r="AFC181" s="27"/>
      <c r="AFD181" s="27"/>
      <c r="AFE181" s="27"/>
      <c r="AFF181" s="27"/>
      <c r="AFG181" s="27"/>
      <c r="AFH181" s="27"/>
      <c r="AFI181" s="27"/>
      <c r="AFJ181" s="27"/>
      <c r="AFK181" s="27"/>
      <c r="AFL181" s="27"/>
      <c r="AFM181" s="27"/>
      <c r="AFN181" s="27"/>
      <c r="AFO181" s="27"/>
      <c r="AFP181" s="27"/>
      <c r="AFQ181" s="27"/>
      <c r="AFR181" s="27"/>
      <c r="AFS181" s="27"/>
      <c r="AFT181" s="27"/>
      <c r="AFU181" s="27"/>
      <c r="AFV181" s="27"/>
      <c r="AFW181" s="27"/>
      <c r="AFX181" s="27"/>
      <c r="AFY181" s="27"/>
      <c r="AFZ181" s="27"/>
      <c r="AGA181" s="27"/>
      <c r="AGB181" s="27"/>
      <c r="AGC181" s="27"/>
      <c r="AGD181" s="27"/>
      <c r="AGE181" s="27"/>
      <c r="AGF181" s="27"/>
      <c r="AGG181" s="27"/>
      <c r="AGH181" s="27"/>
      <c r="AGI181" s="27"/>
      <c r="AGJ181" s="27"/>
      <c r="AGK181" s="27"/>
      <c r="AGL181" s="27"/>
      <c r="AGM181" s="27"/>
      <c r="AGN181" s="27"/>
      <c r="AGO181" s="27"/>
      <c r="AGP181" s="27"/>
      <c r="AGQ181" s="27"/>
      <c r="AGR181" s="27"/>
      <c r="AGS181" s="27"/>
      <c r="AGT181" s="27"/>
      <c r="AGU181" s="27"/>
      <c r="AGV181" s="27"/>
      <c r="AGW181" s="27"/>
      <c r="AGX181" s="27"/>
      <c r="AGY181" s="27"/>
      <c r="AGZ181" s="27"/>
      <c r="AHA181" s="27"/>
      <c r="AHB181" s="27"/>
      <c r="AHC181" s="27"/>
      <c r="AHD181" s="27"/>
      <c r="AHE181" s="27"/>
      <c r="AHF181" s="27"/>
      <c r="AHG181" s="27"/>
      <c r="AHH181" s="27"/>
      <c r="AHI181" s="27"/>
      <c r="AHJ181" s="27"/>
      <c r="AHK181" s="27"/>
      <c r="AHL181" s="27"/>
      <c r="AHM181" s="27"/>
      <c r="AHN181" s="27"/>
      <c r="AHO181" s="27"/>
      <c r="AHP181" s="27"/>
      <c r="AHQ181" s="27"/>
      <c r="AHR181" s="27"/>
      <c r="AHS181" s="27"/>
      <c r="AHT181" s="27"/>
      <c r="AHU181" s="27"/>
      <c r="AHV181" s="27"/>
      <c r="AHW181" s="27"/>
      <c r="AHX181" s="27"/>
      <c r="AHY181" s="27"/>
      <c r="AHZ181" s="27"/>
      <c r="AIA181" s="27"/>
      <c r="AIB181" s="27"/>
      <c r="AIC181" s="27"/>
      <c r="AID181" s="27"/>
      <c r="AIE181" s="27"/>
      <c r="AIF181" s="27"/>
      <c r="AIG181" s="27"/>
      <c r="AIH181" s="27"/>
      <c r="AII181" s="27"/>
      <c r="AIJ181" s="27"/>
      <c r="AIK181" s="27"/>
      <c r="AIL181" s="27"/>
      <c r="AIM181" s="27"/>
      <c r="AIN181" s="27"/>
      <c r="AIO181" s="27"/>
      <c r="AIP181" s="27"/>
      <c r="AIQ181" s="27"/>
      <c r="AIR181" s="27"/>
      <c r="AIS181" s="27"/>
      <c r="AIT181" s="27"/>
      <c r="AIU181" s="27"/>
      <c r="AIV181" s="27"/>
      <c r="AIW181" s="27"/>
      <c r="AIX181" s="27"/>
      <c r="AIY181" s="27"/>
      <c r="AIZ181" s="27"/>
      <c r="AJA181" s="27"/>
      <c r="AJB181" s="27"/>
      <c r="AJC181" s="27"/>
      <c r="AJD181" s="27"/>
      <c r="AJE181" s="27"/>
      <c r="AJF181" s="27"/>
      <c r="AJG181" s="27"/>
      <c r="AJH181" s="27"/>
      <c r="AJI181" s="27"/>
      <c r="AJJ181" s="27"/>
      <c r="AJK181" s="27"/>
      <c r="AJL181" s="27"/>
      <c r="AJM181" s="27"/>
      <c r="AJN181" s="27"/>
      <c r="AJO181" s="27"/>
      <c r="AJP181" s="27"/>
      <c r="AJQ181" s="27"/>
      <c r="AJR181" s="27"/>
      <c r="AJS181" s="27"/>
      <c r="AJT181" s="27"/>
      <c r="AJU181" s="27"/>
      <c r="AJV181" s="27"/>
      <c r="AJW181" s="27"/>
      <c r="AJX181" s="27"/>
      <c r="AJY181" s="27"/>
      <c r="AJZ181" s="27"/>
      <c r="AKA181" s="27"/>
      <c r="AKB181" s="27"/>
      <c r="AKC181" s="27"/>
      <c r="AKD181" s="27"/>
      <c r="AKE181" s="27"/>
      <c r="AKF181" s="27"/>
      <c r="AKG181" s="27"/>
      <c r="AKH181" s="27"/>
      <c r="AKI181" s="27"/>
      <c r="AKJ181" s="27"/>
      <c r="AKK181" s="27"/>
      <c r="AKL181" s="27"/>
      <c r="AKM181" s="27"/>
      <c r="AKN181" s="27"/>
      <c r="AKO181" s="27"/>
      <c r="AKP181" s="27"/>
      <c r="AKQ181" s="27"/>
      <c r="AKR181" s="27"/>
      <c r="AKS181" s="27"/>
      <c r="AKT181" s="27"/>
      <c r="AKU181" s="27"/>
      <c r="AKV181" s="27"/>
      <c r="AKW181" s="27"/>
      <c r="AKX181" s="27"/>
      <c r="AKY181" s="27"/>
      <c r="AKZ181" s="27"/>
      <c r="ALA181" s="27"/>
      <c r="ALB181" s="27"/>
      <c r="ALC181" s="27"/>
      <c r="ALD181" s="27"/>
      <c r="ALE181" s="27"/>
      <c r="ALF181" s="27"/>
      <c r="ALG181" s="27"/>
      <c r="ALH181" s="27"/>
      <c r="ALI181" s="27"/>
      <c r="ALJ181" s="27"/>
      <c r="ALK181" s="27"/>
      <c r="ALL181" s="27"/>
      <c r="ALM181" s="27"/>
      <c r="ALN181" s="27"/>
      <c r="ALO181" s="27"/>
      <c r="ALP181" s="27"/>
      <c r="ALQ181" s="27"/>
      <c r="ALR181" s="27"/>
      <c r="ALS181" s="27"/>
      <c r="ALT181" s="27"/>
      <c r="ALU181" s="27"/>
      <c r="ALV181" s="27"/>
      <c r="ALW181" s="27"/>
      <c r="ALX181" s="27"/>
      <c r="ALY181" s="27"/>
      <c r="ALZ181" s="27"/>
      <c r="AMA181" s="27"/>
      <c r="AMB181" s="27"/>
      <c r="AMC181" s="27"/>
      <c r="AMD181" s="27"/>
      <c r="AME181" s="27"/>
      <c r="AMF181" s="27"/>
      <c r="AMG181" s="27"/>
      <c r="AMH181" s="27"/>
      <c r="AMI181" s="27"/>
      <c r="AMJ181" s="27"/>
      <c r="AMK181" s="27"/>
      <c r="AML181" s="27"/>
      <c r="AMM181" s="27"/>
      <c r="AMN181" s="27"/>
      <c r="AMO181" s="27"/>
      <c r="AMP181" s="27"/>
      <c r="AMQ181" s="27"/>
      <c r="AMR181" s="27"/>
      <c r="AMS181" s="27"/>
      <c r="AMT181" s="27"/>
      <c r="AMU181" s="27"/>
      <c r="AMV181" s="27"/>
      <c r="AMW181" s="27"/>
      <c r="AMX181" s="27"/>
      <c r="AMY181" s="27"/>
      <c r="AMZ181" s="27"/>
      <c r="ANA181" s="27"/>
      <c r="ANB181" s="27"/>
      <c r="ANC181" s="27"/>
      <c r="AND181" s="27"/>
      <c r="ANE181" s="27"/>
      <c r="ANF181" s="27"/>
      <c r="ANG181" s="27"/>
      <c r="ANH181" s="27"/>
      <c r="ANI181" s="27"/>
      <c r="ANJ181" s="27"/>
      <c r="ANK181" s="27"/>
      <c r="ANL181" s="27"/>
      <c r="ANM181" s="27"/>
      <c r="ANN181" s="27"/>
      <c r="ANO181" s="27"/>
      <c r="ANP181" s="27"/>
      <c r="ANQ181" s="27"/>
      <c r="ANR181" s="27"/>
      <c r="ANS181" s="27"/>
      <c r="ANT181" s="27"/>
      <c r="ANU181" s="27"/>
      <c r="ANV181" s="27"/>
      <c r="ANW181" s="27"/>
      <c r="ANX181" s="27"/>
      <c r="ANY181" s="27"/>
      <c r="ANZ181" s="27"/>
      <c r="AOA181" s="27"/>
      <c r="AOB181" s="27"/>
      <c r="AOC181" s="27"/>
      <c r="AOD181" s="27"/>
      <c r="AOE181" s="27"/>
      <c r="AOF181" s="27"/>
      <c r="AOG181" s="27"/>
      <c r="AOH181" s="27"/>
      <c r="AOI181" s="27"/>
      <c r="AOJ181" s="27"/>
      <c r="AOK181" s="27"/>
      <c r="AOL181" s="27"/>
      <c r="AOM181" s="27"/>
      <c r="AON181" s="27"/>
      <c r="AOO181" s="27"/>
      <c r="AOP181" s="27"/>
      <c r="AOQ181" s="27"/>
      <c r="AOR181" s="27"/>
      <c r="AOS181" s="27"/>
      <c r="AOT181" s="27"/>
      <c r="AOU181" s="27"/>
      <c r="AOV181" s="27"/>
      <c r="AOW181" s="27"/>
      <c r="AOX181" s="27"/>
      <c r="AOY181" s="27"/>
      <c r="AOZ181" s="27"/>
      <c r="APA181" s="27"/>
      <c r="APB181" s="27"/>
      <c r="APC181" s="27"/>
      <c r="APD181" s="27"/>
      <c r="APE181" s="27"/>
      <c r="APF181" s="27"/>
      <c r="APG181" s="27"/>
      <c r="APH181" s="27"/>
      <c r="API181" s="27"/>
      <c r="APJ181" s="27"/>
      <c r="APK181" s="27"/>
      <c r="APL181" s="27"/>
      <c r="APM181" s="27"/>
      <c r="APN181" s="27"/>
      <c r="APO181" s="27"/>
      <c r="APP181" s="27"/>
      <c r="APQ181" s="27"/>
      <c r="APR181" s="27"/>
      <c r="APS181" s="27"/>
      <c r="APT181" s="27"/>
      <c r="APU181" s="27"/>
      <c r="APV181" s="27"/>
      <c r="APW181" s="27"/>
      <c r="APX181" s="27"/>
      <c r="APY181" s="27"/>
      <c r="APZ181" s="27"/>
      <c r="AQA181" s="27"/>
      <c r="AQB181" s="27"/>
      <c r="AQC181" s="27"/>
      <c r="AQD181" s="27"/>
      <c r="AQE181" s="27"/>
      <c r="AQF181" s="27"/>
      <c r="AQG181" s="27"/>
      <c r="AQH181" s="27"/>
      <c r="AQI181" s="27"/>
      <c r="AQJ181" s="27"/>
      <c r="AQK181" s="27"/>
      <c r="AQL181" s="27"/>
      <c r="AQM181" s="27"/>
      <c r="AQN181" s="27"/>
      <c r="AQO181" s="27"/>
      <c r="AQP181" s="27"/>
      <c r="AQQ181" s="27"/>
      <c r="AQR181" s="27"/>
      <c r="AQS181" s="27"/>
      <c r="AQT181" s="27"/>
      <c r="AQU181" s="27"/>
      <c r="AQV181" s="27"/>
      <c r="AQW181" s="27"/>
      <c r="AQX181" s="27"/>
      <c r="AQY181" s="27"/>
      <c r="AQZ181" s="27"/>
      <c r="ARA181" s="27"/>
      <c r="ARB181" s="27"/>
      <c r="ARC181" s="27"/>
      <c r="ARD181" s="27"/>
      <c r="ARE181" s="27"/>
      <c r="ARF181" s="27"/>
      <c r="ARG181" s="27"/>
      <c r="ARH181" s="27"/>
      <c r="ARI181" s="27"/>
      <c r="ARJ181" s="27"/>
      <c r="ARK181" s="27"/>
      <c r="ARL181" s="27"/>
      <c r="ARM181" s="27"/>
      <c r="ARN181" s="27"/>
      <c r="ARO181" s="27"/>
      <c r="ARP181" s="27"/>
      <c r="ARQ181" s="27"/>
      <c r="ARR181" s="27"/>
      <c r="ARS181" s="27"/>
      <c r="ART181" s="27"/>
      <c r="ARU181" s="27"/>
      <c r="ARV181" s="27"/>
      <c r="ARW181" s="27"/>
      <c r="ARX181" s="27"/>
      <c r="ARY181" s="27"/>
      <c r="ARZ181" s="27"/>
      <c r="ASA181" s="27"/>
      <c r="ASB181" s="27"/>
      <c r="ASC181" s="27"/>
      <c r="ASD181" s="27"/>
      <c r="ASE181" s="27"/>
      <c r="ASF181" s="27"/>
      <c r="ASG181" s="27"/>
      <c r="ASH181" s="27"/>
      <c r="ASI181" s="27"/>
      <c r="ASJ181" s="27"/>
      <c r="ASK181" s="27"/>
      <c r="ASL181" s="27"/>
      <c r="ASM181" s="27"/>
      <c r="ASN181" s="27"/>
      <c r="ASO181" s="27"/>
      <c r="ASP181" s="27"/>
      <c r="ASQ181" s="27"/>
      <c r="ASR181" s="27"/>
      <c r="ASS181" s="27"/>
      <c r="AST181" s="27"/>
      <c r="ASU181" s="27"/>
      <c r="ASV181" s="27"/>
      <c r="ASW181" s="27"/>
      <c r="ASX181" s="27"/>
      <c r="ASY181" s="27"/>
      <c r="ASZ181" s="27"/>
      <c r="ATA181" s="27"/>
      <c r="ATB181" s="27"/>
      <c r="ATC181" s="27"/>
      <c r="ATD181" s="27"/>
      <c r="ATE181" s="27"/>
      <c r="ATF181" s="27"/>
      <c r="ATG181" s="27"/>
      <c r="ATH181" s="27"/>
      <c r="ATI181" s="27"/>
      <c r="ATJ181" s="27"/>
      <c r="ATK181" s="27"/>
      <c r="ATL181" s="27"/>
      <c r="ATM181" s="27"/>
      <c r="ATN181" s="27"/>
      <c r="ATO181" s="27"/>
      <c r="ATP181" s="27"/>
      <c r="ATQ181" s="27"/>
      <c r="ATR181" s="27"/>
      <c r="ATS181" s="27"/>
      <c r="ATT181" s="27"/>
      <c r="ATU181" s="27"/>
      <c r="ATV181" s="27"/>
      <c r="ATW181" s="27"/>
      <c r="ATX181" s="27"/>
      <c r="ATY181" s="27"/>
      <c r="ATZ181" s="27"/>
      <c r="AUA181" s="27"/>
      <c r="AUB181" s="27"/>
      <c r="AUC181" s="27"/>
      <c r="AUD181" s="27"/>
      <c r="AUE181" s="27"/>
      <c r="AUF181" s="27"/>
      <c r="AUG181" s="27"/>
      <c r="AUH181" s="27"/>
      <c r="AUI181" s="27"/>
      <c r="AUJ181" s="27"/>
      <c r="AUK181" s="27"/>
      <c r="AUL181" s="27"/>
      <c r="AUM181" s="27"/>
      <c r="AUN181" s="27"/>
      <c r="AUO181" s="27"/>
      <c r="AUP181" s="27"/>
      <c r="AUQ181" s="27"/>
      <c r="AUR181" s="27"/>
      <c r="AUS181" s="27"/>
      <c r="AUT181" s="27"/>
      <c r="AUU181" s="27"/>
      <c r="AUV181" s="27"/>
      <c r="AUW181" s="27"/>
      <c r="AUX181" s="27"/>
      <c r="AUY181" s="27"/>
      <c r="AUZ181" s="27"/>
      <c r="AVA181" s="27"/>
      <c r="AVB181" s="27"/>
      <c r="AVC181" s="27"/>
      <c r="AVD181" s="27"/>
      <c r="AVE181" s="27"/>
      <c r="AVF181" s="27"/>
      <c r="AVG181" s="27"/>
      <c r="AVH181" s="27"/>
      <c r="AVI181" s="27"/>
      <c r="AVJ181" s="27"/>
      <c r="AVK181" s="27"/>
      <c r="AVL181" s="27"/>
      <c r="AVM181" s="27"/>
      <c r="AVN181" s="27"/>
      <c r="AVO181" s="27"/>
      <c r="AVP181" s="27"/>
      <c r="AVQ181" s="27"/>
      <c r="AVR181" s="27"/>
      <c r="AVS181" s="27"/>
      <c r="AVT181" s="27"/>
      <c r="AVU181" s="27"/>
      <c r="AVV181" s="27"/>
      <c r="AVW181" s="27"/>
      <c r="AVX181" s="27"/>
      <c r="AVY181" s="27"/>
      <c r="AVZ181" s="27"/>
      <c r="AWA181" s="27"/>
      <c r="AWB181" s="27"/>
      <c r="AWC181" s="27"/>
      <c r="AWD181" s="27"/>
      <c r="AWE181" s="27"/>
      <c r="AWF181" s="27"/>
      <c r="AWG181" s="27"/>
      <c r="AWH181" s="27"/>
      <c r="AWI181" s="27"/>
      <c r="AWJ181" s="27"/>
      <c r="AWK181" s="27"/>
      <c r="AWL181" s="27"/>
      <c r="AWM181" s="27"/>
      <c r="AWN181" s="27"/>
      <c r="AWO181" s="27"/>
      <c r="AWP181" s="27"/>
      <c r="AWQ181" s="27"/>
      <c r="AWR181" s="27"/>
      <c r="AWS181" s="27"/>
      <c r="AWT181" s="27"/>
      <c r="AWU181" s="27"/>
      <c r="AWV181" s="27"/>
      <c r="AWW181" s="27"/>
      <c r="AWX181" s="27"/>
      <c r="AWY181" s="27"/>
      <c r="AWZ181" s="27"/>
      <c r="AXA181" s="27"/>
      <c r="AXB181" s="27"/>
      <c r="AXC181" s="27"/>
      <c r="AXD181" s="27"/>
      <c r="AXE181" s="27"/>
      <c r="AXF181" s="27"/>
      <c r="AXG181" s="27"/>
      <c r="AXH181" s="27"/>
      <c r="AXI181" s="27"/>
      <c r="AXJ181" s="27"/>
      <c r="AXK181" s="27"/>
      <c r="AXL181" s="27"/>
      <c r="AXM181" s="27"/>
      <c r="AXN181" s="27"/>
      <c r="AXO181" s="27"/>
      <c r="AXP181" s="27"/>
      <c r="AXQ181" s="27"/>
      <c r="AXR181" s="27"/>
      <c r="AXS181" s="27"/>
      <c r="AXT181" s="27"/>
      <c r="AXU181" s="27"/>
      <c r="AXV181" s="27"/>
      <c r="AXW181" s="27"/>
      <c r="AXX181" s="27"/>
      <c r="AXY181" s="27"/>
      <c r="AXZ181" s="27"/>
      <c r="AYA181" s="27"/>
      <c r="AYB181" s="27"/>
      <c r="AYC181" s="27"/>
      <c r="AYD181" s="27"/>
      <c r="AYE181" s="27"/>
      <c r="AYF181" s="27"/>
      <c r="AYG181" s="27"/>
      <c r="AYH181" s="27"/>
      <c r="AYI181" s="27"/>
      <c r="AYJ181" s="27"/>
      <c r="AYK181" s="27"/>
      <c r="AYL181" s="27"/>
      <c r="AYM181" s="27"/>
      <c r="AYN181" s="27"/>
      <c r="AYO181" s="27"/>
      <c r="AYP181" s="27"/>
      <c r="AYQ181" s="27"/>
      <c r="AYR181" s="27"/>
      <c r="AYS181" s="27"/>
      <c r="AYT181" s="27"/>
      <c r="AYU181" s="27"/>
      <c r="AYV181" s="27"/>
      <c r="AYW181" s="27"/>
      <c r="AYX181" s="27"/>
      <c r="AYY181" s="27"/>
      <c r="AYZ181" s="27"/>
      <c r="AZA181" s="27"/>
      <c r="AZB181" s="27"/>
      <c r="AZC181" s="27"/>
      <c r="AZD181" s="27"/>
      <c r="AZE181" s="27"/>
      <c r="AZF181" s="27"/>
      <c r="AZG181" s="27"/>
      <c r="AZH181" s="27"/>
      <c r="AZI181" s="27"/>
      <c r="AZJ181" s="27"/>
      <c r="AZK181" s="27"/>
      <c r="AZL181" s="27"/>
      <c r="AZM181" s="27"/>
      <c r="AZN181" s="27"/>
      <c r="AZO181" s="27"/>
      <c r="AZP181" s="27"/>
      <c r="AZQ181" s="27"/>
      <c r="AZR181" s="27"/>
      <c r="AZS181" s="27"/>
      <c r="AZT181" s="27"/>
      <c r="AZU181" s="27"/>
      <c r="AZV181" s="27"/>
      <c r="AZW181" s="27"/>
      <c r="AZX181" s="27"/>
      <c r="AZY181" s="27"/>
      <c r="AZZ181" s="27"/>
      <c r="BAA181" s="27"/>
      <c r="BAB181" s="27"/>
      <c r="BAC181" s="27"/>
      <c r="BAD181" s="27"/>
      <c r="BAE181" s="27"/>
      <c r="BAF181" s="27"/>
      <c r="BAG181" s="27"/>
      <c r="BAH181" s="27"/>
      <c r="BAI181" s="27"/>
      <c r="BAJ181" s="27"/>
      <c r="BAK181" s="27"/>
      <c r="BAL181" s="27"/>
      <c r="BAM181" s="27"/>
      <c r="BAN181" s="27"/>
      <c r="BAO181" s="27"/>
      <c r="BAP181" s="27"/>
      <c r="BAQ181" s="27"/>
      <c r="BAR181" s="27"/>
      <c r="BAS181" s="27"/>
      <c r="BAT181" s="27"/>
      <c r="BAU181" s="27"/>
      <c r="BAV181" s="27"/>
      <c r="BAW181" s="27"/>
      <c r="BAX181" s="27"/>
      <c r="BAY181" s="27"/>
      <c r="BAZ181" s="27"/>
      <c r="BBA181" s="27"/>
      <c r="BBB181" s="27"/>
      <c r="BBC181" s="27"/>
      <c r="BBD181" s="27"/>
      <c r="BBE181" s="27"/>
      <c r="BBF181" s="27"/>
      <c r="BBG181" s="27"/>
      <c r="BBH181" s="27"/>
      <c r="BBI181" s="27"/>
      <c r="BBJ181" s="27"/>
      <c r="BBK181" s="27"/>
      <c r="BBL181" s="27"/>
      <c r="BBM181" s="27"/>
      <c r="BBN181" s="27"/>
      <c r="BBO181" s="27"/>
      <c r="BBP181" s="27"/>
      <c r="BBQ181" s="27"/>
      <c r="BBR181" s="27"/>
      <c r="BBS181" s="27"/>
      <c r="BBT181" s="27"/>
      <c r="BBU181" s="27"/>
      <c r="BBV181" s="27"/>
      <c r="BBW181" s="27"/>
      <c r="BBX181" s="27"/>
      <c r="BBY181" s="27"/>
      <c r="BBZ181" s="27"/>
      <c r="BCA181" s="27"/>
      <c r="BCB181" s="27"/>
      <c r="BCC181" s="27"/>
      <c r="BCD181" s="27"/>
      <c r="BCE181" s="27"/>
      <c r="BCF181" s="27"/>
      <c r="BCG181" s="27"/>
      <c r="BCH181" s="27"/>
      <c r="BCI181" s="27"/>
      <c r="BCJ181" s="27"/>
      <c r="BCK181" s="27"/>
      <c r="BCL181" s="27"/>
      <c r="BCM181" s="27"/>
      <c r="BCN181" s="27"/>
      <c r="BCO181" s="27"/>
      <c r="BCP181" s="27"/>
      <c r="BCQ181" s="27"/>
      <c r="BCR181" s="27"/>
      <c r="BCS181" s="27"/>
      <c r="BCT181" s="27"/>
      <c r="BCU181" s="27"/>
      <c r="BCV181" s="27"/>
      <c r="BCW181" s="27"/>
      <c r="BCX181" s="27"/>
      <c r="BCY181" s="27"/>
      <c r="BCZ181" s="27"/>
      <c r="BDA181" s="27"/>
      <c r="BDB181" s="27"/>
      <c r="BDC181" s="27"/>
      <c r="BDD181" s="27"/>
      <c r="BDE181" s="27"/>
      <c r="BDF181" s="27"/>
      <c r="BDG181" s="27"/>
      <c r="BDH181" s="27"/>
      <c r="BDI181" s="27"/>
      <c r="BDJ181" s="27"/>
      <c r="BDK181" s="27"/>
      <c r="BDL181" s="27"/>
      <c r="BDM181" s="27"/>
      <c r="BDN181" s="27"/>
      <c r="BDO181" s="27"/>
      <c r="BDP181" s="27"/>
      <c r="BDQ181" s="27"/>
      <c r="BDR181" s="27"/>
      <c r="BDS181" s="27"/>
      <c r="BDT181" s="27"/>
      <c r="BDU181" s="27"/>
      <c r="BDV181" s="27"/>
      <c r="BDW181" s="27"/>
      <c r="BDX181" s="27"/>
      <c r="BDY181" s="27"/>
      <c r="BDZ181" s="27"/>
      <c r="BEA181" s="27"/>
      <c r="BEB181" s="27"/>
      <c r="BEC181" s="27"/>
      <c r="BED181" s="27"/>
      <c r="BEE181" s="27"/>
      <c r="BEF181" s="27"/>
      <c r="BEG181" s="27"/>
      <c r="BEH181" s="27"/>
      <c r="BEI181" s="27"/>
      <c r="BEJ181" s="27"/>
      <c r="BEK181" s="27"/>
      <c r="BEL181" s="27"/>
      <c r="BEM181" s="27"/>
      <c r="BEN181" s="27"/>
      <c r="BEO181" s="27"/>
      <c r="BEP181" s="27"/>
      <c r="BEQ181" s="27"/>
      <c r="BER181" s="27"/>
      <c r="BES181" s="27"/>
      <c r="BET181" s="27"/>
      <c r="BEU181" s="27"/>
      <c r="BEV181" s="27"/>
      <c r="BEW181" s="27"/>
      <c r="BEX181" s="27"/>
      <c r="BEY181" s="27"/>
      <c r="BEZ181" s="27"/>
      <c r="BFA181" s="27"/>
      <c r="BFB181" s="27"/>
      <c r="BFC181" s="27"/>
      <c r="BFD181" s="27"/>
      <c r="BFE181" s="27"/>
      <c r="BFF181" s="27"/>
      <c r="BFG181" s="27"/>
      <c r="BFH181" s="27"/>
      <c r="BFI181" s="27"/>
      <c r="BFJ181" s="27"/>
      <c r="BFK181" s="27"/>
      <c r="BFL181" s="27"/>
      <c r="BFM181" s="27"/>
      <c r="BFN181" s="27"/>
      <c r="BFO181" s="27"/>
      <c r="BFP181" s="27"/>
      <c r="BFQ181" s="27"/>
      <c r="BFR181" s="27"/>
      <c r="BFS181" s="27"/>
      <c r="BFT181" s="27"/>
      <c r="BFU181" s="27"/>
      <c r="BFV181" s="27"/>
      <c r="BFW181" s="27"/>
      <c r="BFX181" s="27"/>
      <c r="BFY181" s="27"/>
      <c r="BFZ181" s="27"/>
      <c r="BGA181" s="27"/>
      <c r="BGB181" s="27"/>
      <c r="BGC181" s="27"/>
      <c r="BGD181" s="27"/>
      <c r="BGE181" s="27"/>
      <c r="BGF181" s="27"/>
      <c r="BGG181" s="27"/>
      <c r="BGH181" s="27"/>
      <c r="BGI181" s="27"/>
      <c r="BGJ181" s="27"/>
      <c r="BGK181" s="27"/>
      <c r="BGL181" s="27"/>
      <c r="BGM181" s="27"/>
      <c r="BGN181" s="27"/>
      <c r="BGO181" s="27"/>
      <c r="BGP181" s="27"/>
      <c r="BGQ181" s="27"/>
      <c r="BGR181" s="27"/>
      <c r="BGS181" s="27"/>
      <c r="BGT181" s="27"/>
      <c r="BGU181" s="27"/>
      <c r="BGV181" s="27"/>
      <c r="BGW181" s="27"/>
      <c r="BGX181" s="27"/>
      <c r="BGY181" s="27"/>
      <c r="BGZ181" s="27"/>
      <c r="BHA181" s="27"/>
      <c r="BHB181" s="27"/>
      <c r="BHC181" s="27"/>
      <c r="BHD181" s="27"/>
      <c r="BHE181" s="27"/>
      <c r="BHF181" s="27"/>
      <c r="BHG181" s="27"/>
      <c r="BHH181" s="27"/>
      <c r="BHI181" s="27"/>
      <c r="BHJ181" s="27"/>
      <c r="BHK181" s="27"/>
      <c r="BHL181" s="27"/>
      <c r="BHM181" s="27"/>
      <c r="BHN181" s="27"/>
      <c r="BHO181" s="27"/>
      <c r="BHP181" s="27"/>
      <c r="BHQ181" s="27"/>
      <c r="BHR181" s="27"/>
      <c r="BHS181" s="27"/>
      <c r="BHT181" s="27"/>
      <c r="BHU181" s="27"/>
      <c r="BHV181" s="27"/>
      <c r="BHW181" s="27"/>
      <c r="BHX181" s="27"/>
      <c r="BHY181" s="27"/>
      <c r="BHZ181" s="27"/>
      <c r="BIA181" s="27"/>
      <c r="BIB181" s="27"/>
      <c r="BIC181" s="27"/>
      <c r="BID181" s="27"/>
      <c r="BIE181" s="27"/>
      <c r="BIF181" s="27"/>
      <c r="BIG181" s="27"/>
      <c r="BIH181" s="27"/>
      <c r="BII181" s="27"/>
      <c r="BIJ181" s="27"/>
      <c r="BIK181" s="27"/>
      <c r="BIL181" s="27"/>
      <c r="BIM181" s="27"/>
      <c r="BIN181" s="27"/>
      <c r="BIO181" s="27"/>
      <c r="BIP181" s="27"/>
      <c r="BIQ181" s="27"/>
      <c r="BIR181" s="27"/>
      <c r="BIS181" s="27"/>
      <c r="BIT181" s="27"/>
      <c r="BIU181" s="27"/>
      <c r="BIV181" s="27"/>
      <c r="BIW181" s="27"/>
      <c r="BIX181" s="27"/>
      <c r="BIY181" s="27"/>
      <c r="BIZ181" s="27"/>
      <c r="BJA181" s="27"/>
      <c r="BJB181" s="27"/>
      <c r="BJC181" s="27"/>
      <c r="BJD181" s="27"/>
      <c r="BJE181" s="27"/>
      <c r="BJF181" s="27"/>
      <c r="BJG181" s="27"/>
      <c r="BJH181" s="27"/>
      <c r="BJI181" s="27"/>
      <c r="BJJ181" s="27"/>
      <c r="BJK181" s="27"/>
      <c r="BJL181" s="27"/>
      <c r="BJM181" s="27"/>
      <c r="BJN181" s="27"/>
      <c r="BJO181" s="27"/>
      <c r="BJP181" s="27"/>
      <c r="BJQ181" s="27"/>
      <c r="BJR181" s="27"/>
      <c r="BJS181" s="27"/>
      <c r="BJT181" s="27"/>
      <c r="BJU181" s="27"/>
      <c r="BJV181" s="27"/>
      <c r="BJW181" s="27"/>
      <c r="BJX181" s="27"/>
      <c r="BJY181" s="27"/>
      <c r="BJZ181" s="27"/>
      <c r="BKA181" s="27"/>
      <c r="BKB181" s="27"/>
      <c r="BKC181" s="27"/>
      <c r="BKD181" s="27"/>
      <c r="BKE181" s="27"/>
      <c r="BKF181" s="27"/>
      <c r="BKG181" s="27"/>
      <c r="BKH181" s="27"/>
      <c r="BKI181" s="27"/>
      <c r="BKJ181" s="27"/>
      <c r="BKK181" s="27"/>
      <c r="BKL181" s="27"/>
      <c r="BKM181" s="27"/>
      <c r="BKN181" s="27"/>
      <c r="BKO181" s="27"/>
      <c r="BKP181" s="27"/>
      <c r="BKQ181" s="27"/>
      <c r="BKR181" s="27"/>
      <c r="BKS181" s="27"/>
      <c r="BKT181" s="27"/>
      <c r="BKU181" s="27"/>
      <c r="BKV181" s="27"/>
      <c r="BKW181" s="27"/>
      <c r="BKX181" s="27"/>
      <c r="BKY181" s="27"/>
      <c r="BKZ181" s="27"/>
      <c r="BLA181" s="27"/>
      <c r="BLB181" s="27"/>
      <c r="BLC181" s="27"/>
      <c r="BLD181" s="27"/>
      <c r="BLE181" s="27"/>
      <c r="BLF181" s="27"/>
      <c r="BLG181" s="27"/>
      <c r="BLH181" s="27"/>
      <c r="BLI181" s="27"/>
      <c r="BLJ181" s="27"/>
      <c r="BLK181" s="27"/>
      <c r="BLL181" s="27"/>
      <c r="BLM181" s="27"/>
      <c r="BLN181" s="27"/>
      <c r="BLO181" s="27"/>
      <c r="BLP181" s="27"/>
      <c r="BLQ181" s="27"/>
      <c r="BLR181" s="27"/>
      <c r="BLS181" s="27"/>
      <c r="BLT181" s="27"/>
      <c r="BLU181" s="27"/>
      <c r="BLV181" s="27"/>
      <c r="BLW181" s="27"/>
      <c r="BLX181" s="27"/>
      <c r="BLY181" s="27"/>
      <c r="BLZ181" s="27"/>
      <c r="BMA181" s="27"/>
      <c r="BMB181" s="27"/>
      <c r="BMC181" s="27"/>
      <c r="BMD181" s="27"/>
      <c r="BME181" s="27"/>
      <c r="BMF181" s="27"/>
      <c r="BMG181" s="27"/>
      <c r="BMH181" s="27"/>
      <c r="BMI181" s="27"/>
      <c r="BMJ181" s="27"/>
      <c r="BMK181" s="27"/>
      <c r="BML181" s="27"/>
      <c r="BMM181" s="27"/>
      <c r="BMN181" s="27"/>
      <c r="BMO181" s="27"/>
      <c r="BMP181" s="27"/>
      <c r="BMQ181" s="27"/>
      <c r="BMR181" s="27"/>
      <c r="BMS181" s="27"/>
      <c r="BMT181" s="27"/>
      <c r="BMU181" s="27"/>
      <c r="BMV181" s="27"/>
      <c r="BMW181" s="27"/>
      <c r="BMX181" s="27"/>
      <c r="BMY181" s="27"/>
      <c r="BMZ181" s="27"/>
      <c r="BNA181" s="27"/>
      <c r="BNB181" s="27"/>
      <c r="BNC181" s="27"/>
      <c r="BND181" s="27"/>
      <c r="BNE181" s="27"/>
      <c r="BNF181" s="27"/>
      <c r="BNG181" s="27"/>
      <c r="BNH181" s="27"/>
      <c r="BNI181" s="27"/>
      <c r="BNJ181" s="27"/>
      <c r="BNK181" s="27"/>
      <c r="BNL181" s="27"/>
      <c r="BNM181" s="27"/>
      <c r="BNN181" s="27"/>
      <c r="BNO181" s="27"/>
      <c r="BNP181" s="27"/>
      <c r="BNQ181" s="27"/>
      <c r="BNR181" s="27"/>
      <c r="BNS181" s="27"/>
      <c r="BNT181" s="27"/>
      <c r="BNU181" s="27"/>
      <c r="BNV181" s="27"/>
      <c r="BNW181" s="27"/>
      <c r="BNX181" s="27"/>
      <c r="BNY181" s="27"/>
      <c r="BNZ181" s="27"/>
      <c r="BOA181" s="27"/>
      <c r="BOB181" s="27"/>
      <c r="BOC181" s="27"/>
      <c r="BOD181" s="27"/>
      <c r="BOE181" s="27"/>
      <c r="BOF181" s="27"/>
      <c r="BOG181" s="27"/>
      <c r="BOH181" s="27"/>
      <c r="BOI181" s="27"/>
      <c r="BOJ181" s="27"/>
      <c r="BOK181" s="27"/>
      <c r="BOL181" s="27"/>
      <c r="BOM181" s="27"/>
      <c r="BON181" s="27"/>
      <c r="BOO181" s="27"/>
      <c r="BOP181" s="27"/>
      <c r="BOQ181" s="27"/>
      <c r="BOR181" s="27"/>
      <c r="BOS181" s="27"/>
      <c r="BOT181" s="27"/>
      <c r="BOU181" s="27"/>
      <c r="BOV181" s="27"/>
      <c r="BOW181" s="27"/>
      <c r="BOX181" s="27"/>
      <c r="BOY181" s="27"/>
      <c r="BOZ181" s="27"/>
      <c r="BPA181" s="27"/>
      <c r="BPB181" s="27"/>
      <c r="BPC181" s="27"/>
      <c r="BPD181" s="27"/>
      <c r="BPE181" s="27"/>
      <c r="BPF181" s="27"/>
      <c r="BPG181" s="27"/>
      <c r="BPH181" s="27"/>
      <c r="BPI181" s="27"/>
      <c r="BPJ181" s="27"/>
      <c r="BPK181" s="27"/>
      <c r="BPL181" s="27"/>
      <c r="BPM181" s="27"/>
      <c r="BPN181" s="27"/>
      <c r="BPO181" s="27"/>
      <c r="BPP181" s="27"/>
      <c r="BPQ181" s="27"/>
      <c r="BPR181" s="27"/>
      <c r="BPS181" s="27"/>
      <c r="BPT181" s="27"/>
      <c r="BPU181" s="27"/>
      <c r="BPV181" s="27"/>
      <c r="BPW181" s="27"/>
      <c r="BPX181" s="27"/>
      <c r="BPY181" s="27"/>
      <c r="BPZ181" s="27"/>
      <c r="BQA181" s="27"/>
      <c r="BQB181" s="27"/>
      <c r="BQC181" s="27"/>
      <c r="BQD181" s="27"/>
      <c r="BQE181" s="27"/>
      <c r="BQF181" s="27"/>
      <c r="BQG181" s="27"/>
      <c r="BQH181" s="27"/>
      <c r="BQI181" s="27"/>
      <c r="BQJ181" s="27"/>
      <c r="BQK181" s="27"/>
      <c r="BQL181" s="27"/>
      <c r="BQM181" s="27"/>
      <c r="BQN181" s="27"/>
      <c r="BQO181" s="27"/>
      <c r="BQP181" s="27"/>
      <c r="BQQ181" s="27"/>
      <c r="BQR181" s="27"/>
      <c r="BQS181" s="27"/>
      <c r="BQT181" s="27"/>
      <c r="BQU181" s="27"/>
      <c r="BQV181" s="27"/>
      <c r="BQW181" s="27"/>
      <c r="BQX181" s="27"/>
      <c r="BQY181" s="27"/>
      <c r="BQZ181" s="27"/>
      <c r="BRA181" s="27"/>
      <c r="BRB181" s="27"/>
      <c r="BRC181" s="27"/>
      <c r="BRD181" s="27"/>
      <c r="BRE181" s="27"/>
      <c r="BRF181" s="27"/>
      <c r="BRG181" s="27"/>
      <c r="BRH181" s="27"/>
      <c r="BRI181" s="27"/>
      <c r="BRJ181" s="27"/>
      <c r="BRK181" s="27"/>
      <c r="BRL181" s="27"/>
      <c r="BRM181" s="27"/>
      <c r="BRN181" s="27"/>
      <c r="BRO181" s="27"/>
      <c r="BRP181" s="27"/>
      <c r="BRQ181" s="27"/>
      <c r="BRR181" s="27"/>
      <c r="BRS181" s="27"/>
      <c r="BRT181" s="27"/>
      <c r="BRU181" s="27"/>
      <c r="BRV181" s="27"/>
      <c r="BRW181" s="27"/>
      <c r="BRX181" s="27"/>
      <c r="BRY181" s="27"/>
      <c r="BRZ181" s="27"/>
      <c r="BSA181" s="27"/>
      <c r="BSB181" s="27"/>
      <c r="BSC181" s="27"/>
      <c r="BSD181" s="27"/>
      <c r="BSE181" s="27"/>
      <c r="BSF181" s="27"/>
      <c r="BSG181" s="27"/>
      <c r="BSH181" s="27"/>
      <c r="BSI181" s="27"/>
      <c r="BSJ181" s="27"/>
      <c r="BSK181" s="27"/>
      <c r="BSL181" s="27"/>
      <c r="BSM181" s="27"/>
      <c r="BSN181" s="27"/>
      <c r="BSO181" s="27"/>
      <c r="BSP181" s="27"/>
      <c r="BSQ181" s="27"/>
      <c r="BSR181" s="27"/>
      <c r="BSS181" s="27"/>
      <c r="BST181" s="27"/>
      <c r="BSU181" s="27"/>
      <c r="BSV181" s="27"/>
      <c r="BSW181" s="27"/>
      <c r="BSX181" s="27"/>
      <c r="BSY181" s="27"/>
      <c r="BSZ181" s="27"/>
      <c r="BTA181" s="27"/>
      <c r="BTB181" s="27"/>
      <c r="BTC181" s="27"/>
      <c r="BTD181" s="27"/>
      <c r="BTE181" s="27"/>
      <c r="BTF181" s="27"/>
      <c r="BTG181" s="27"/>
      <c r="BTH181" s="27"/>
      <c r="BTI181" s="27"/>
      <c r="BTJ181" s="27"/>
      <c r="BTK181" s="27"/>
      <c r="BTL181" s="27"/>
      <c r="BTM181" s="27"/>
      <c r="BTN181" s="27"/>
      <c r="BTO181" s="27"/>
      <c r="BTP181" s="27"/>
      <c r="BTQ181" s="27"/>
      <c r="BTR181" s="27"/>
      <c r="BTS181" s="27"/>
      <c r="BTT181" s="27"/>
      <c r="BTU181" s="27"/>
      <c r="BTV181" s="27"/>
      <c r="BTW181" s="27"/>
      <c r="BTX181" s="27"/>
      <c r="BTY181" s="27"/>
      <c r="BTZ181" s="27"/>
      <c r="BUA181" s="27"/>
      <c r="BUB181" s="27"/>
      <c r="BUC181" s="27"/>
      <c r="BUD181" s="27"/>
      <c r="BUE181" s="27"/>
      <c r="BUF181" s="27"/>
      <c r="BUG181" s="27"/>
      <c r="BUH181" s="27"/>
      <c r="BUI181" s="27"/>
      <c r="BUJ181" s="27"/>
      <c r="BUK181" s="27"/>
      <c r="BUL181" s="27"/>
      <c r="BUM181" s="27"/>
      <c r="BUN181" s="27"/>
      <c r="BUO181" s="27"/>
      <c r="BUP181" s="27"/>
      <c r="BUQ181" s="27"/>
      <c r="BUR181" s="27"/>
      <c r="BUS181" s="27"/>
    </row>
    <row r="182" spans="1:1917" s="47" customFormat="1" ht="12.75">
      <c r="A182" s="23"/>
      <c r="B182" s="239"/>
      <c r="C182" s="137" t="s">
        <v>341</v>
      </c>
      <c r="D182" s="137"/>
      <c r="E182" s="313"/>
      <c r="F182" s="314"/>
      <c r="G182" s="279" t="s">
        <v>360</v>
      </c>
      <c r="H182" s="149"/>
      <c r="I182" s="240"/>
      <c r="J182" s="26"/>
      <c r="K182" s="26">
        <f>IF(E182="YES",1.5,0)</f>
        <v>0</v>
      </c>
      <c r="L182" s="26"/>
      <c r="M182" s="26"/>
      <c r="N182" s="26"/>
      <c r="O182" s="298"/>
      <c r="P182" s="103"/>
      <c r="Q182" s="22"/>
      <c r="R182" s="22"/>
      <c r="S182" s="22"/>
      <c r="T182" s="22"/>
      <c r="U182" s="22"/>
      <c r="V182" s="22"/>
      <c r="W182" s="22"/>
      <c r="X182" s="22"/>
      <c r="Y182" s="22"/>
      <c r="Z182" s="22"/>
      <c r="AA182" s="22"/>
      <c r="AB182" s="22"/>
      <c r="AC182" s="22"/>
      <c r="AD182" s="22"/>
      <c r="BA182" s="27"/>
      <c r="BB182" s="27"/>
      <c r="BC182" s="27"/>
      <c r="BD182" s="27"/>
      <c r="BE182" s="27"/>
      <c r="BF182" s="27"/>
      <c r="BG182" s="27"/>
      <c r="BH182" s="27"/>
      <c r="BI182" s="27"/>
      <c r="BJ182" s="27"/>
      <c r="BK182" s="27"/>
      <c r="BL182" s="27"/>
      <c r="BM182" s="27"/>
      <c r="BN182" s="27"/>
      <c r="BO182" s="27"/>
      <c r="BP182" s="27"/>
      <c r="BQ182" s="27"/>
      <c r="BR182" s="27"/>
      <c r="BS182" s="27"/>
      <c r="BT182" s="27"/>
      <c r="BU182" s="27"/>
      <c r="BV182" s="27"/>
      <c r="BW182" s="27"/>
      <c r="BX182" s="27"/>
      <c r="BY182" s="27"/>
      <c r="BZ182" s="27"/>
      <c r="CA182" s="27"/>
      <c r="CB182" s="27"/>
      <c r="CC182" s="27"/>
      <c r="CD182" s="27"/>
      <c r="CE182" s="27"/>
      <c r="CF182" s="27"/>
      <c r="CG182" s="27"/>
      <c r="CH182" s="27"/>
      <c r="CI182" s="27"/>
      <c r="CJ182" s="27"/>
      <c r="CK182" s="27"/>
      <c r="CL182" s="27"/>
      <c r="CM182" s="27"/>
      <c r="CN182" s="27"/>
      <c r="CO182" s="27"/>
      <c r="CP182" s="27"/>
      <c r="CQ182" s="27"/>
      <c r="CR182" s="27"/>
      <c r="CS182" s="27"/>
      <c r="CT182" s="27"/>
      <c r="CU182" s="27"/>
      <c r="CV182" s="27"/>
      <c r="CW182" s="27"/>
      <c r="CX182" s="27"/>
      <c r="CY182" s="27"/>
      <c r="CZ182" s="27"/>
      <c r="DA182" s="27"/>
      <c r="DB182" s="27"/>
      <c r="DC182" s="27"/>
      <c r="DD182" s="27"/>
      <c r="DE182" s="27"/>
      <c r="DF182" s="27"/>
      <c r="DG182" s="27"/>
      <c r="DH182" s="27"/>
      <c r="DI182" s="27"/>
      <c r="DJ182" s="27"/>
      <c r="DK182" s="27"/>
      <c r="DL182" s="27"/>
      <c r="DM182" s="27"/>
      <c r="DN182" s="27"/>
      <c r="DO182" s="27"/>
      <c r="DP182" s="27"/>
      <c r="DQ182" s="27"/>
      <c r="DR182" s="27"/>
      <c r="DS182" s="27"/>
      <c r="DT182" s="27"/>
      <c r="DU182" s="27"/>
      <c r="DV182" s="27"/>
      <c r="DW182" s="27"/>
      <c r="DX182" s="27"/>
      <c r="DY182" s="27"/>
      <c r="DZ182" s="27"/>
      <c r="EA182" s="27"/>
      <c r="EB182" s="27"/>
      <c r="EC182" s="27"/>
      <c r="ED182" s="27"/>
      <c r="EE182" s="27"/>
      <c r="EF182" s="27"/>
      <c r="EG182" s="27"/>
      <c r="EH182" s="27"/>
      <c r="EI182" s="27"/>
      <c r="EJ182" s="27"/>
      <c r="EK182" s="27"/>
      <c r="EL182" s="27"/>
      <c r="EM182" s="27"/>
      <c r="EN182" s="27"/>
      <c r="EO182" s="27"/>
      <c r="EP182" s="27"/>
      <c r="EQ182" s="27"/>
      <c r="ER182" s="27"/>
      <c r="ES182" s="27"/>
      <c r="ET182" s="27"/>
      <c r="EU182" s="27"/>
      <c r="EV182" s="27"/>
      <c r="EW182" s="27"/>
      <c r="EX182" s="27"/>
      <c r="EY182" s="27"/>
      <c r="EZ182" s="27"/>
      <c r="FA182" s="27"/>
      <c r="FB182" s="27"/>
      <c r="FC182" s="27"/>
      <c r="FD182" s="27"/>
      <c r="FE182" s="27"/>
      <c r="FF182" s="27"/>
      <c r="FG182" s="27"/>
      <c r="FH182" s="27"/>
      <c r="FI182" s="27"/>
      <c r="FJ182" s="27"/>
      <c r="FK182" s="27"/>
      <c r="FL182" s="27"/>
      <c r="FM182" s="27"/>
      <c r="FN182" s="27"/>
      <c r="FO182" s="27"/>
      <c r="FP182" s="27"/>
      <c r="FQ182" s="27"/>
      <c r="FR182" s="27"/>
      <c r="FS182" s="27"/>
      <c r="FT182" s="27"/>
      <c r="FU182" s="27"/>
      <c r="FV182" s="27"/>
      <c r="FW182" s="27"/>
      <c r="FX182" s="27"/>
      <c r="FY182" s="27"/>
      <c r="FZ182" s="27"/>
      <c r="GA182" s="27"/>
      <c r="GB182" s="27"/>
      <c r="GC182" s="27"/>
      <c r="GD182" s="27"/>
      <c r="GE182" s="27"/>
      <c r="GF182" s="27"/>
      <c r="GG182" s="27"/>
      <c r="GH182" s="27"/>
      <c r="GI182" s="27"/>
      <c r="GJ182" s="27"/>
      <c r="GK182" s="27"/>
      <c r="GL182" s="27"/>
      <c r="GM182" s="27"/>
      <c r="GN182" s="27"/>
      <c r="GO182" s="27"/>
      <c r="GP182" s="27"/>
      <c r="GQ182" s="27"/>
      <c r="GR182" s="27"/>
      <c r="GS182" s="27"/>
      <c r="GT182" s="27"/>
      <c r="GU182" s="27"/>
      <c r="GV182" s="27"/>
      <c r="GW182" s="27"/>
      <c r="GX182" s="27"/>
      <c r="GY182" s="27"/>
      <c r="GZ182" s="27"/>
      <c r="HA182" s="27"/>
      <c r="HB182" s="27"/>
      <c r="HC182" s="27"/>
      <c r="HD182" s="27"/>
      <c r="HE182" s="27"/>
      <c r="HF182" s="27"/>
      <c r="HG182" s="27"/>
      <c r="HH182" s="27"/>
      <c r="HI182" s="27"/>
      <c r="HJ182" s="27"/>
      <c r="HK182" s="27"/>
      <c r="HL182" s="27"/>
      <c r="HM182" s="27"/>
      <c r="HN182" s="27"/>
      <c r="HO182" s="27"/>
      <c r="HP182" s="27"/>
      <c r="HQ182" s="27"/>
      <c r="HR182" s="27"/>
      <c r="HS182" s="27"/>
      <c r="HT182" s="27"/>
      <c r="HU182" s="27"/>
      <c r="HV182" s="27"/>
      <c r="HW182" s="27"/>
      <c r="HX182" s="27"/>
      <c r="HY182" s="27"/>
      <c r="HZ182" s="27"/>
      <c r="IA182" s="27"/>
      <c r="IB182" s="27"/>
      <c r="IC182" s="27"/>
      <c r="ID182" s="27"/>
      <c r="IE182" s="27"/>
      <c r="IF182" s="27"/>
      <c r="IG182" s="27"/>
      <c r="IH182" s="27"/>
      <c r="II182" s="27"/>
      <c r="IJ182" s="27"/>
      <c r="IK182" s="27"/>
      <c r="IL182" s="27"/>
      <c r="IM182" s="27"/>
      <c r="IN182" s="27"/>
      <c r="IO182" s="27"/>
      <c r="IP182" s="27"/>
      <c r="IQ182" s="27"/>
      <c r="IR182" s="27"/>
      <c r="IS182" s="27"/>
      <c r="IT182" s="27"/>
      <c r="IU182" s="27"/>
      <c r="IV182" s="27"/>
      <c r="IW182" s="27"/>
      <c r="IX182" s="27"/>
      <c r="IY182" s="27"/>
      <c r="IZ182" s="27"/>
      <c r="JA182" s="27"/>
      <c r="JB182" s="27"/>
      <c r="JC182" s="27"/>
      <c r="JD182" s="27"/>
      <c r="JE182" s="27"/>
      <c r="JF182" s="27"/>
      <c r="JG182" s="27"/>
      <c r="JH182" s="27"/>
      <c r="JI182" s="27"/>
      <c r="JJ182" s="27"/>
      <c r="JK182" s="27"/>
      <c r="JL182" s="27"/>
      <c r="JM182" s="27"/>
      <c r="JN182" s="27"/>
      <c r="JO182" s="27"/>
      <c r="JP182" s="27"/>
      <c r="JQ182" s="27"/>
      <c r="JR182" s="27"/>
      <c r="JS182" s="27"/>
      <c r="JT182" s="27"/>
      <c r="JU182" s="27"/>
      <c r="JV182" s="27"/>
      <c r="JW182" s="27"/>
      <c r="JX182" s="27"/>
      <c r="JY182" s="27"/>
      <c r="JZ182" s="27"/>
      <c r="KA182" s="27"/>
      <c r="KB182" s="27"/>
      <c r="KC182" s="27"/>
      <c r="KD182" s="27"/>
      <c r="KE182" s="27"/>
      <c r="KF182" s="27"/>
      <c r="KG182" s="27"/>
      <c r="KH182" s="27"/>
      <c r="KI182" s="27"/>
      <c r="KJ182" s="27"/>
      <c r="KK182" s="27"/>
      <c r="KL182" s="27"/>
      <c r="KM182" s="27"/>
      <c r="KN182" s="27"/>
      <c r="KO182" s="27"/>
      <c r="KP182" s="27"/>
      <c r="KQ182" s="27"/>
      <c r="KR182" s="27"/>
      <c r="KS182" s="27"/>
      <c r="KT182" s="27"/>
      <c r="KU182" s="27"/>
      <c r="KV182" s="27"/>
      <c r="KW182" s="27"/>
      <c r="KX182" s="27"/>
      <c r="KY182" s="27"/>
      <c r="KZ182" s="27"/>
      <c r="LA182" s="27"/>
      <c r="LB182" s="27"/>
      <c r="LC182" s="27"/>
      <c r="LD182" s="27"/>
      <c r="LE182" s="27"/>
      <c r="LF182" s="27"/>
      <c r="LG182" s="27"/>
      <c r="LH182" s="27"/>
      <c r="LI182" s="27"/>
      <c r="LJ182" s="27"/>
      <c r="LK182" s="27"/>
      <c r="LL182" s="27"/>
      <c r="LM182" s="27"/>
      <c r="LN182" s="27"/>
      <c r="LO182" s="27"/>
      <c r="LP182" s="27"/>
      <c r="LQ182" s="27"/>
      <c r="LR182" s="27"/>
      <c r="LS182" s="27"/>
      <c r="LT182" s="27"/>
      <c r="LU182" s="27"/>
      <c r="LV182" s="27"/>
      <c r="LW182" s="27"/>
      <c r="LX182" s="27"/>
      <c r="LY182" s="27"/>
      <c r="LZ182" s="27"/>
      <c r="MA182" s="27"/>
      <c r="MB182" s="27"/>
      <c r="MC182" s="27"/>
      <c r="MD182" s="27"/>
      <c r="ME182" s="27"/>
      <c r="MF182" s="27"/>
      <c r="MG182" s="27"/>
      <c r="MH182" s="27"/>
      <c r="MI182" s="27"/>
      <c r="MJ182" s="27"/>
      <c r="MK182" s="27"/>
      <c r="ML182" s="27"/>
      <c r="MM182" s="27"/>
      <c r="MN182" s="27"/>
      <c r="MO182" s="27"/>
      <c r="MP182" s="27"/>
      <c r="MQ182" s="27"/>
      <c r="MR182" s="27"/>
      <c r="MS182" s="27"/>
      <c r="MT182" s="27"/>
      <c r="MU182" s="27"/>
      <c r="MV182" s="27"/>
      <c r="MW182" s="27"/>
      <c r="MX182" s="27"/>
      <c r="MY182" s="27"/>
      <c r="MZ182" s="27"/>
      <c r="NA182" s="27"/>
      <c r="NB182" s="27"/>
      <c r="NC182" s="27"/>
      <c r="ND182" s="27"/>
      <c r="NE182" s="27"/>
      <c r="NF182" s="27"/>
      <c r="NG182" s="27"/>
      <c r="NH182" s="27"/>
      <c r="NI182" s="27"/>
      <c r="NJ182" s="27"/>
      <c r="NK182" s="27"/>
      <c r="NL182" s="27"/>
      <c r="NM182" s="27"/>
      <c r="NN182" s="27"/>
      <c r="NO182" s="27"/>
      <c r="NP182" s="27"/>
      <c r="NQ182" s="27"/>
      <c r="NR182" s="27"/>
      <c r="NS182" s="27"/>
      <c r="NT182" s="27"/>
      <c r="NU182" s="27"/>
      <c r="NV182" s="27"/>
      <c r="NW182" s="27"/>
      <c r="NX182" s="27"/>
      <c r="NY182" s="27"/>
      <c r="NZ182" s="27"/>
      <c r="OA182" s="27"/>
      <c r="OB182" s="27"/>
      <c r="OC182" s="27"/>
      <c r="OD182" s="27"/>
      <c r="OE182" s="27"/>
      <c r="OF182" s="27"/>
      <c r="OG182" s="27"/>
      <c r="OH182" s="27"/>
      <c r="OI182" s="27"/>
      <c r="OJ182" s="27"/>
      <c r="OK182" s="27"/>
      <c r="OL182" s="27"/>
      <c r="OM182" s="27"/>
      <c r="ON182" s="27"/>
      <c r="OO182" s="27"/>
      <c r="OP182" s="27"/>
      <c r="OQ182" s="27"/>
      <c r="OR182" s="27"/>
      <c r="OS182" s="27"/>
      <c r="OT182" s="27"/>
      <c r="OU182" s="27"/>
      <c r="OV182" s="27"/>
      <c r="OW182" s="27"/>
      <c r="OX182" s="27"/>
      <c r="OY182" s="27"/>
      <c r="OZ182" s="27"/>
      <c r="PA182" s="27"/>
      <c r="PB182" s="27"/>
      <c r="PC182" s="27"/>
      <c r="PD182" s="27"/>
      <c r="PE182" s="27"/>
      <c r="PF182" s="27"/>
      <c r="PG182" s="27"/>
      <c r="PH182" s="27"/>
      <c r="PI182" s="27"/>
      <c r="PJ182" s="27"/>
      <c r="PK182" s="27"/>
      <c r="PL182" s="27"/>
      <c r="PM182" s="27"/>
      <c r="PN182" s="27"/>
      <c r="PO182" s="27"/>
      <c r="PP182" s="27"/>
      <c r="PQ182" s="27"/>
      <c r="PR182" s="27"/>
      <c r="PS182" s="27"/>
      <c r="PT182" s="27"/>
      <c r="PU182" s="27"/>
      <c r="PV182" s="27"/>
      <c r="PW182" s="27"/>
      <c r="PX182" s="27"/>
      <c r="PY182" s="27"/>
      <c r="PZ182" s="27"/>
      <c r="QA182" s="27"/>
      <c r="QB182" s="27"/>
      <c r="QC182" s="27"/>
      <c r="QD182" s="27"/>
      <c r="QE182" s="27"/>
      <c r="QF182" s="27"/>
      <c r="QG182" s="27"/>
      <c r="QH182" s="27"/>
      <c r="QI182" s="27"/>
      <c r="QJ182" s="27"/>
      <c r="QK182" s="27"/>
      <c r="QL182" s="27"/>
      <c r="QM182" s="27"/>
      <c r="QN182" s="27"/>
      <c r="QO182" s="27"/>
      <c r="QP182" s="27"/>
      <c r="QQ182" s="27"/>
      <c r="QR182" s="27"/>
      <c r="QS182" s="27"/>
      <c r="QT182" s="27"/>
      <c r="QU182" s="27"/>
      <c r="QV182" s="27"/>
      <c r="QW182" s="27"/>
      <c r="QX182" s="27"/>
      <c r="QY182" s="27"/>
      <c r="QZ182" s="27"/>
      <c r="RA182" s="27"/>
      <c r="RB182" s="27"/>
      <c r="RC182" s="27"/>
      <c r="RD182" s="27"/>
      <c r="RE182" s="27"/>
      <c r="RF182" s="27"/>
      <c r="RG182" s="27"/>
      <c r="RH182" s="27"/>
      <c r="RI182" s="27"/>
      <c r="RJ182" s="27"/>
      <c r="RK182" s="27"/>
      <c r="RL182" s="27"/>
      <c r="RM182" s="27"/>
      <c r="RN182" s="27"/>
      <c r="RO182" s="27"/>
      <c r="RP182" s="27"/>
      <c r="RQ182" s="27"/>
      <c r="RR182" s="27"/>
      <c r="RS182" s="27"/>
      <c r="RT182" s="27"/>
      <c r="RU182" s="27"/>
      <c r="RV182" s="27"/>
      <c r="RW182" s="27"/>
      <c r="RX182" s="27"/>
      <c r="RY182" s="27"/>
      <c r="RZ182" s="27"/>
      <c r="SA182" s="27"/>
      <c r="SB182" s="27"/>
      <c r="SC182" s="27"/>
      <c r="SD182" s="27"/>
      <c r="SE182" s="27"/>
      <c r="SF182" s="27"/>
      <c r="SG182" s="27"/>
      <c r="SH182" s="27"/>
      <c r="SI182" s="27"/>
      <c r="SJ182" s="27"/>
      <c r="SK182" s="27"/>
      <c r="SL182" s="27"/>
      <c r="SM182" s="27"/>
      <c r="SN182" s="27"/>
      <c r="SO182" s="27"/>
      <c r="SP182" s="27"/>
      <c r="SQ182" s="27"/>
      <c r="SR182" s="27"/>
      <c r="SS182" s="27"/>
      <c r="ST182" s="27"/>
      <c r="SU182" s="27"/>
      <c r="SV182" s="27"/>
      <c r="SW182" s="27"/>
      <c r="SX182" s="27"/>
      <c r="SY182" s="27"/>
      <c r="SZ182" s="27"/>
      <c r="TA182" s="27"/>
      <c r="TB182" s="27"/>
      <c r="TC182" s="27"/>
      <c r="TD182" s="27"/>
      <c r="TE182" s="27"/>
      <c r="TF182" s="27"/>
      <c r="TG182" s="27"/>
      <c r="TH182" s="27"/>
      <c r="TI182" s="27"/>
      <c r="TJ182" s="27"/>
      <c r="TK182" s="27"/>
      <c r="TL182" s="27"/>
      <c r="TM182" s="27"/>
      <c r="TN182" s="27"/>
      <c r="TO182" s="27"/>
      <c r="TP182" s="27"/>
      <c r="TQ182" s="27"/>
      <c r="TR182" s="27"/>
      <c r="TS182" s="27"/>
      <c r="TT182" s="27"/>
      <c r="TU182" s="27"/>
      <c r="TV182" s="27"/>
      <c r="TW182" s="27"/>
      <c r="TX182" s="27"/>
      <c r="TY182" s="27"/>
      <c r="TZ182" s="27"/>
      <c r="UA182" s="27"/>
      <c r="UB182" s="27"/>
      <c r="UC182" s="27"/>
      <c r="UD182" s="27"/>
      <c r="UE182" s="27"/>
      <c r="UF182" s="27"/>
      <c r="UG182" s="27"/>
      <c r="UH182" s="27"/>
      <c r="UI182" s="27"/>
      <c r="UJ182" s="27"/>
      <c r="UK182" s="27"/>
      <c r="UL182" s="27"/>
      <c r="UM182" s="27"/>
      <c r="UN182" s="27"/>
      <c r="UO182" s="27"/>
      <c r="UP182" s="27"/>
      <c r="UQ182" s="27"/>
      <c r="UR182" s="27"/>
      <c r="US182" s="27"/>
      <c r="UT182" s="27"/>
      <c r="UU182" s="27"/>
      <c r="UV182" s="27"/>
      <c r="UW182" s="27"/>
      <c r="UX182" s="27"/>
      <c r="UY182" s="27"/>
      <c r="UZ182" s="27"/>
      <c r="VA182" s="27"/>
      <c r="VB182" s="27"/>
      <c r="VC182" s="27"/>
      <c r="VD182" s="27"/>
      <c r="VE182" s="27"/>
      <c r="VF182" s="27"/>
      <c r="VG182" s="27"/>
      <c r="VH182" s="27"/>
      <c r="VI182" s="27"/>
      <c r="VJ182" s="27"/>
      <c r="VK182" s="27"/>
      <c r="VL182" s="27"/>
      <c r="VM182" s="27"/>
      <c r="VN182" s="27"/>
      <c r="VO182" s="27"/>
      <c r="VP182" s="27"/>
      <c r="VQ182" s="27"/>
      <c r="VR182" s="27"/>
      <c r="VS182" s="27"/>
      <c r="VT182" s="27"/>
      <c r="VU182" s="27"/>
      <c r="VV182" s="27"/>
      <c r="VW182" s="27"/>
      <c r="VX182" s="27"/>
      <c r="VY182" s="27"/>
      <c r="VZ182" s="27"/>
      <c r="WA182" s="27"/>
      <c r="WB182" s="27"/>
      <c r="WC182" s="27"/>
      <c r="WD182" s="27"/>
      <c r="WE182" s="27"/>
      <c r="WF182" s="27"/>
      <c r="WG182" s="27"/>
      <c r="WH182" s="27"/>
      <c r="WI182" s="27"/>
      <c r="WJ182" s="27"/>
      <c r="WK182" s="27"/>
      <c r="WL182" s="27"/>
      <c r="WM182" s="27"/>
      <c r="WN182" s="27"/>
      <c r="WO182" s="27"/>
      <c r="WP182" s="27"/>
      <c r="WQ182" s="27"/>
      <c r="WR182" s="27"/>
      <c r="WS182" s="27"/>
      <c r="WT182" s="27"/>
      <c r="WU182" s="27"/>
      <c r="WV182" s="27"/>
      <c r="WW182" s="27"/>
      <c r="WX182" s="27"/>
      <c r="WY182" s="27"/>
      <c r="WZ182" s="27"/>
      <c r="XA182" s="27"/>
      <c r="XB182" s="27"/>
      <c r="XC182" s="27"/>
      <c r="XD182" s="27"/>
      <c r="XE182" s="27"/>
      <c r="XF182" s="27"/>
      <c r="XG182" s="27"/>
      <c r="XH182" s="27"/>
      <c r="XI182" s="27"/>
      <c r="XJ182" s="27"/>
      <c r="XK182" s="27"/>
      <c r="XL182" s="27"/>
      <c r="XM182" s="27"/>
      <c r="XN182" s="27"/>
      <c r="XO182" s="27"/>
      <c r="XP182" s="27"/>
      <c r="XQ182" s="27"/>
      <c r="XR182" s="27"/>
      <c r="XS182" s="27"/>
      <c r="XT182" s="27"/>
      <c r="XU182" s="27"/>
      <c r="XV182" s="27"/>
      <c r="XW182" s="27"/>
      <c r="XX182" s="27"/>
      <c r="XY182" s="27"/>
      <c r="XZ182" s="27"/>
      <c r="YA182" s="27"/>
      <c r="YB182" s="27"/>
      <c r="YC182" s="27"/>
      <c r="YD182" s="27"/>
      <c r="YE182" s="27"/>
      <c r="YF182" s="27"/>
      <c r="YG182" s="27"/>
      <c r="YH182" s="27"/>
      <c r="YI182" s="27"/>
      <c r="YJ182" s="27"/>
      <c r="YK182" s="27"/>
      <c r="YL182" s="27"/>
      <c r="YM182" s="27"/>
      <c r="YN182" s="27"/>
      <c r="YO182" s="27"/>
      <c r="YP182" s="27"/>
      <c r="YQ182" s="27"/>
      <c r="YR182" s="27"/>
      <c r="YS182" s="27"/>
      <c r="YT182" s="27"/>
      <c r="YU182" s="27"/>
      <c r="YV182" s="27"/>
      <c r="YW182" s="27"/>
      <c r="YX182" s="27"/>
      <c r="YY182" s="27"/>
      <c r="YZ182" s="27"/>
      <c r="ZA182" s="27"/>
      <c r="ZB182" s="27"/>
      <c r="ZC182" s="27"/>
      <c r="ZD182" s="27"/>
      <c r="ZE182" s="27"/>
      <c r="ZF182" s="27"/>
      <c r="ZG182" s="27"/>
      <c r="ZH182" s="27"/>
      <c r="ZI182" s="27"/>
      <c r="ZJ182" s="27"/>
      <c r="ZK182" s="27"/>
      <c r="ZL182" s="27"/>
      <c r="ZM182" s="27"/>
      <c r="ZN182" s="27"/>
      <c r="ZO182" s="27"/>
      <c r="ZP182" s="27"/>
      <c r="ZQ182" s="27"/>
      <c r="ZR182" s="27"/>
      <c r="ZS182" s="27"/>
      <c r="ZT182" s="27"/>
      <c r="ZU182" s="27"/>
      <c r="ZV182" s="27"/>
      <c r="ZW182" s="27"/>
      <c r="ZX182" s="27"/>
      <c r="ZY182" s="27"/>
      <c r="ZZ182" s="27"/>
      <c r="AAA182" s="27"/>
      <c r="AAB182" s="27"/>
      <c r="AAC182" s="27"/>
      <c r="AAD182" s="27"/>
      <c r="AAE182" s="27"/>
      <c r="AAF182" s="27"/>
      <c r="AAG182" s="27"/>
      <c r="AAH182" s="27"/>
      <c r="AAI182" s="27"/>
      <c r="AAJ182" s="27"/>
      <c r="AAK182" s="27"/>
      <c r="AAL182" s="27"/>
      <c r="AAM182" s="27"/>
      <c r="AAN182" s="27"/>
      <c r="AAO182" s="27"/>
      <c r="AAP182" s="27"/>
      <c r="AAQ182" s="27"/>
      <c r="AAR182" s="27"/>
      <c r="AAS182" s="27"/>
      <c r="AAT182" s="27"/>
      <c r="AAU182" s="27"/>
      <c r="AAV182" s="27"/>
      <c r="AAW182" s="27"/>
      <c r="AAX182" s="27"/>
      <c r="AAY182" s="27"/>
      <c r="AAZ182" s="27"/>
      <c r="ABA182" s="27"/>
      <c r="ABB182" s="27"/>
      <c r="ABC182" s="27"/>
      <c r="ABD182" s="27"/>
      <c r="ABE182" s="27"/>
      <c r="ABF182" s="27"/>
      <c r="ABG182" s="27"/>
      <c r="ABH182" s="27"/>
      <c r="ABI182" s="27"/>
      <c r="ABJ182" s="27"/>
      <c r="ABK182" s="27"/>
      <c r="ABL182" s="27"/>
      <c r="ABM182" s="27"/>
      <c r="ABN182" s="27"/>
      <c r="ABO182" s="27"/>
      <c r="ABP182" s="27"/>
      <c r="ABQ182" s="27"/>
      <c r="ABR182" s="27"/>
      <c r="ABS182" s="27"/>
      <c r="ABT182" s="27"/>
      <c r="ABU182" s="27"/>
      <c r="ABV182" s="27"/>
      <c r="ABW182" s="27"/>
      <c r="ABX182" s="27"/>
      <c r="ABY182" s="27"/>
      <c r="ABZ182" s="27"/>
      <c r="ACA182" s="27"/>
      <c r="ACB182" s="27"/>
      <c r="ACC182" s="27"/>
      <c r="ACD182" s="27"/>
      <c r="ACE182" s="27"/>
      <c r="ACF182" s="27"/>
      <c r="ACG182" s="27"/>
      <c r="ACH182" s="27"/>
      <c r="ACI182" s="27"/>
      <c r="ACJ182" s="27"/>
      <c r="ACK182" s="27"/>
      <c r="ACL182" s="27"/>
      <c r="ACM182" s="27"/>
      <c r="ACN182" s="27"/>
      <c r="ACO182" s="27"/>
      <c r="ACP182" s="27"/>
      <c r="ACQ182" s="27"/>
      <c r="ACR182" s="27"/>
      <c r="ACS182" s="27"/>
      <c r="ACT182" s="27"/>
      <c r="ACU182" s="27"/>
      <c r="ACV182" s="27"/>
      <c r="ACW182" s="27"/>
      <c r="ACX182" s="27"/>
      <c r="ACY182" s="27"/>
      <c r="ACZ182" s="27"/>
      <c r="ADA182" s="27"/>
      <c r="ADB182" s="27"/>
      <c r="ADC182" s="27"/>
      <c r="ADD182" s="27"/>
      <c r="ADE182" s="27"/>
      <c r="ADF182" s="27"/>
      <c r="ADG182" s="27"/>
      <c r="ADH182" s="27"/>
      <c r="ADI182" s="27"/>
      <c r="ADJ182" s="27"/>
      <c r="ADK182" s="27"/>
      <c r="ADL182" s="27"/>
      <c r="ADM182" s="27"/>
      <c r="ADN182" s="27"/>
      <c r="ADO182" s="27"/>
      <c r="ADP182" s="27"/>
      <c r="ADQ182" s="27"/>
      <c r="ADR182" s="27"/>
      <c r="ADS182" s="27"/>
      <c r="ADT182" s="27"/>
      <c r="ADU182" s="27"/>
      <c r="ADV182" s="27"/>
      <c r="ADW182" s="27"/>
      <c r="ADX182" s="27"/>
      <c r="ADY182" s="27"/>
      <c r="ADZ182" s="27"/>
      <c r="AEA182" s="27"/>
      <c r="AEB182" s="27"/>
      <c r="AEC182" s="27"/>
      <c r="AED182" s="27"/>
      <c r="AEE182" s="27"/>
      <c r="AEF182" s="27"/>
      <c r="AEG182" s="27"/>
      <c r="AEH182" s="27"/>
      <c r="AEI182" s="27"/>
      <c r="AEJ182" s="27"/>
      <c r="AEK182" s="27"/>
      <c r="AEL182" s="27"/>
      <c r="AEM182" s="27"/>
      <c r="AEN182" s="27"/>
      <c r="AEO182" s="27"/>
      <c r="AEP182" s="27"/>
      <c r="AEQ182" s="27"/>
      <c r="AER182" s="27"/>
      <c r="AES182" s="27"/>
      <c r="AET182" s="27"/>
      <c r="AEU182" s="27"/>
      <c r="AEV182" s="27"/>
      <c r="AEW182" s="27"/>
      <c r="AEX182" s="27"/>
      <c r="AEY182" s="27"/>
      <c r="AEZ182" s="27"/>
      <c r="AFA182" s="27"/>
      <c r="AFB182" s="27"/>
      <c r="AFC182" s="27"/>
      <c r="AFD182" s="27"/>
      <c r="AFE182" s="27"/>
      <c r="AFF182" s="27"/>
      <c r="AFG182" s="27"/>
      <c r="AFH182" s="27"/>
      <c r="AFI182" s="27"/>
      <c r="AFJ182" s="27"/>
      <c r="AFK182" s="27"/>
      <c r="AFL182" s="27"/>
      <c r="AFM182" s="27"/>
      <c r="AFN182" s="27"/>
      <c r="AFO182" s="27"/>
      <c r="AFP182" s="27"/>
      <c r="AFQ182" s="27"/>
      <c r="AFR182" s="27"/>
      <c r="AFS182" s="27"/>
      <c r="AFT182" s="27"/>
      <c r="AFU182" s="27"/>
      <c r="AFV182" s="27"/>
      <c r="AFW182" s="27"/>
      <c r="AFX182" s="27"/>
      <c r="AFY182" s="27"/>
      <c r="AFZ182" s="27"/>
      <c r="AGA182" s="27"/>
      <c r="AGB182" s="27"/>
      <c r="AGC182" s="27"/>
      <c r="AGD182" s="27"/>
      <c r="AGE182" s="27"/>
      <c r="AGF182" s="27"/>
      <c r="AGG182" s="27"/>
      <c r="AGH182" s="27"/>
      <c r="AGI182" s="27"/>
      <c r="AGJ182" s="27"/>
      <c r="AGK182" s="27"/>
      <c r="AGL182" s="27"/>
      <c r="AGM182" s="27"/>
      <c r="AGN182" s="27"/>
      <c r="AGO182" s="27"/>
      <c r="AGP182" s="27"/>
      <c r="AGQ182" s="27"/>
      <c r="AGR182" s="27"/>
      <c r="AGS182" s="27"/>
      <c r="AGT182" s="27"/>
      <c r="AGU182" s="27"/>
      <c r="AGV182" s="27"/>
      <c r="AGW182" s="27"/>
      <c r="AGX182" s="27"/>
      <c r="AGY182" s="27"/>
      <c r="AGZ182" s="27"/>
      <c r="AHA182" s="27"/>
      <c r="AHB182" s="27"/>
      <c r="AHC182" s="27"/>
      <c r="AHD182" s="27"/>
      <c r="AHE182" s="27"/>
      <c r="AHF182" s="27"/>
      <c r="AHG182" s="27"/>
      <c r="AHH182" s="27"/>
      <c r="AHI182" s="27"/>
      <c r="AHJ182" s="27"/>
      <c r="AHK182" s="27"/>
      <c r="AHL182" s="27"/>
      <c r="AHM182" s="27"/>
      <c r="AHN182" s="27"/>
      <c r="AHO182" s="27"/>
      <c r="AHP182" s="27"/>
      <c r="AHQ182" s="27"/>
      <c r="AHR182" s="27"/>
      <c r="AHS182" s="27"/>
      <c r="AHT182" s="27"/>
      <c r="AHU182" s="27"/>
      <c r="AHV182" s="27"/>
      <c r="AHW182" s="27"/>
      <c r="AHX182" s="27"/>
      <c r="AHY182" s="27"/>
      <c r="AHZ182" s="27"/>
      <c r="AIA182" s="27"/>
      <c r="AIB182" s="27"/>
      <c r="AIC182" s="27"/>
      <c r="AID182" s="27"/>
      <c r="AIE182" s="27"/>
      <c r="AIF182" s="27"/>
      <c r="AIG182" s="27"/>
      <c r="AIH182" s="27"/>
      <c r="AII182" s="27"/>
      <c r="AIJ182" s="27"/>
      <c r="AIK182" s="27"/>
      <c r="AIL182" s="27"/>
      <c r="AIM182" s="27"/>
      <c r="AIN182" s="27"/>
      <c r="AIO182" s="27"/>
      <c r="AIP182" s="27"/>
      <c r="AIQ182" s="27"/>
      <c r="AIR182" s="27"/>
      <c r="AIS182" s="27"/>
      <c r="AIT182" s="27"/>
      <c r="AIU182" s="27"/>
      <c r="AIV182" s="27"/>
      <c r="AIW182" s="27"/>
      <c r="AIX182" s="27"/>
      <c r="AIY182" s="27"/>
      <c r="AIZ182" s="27"/>
      <c r="AJA182" s="27"/>
      <c r="AJB182" s="27"/>
      <c r="AJC182" s="27"/>
      <c r="AJD182" s="27"/>
      <c r="AJE182" s="27"/>
      <c r="AJF182" s="27"/>
      <c r="AJG182" s="27"/>
      <c r="AJH182" s="27"/>
      <c r="AJI182" s="27"/>
      <c r="AJJ182" s="27"/>
      <c r="AJK182" s="27"/>
      <c r="AJL182" s="27"/>
      <c r="AJM182" s="27"/>
      <c r="AJN182" s="27"/>
      <c r="AJO182" s="27"/>
      <c r="AJP182" s="27"/>
      <c r="AJQ182" s="27"/>
      <c r="AJR182" s="27"/>
      <c r="AJS182" s="27"/>
      <c r="AJT182" s="27"/>
      <c r="AJU182" s="27"/>
      <c r="AJV182" s="27"/>
      <c r="AJW182" s="27"/>
      <c r="AJX182" s="27"/>
      <c r="AJY182" s="27"/>
      <c r="AJZ182" s="27"/>
      <c r="AKA182" s="27"/>
      <c r="AKB182" s="27"/>
      <c r="AKC182" s="27"/>
      <c r="AKD182" s="27"/>
      <c r="AKE182" s="27"/>
      <c r="AKF182" s="27"/>
      <c r="AKG182" s="27"/>
      <c r="AKH182" s="27"/>
      <c r="AKI182" s="27"/>
      <c r="AKJ182" s="27"/>
      <c r="AKK182" s="27"/>
      <c r="AKL182" s="27"/>
      <c r="AKM182" s="27"/>
      <c r="AKN182" s="27"/>
      <c r="AKO182" s="27"/>
      <c r="AKP182" s="27"/>
      <c r="AKQ182" s="27"/>
      <c r="AKR182" s="27"/>
      <c r="AKS182" s="27"/>
      <c r="AKT182" s="27"/>
      <c r="AKU182" s="27"/>
      <c r="AKV182" s="27"/>
      <c r="AKW182" s="27"/>
      <c r="AKX182" s="27"/>
      <c r="AKY182" s="27"/>
      <c r="AKZ182" s="27"/>
      <c r="ALA182" s="27"/>
      <c r="ALB182" s="27"/>
      <c r="ALC182" s="27"/>
      <c r="ALD182" s="27"/>
      <c r="ALE182" s="27"/>
      <c r="ALF182" s="27"/>
      <c r="ALG182" s="27"/>
      <c r="ALH182" s="27"/>
      <c r="ALI182" s="27"/>
      <c r="ALJ182" s="27"/>
      <c r="ALK182" s="27"/>
      <c r="ALL182" s="27"/>
      <c r="ALM182" s="27"/>
      <c r="ALN182" s="27"/>
      <c r="ALO182" s="27"/>
      <c r="ALP182" s="27"/>
      <c r="ALQ182" s="27"/>
      <c r="ALR182" s="27"/>
      <c r="ALS182" s="27"/>
      <c r="ALT182" s="27"/>
      <c r="ALU182" s="27"/>
      <c r="ALV182" s="27"/>
      <c r="ALW182" s="27"/>
      <c r="ALX182" s="27"/>
      <c r="ALY182" s="27"/>
      <c r="ALZ182" s="27"/>
      <c r="AMA182" s="27"/>
      <c r="AMB182" s="27"/>
      <c r="AMC182" s="27"/>
      <c r="AMD182" s="27"/>
      <c r="AME182" s="27"/>
      <c r="AMF182" s="27"/>
      <c r="AMG182" s="27"/>
      <c r="AMH182" s="27"/>
      <c r="AMI182" s="27"/>
      <c r="AMJ182" s="27"/>
      <c r="AMK182" s="27"/>
      <c r="AML182" s="27"/>
      <c r="AMM182" s="27"/>
      <c r="AMN182" s="27"/>
      <c r="AMO182" s="27"/>
      <c r="AMP182" s="27"/>
      <c r="AMQ182" s="27"/>
      <c r="AMR182" s="27"/>
      <c r="AMS182" s="27"/>
      <c r="AMT182" s="27"/>
      <c r="AMU182" s="27"/>
      <c r="AMV182" s="27"/>
      <c r="AMW182" s="27"/>
      <c r="AMX182" s="27"/>
      <c r="AMY182" s="27"/>
      <c r="AMZ182" s="27"/>
      <c r="ANA182" s="27"/>
      <c r="ANB182" s="27"/>
      <c r="ANC182" s="27"/>
      <c r="AND182" s="27"/>
      <c r="ANE182" s="27"/>
      <c r="ANF182" s="27"/>
      <c r="ANG182" s="27"/>
      <c r="ANH182" s="27"/>
      <c r="ANI182" s="27"/>
      <c r="ANJ182" s="27"/>
      <c r="ANK182" s="27"/>
      <c r="ANL182" s="27"/>
      <c r="ANM182" s="27"/>
      <c r="ANN182" s="27"/>
      <c r="ANO182" s="27"/>
      <c r="ANP182" s="27"/>
      <c r="ANQ182" s="27"/>
      <c r="ANR182" s="27"/>
      <c r="ANS182" s="27"/>
      <c r="ANT182" s="27"/>
      <c r="ANU182" s="27"/>
      <c r="ANV182" s="27"/>
      <c r="ANW182" s="27"/>
      <c r="ANX182" s="27"/>
      <c r="ANY182" s="27"/>
      <c r="ANZ182" s="27"/>
      <c r="AOA182" s="27"/>
      <c r="AOB182" s="27"/>
      <c r="AOC182" s="27"/>
      <c r="AOD182" s="27"/>
      <c r="AOE182" s="27"/>
      <c r="AOF182" s="27"/>
      <c r="AOG182" s="27"/>
      <c r="AOH182" s="27"/>
      <c r="AOI182" s="27"/>
      <c r="AOJ182" s="27"/>
      <c r="AOK182" s="27"/>
      <c r="AOL182" s="27"/>
      <c r="AOM182" s="27"/>
      <c r="AON182" s="27"/>
      <c r="AOO182" s="27"/>
      <c r="AOP182" s="27"/>
      <c r="AOQ182" s="27"/>
      <c r="AOR182" s="27"/>
      <c r="AOS182" s="27"/>
      <c r="AOT182" s="27"/>
      <c r="AOU182" s="27"/>
      <c r="AOV182" s="27"/>
      <c r="AOW182" s="27"/>
      <c r="AOX182" s="27"/>
      <c r="AOY182" s="27"/>
      <c r="AOZ182" s="27"/>
      <c r="APA182" s="27"/>
      <c r="APB182" s="27"/>
      <c r="APC182" s="27"/>
      <c r="APD182" s="27"/>
      <c r="APE182" s="27"/>
      <c r="APF182" s="27"/>
      <c r="APG182" s="27"/>
      <c r="APH182" s="27"/>
      <c r="API182" s="27"/>
      <c r="APJ182" s="27"/>
      <c r="APK182" s="27"/>
      <c r="APL182" s="27"/>
      <c r="APM182" s="27"/>
      <c r="APN182" s="27"/>
      <c r="APO182" s="27"/>
      <c r="APP182" s="27"/>
      <c r="APQ182" s="27"/>
      <c r="APR182" s="27"/>
      <c r="APS182" s="27"/>
      <c r="APT182" s="27"/>
      <c r="APU182" s="27"/>
      <c r="APV182" s="27"/>
      <c r="APW182" s="27"/>
      <c r="APX182" s="27"/>
      <c r="APY182" s="27"/>
      <c r="APZ182" s="27"/>
      <c r="AQA182" s="27"/>
      <c r="AQB182" s="27"/>
      <c r="AQC182" s="27"/>
      <c r="AQD182" s="27"/>
      <c r="AQE182" s="27"/>
      <c r="AQF182" s="27"/>
      <c r="AQG182" s="27"/>
      <c r="AQH182" s="27"/>
      <c r="AQI182" s="27"/>
      <c r="AQJ182" s="27"/>
      <c r="AQK182" s="27"/>
      <c r="AQL182" s="27"/>
      <c r="AQM182" s="27"/>
      <c r="AQN182" s="27"/>
      <c r="AQO182" s="27"/>
      <c r="AQP182" s="27"/>
      <c r="AQQ182" s="27"/>
      <c r="AQR182" s="27"/>
      <c r="AQS182" s="27"/>
      <c r="AQT182" s="27"/>
      <c r="AQU182" s="27"/>
      <c r="AQV182" s="27"/>
      <c r="AQW182" s="27"/>
      <c r="AQX182" s="27"/>
      <c r="AQY182" s="27"/>
      <c r="AQZ182" s="27"/>
      <c r="ARA182" s="27"/>
      <c r="ARB182" s="27"/>
      <c r="ARC182" s="27"/>
      <c r="ARD182" s="27"/>
      <c r="ARE182" s="27"/>
      <c r="ARF182" s="27"/>
      <c r="ARG182" s="27"/>
      <c r="ARH182" s="27"/>
      <c r="ARI182" s="27"/>
      <c r="ARJ182" s="27"/>
      <c r="ARK182" s="27"/>
      <c r="ARL182" s="27"/>
      <c r="ARM182" s="27"/>
      <c r="ARN182" s="27"/>
      <c r="ARO182" s="27"/>
      <c r="ARP182" s="27"/>
      <c r="ARQ182" s="27"/>
      <c r="ARR182" s="27"/>
      <c r="ARS182" s="27"/>
      <c r="ART182" s="27"/>
      <c r="ARU182" s="27"/>
      <c r="ARV182" s="27"/>
      <c r="ARW182" s="27"/>
      <c r="ARX182" s="27"/>
      <c r="ARY182" s="27"/>
      <c r="ARZ182" s="27"/>
      <c r="ASA182" s="27"/>
      <c r="ASB182" s="27"/>
      <c r="ASC182" s="27"/>
      <c r="ASD182" s="27"/>
      <c r="ASE182" s="27"/>
      <c r="ASF182" s="27"/>
      <c r="ASG182" s="27"/>
      <c r="ASH182" s="27"/>
      <c r="ASI182" s="27"/>
      <c r="ASJ182" s="27"/>
      <c r="ASK182" s="27"/>
      <c r="ASL182" s="27"/>
      <c r="ASM182" s="27"/>
      <c r="ASN182" s="27"/>
      <c r="ASO182" s="27"/>
      <c r="ASP182" s="27"/>
      <c r="ASQ182" s="27"/>
      <c r="ASR182" s="27"/>
      <c r="ASS182" s="27"/>
      <c r="AST182" s="27"/>
      <c r="ASU182" s="27"/>
      <c r="ASV182" s="27"/>
      <c r="ASW182" s="27"/>
      <c r="ASX182" s="27"/>
      <c r="ASY182" s="27"/>
      <c r="ASZ182" s="27"/>
      <c r="ATA182" s="27"/>
      <c r="ATB182" s="27"/>
      <c r="ATC182" s="27"/>
      <c r="ATD182" s="27"/>
      <c r="ATE182" s="27"/>
      <c r="ATF182" s="27"/>
      <c r="ATG182" s="27"/>
      <c r="ATH182" s="27"/>
      <c r="ATI182" s="27"/>
      <c r="ATJ182" s="27"/>
      <c r="ATK182" s="27"/>
      <c r="ATL182" s="27"/>
      <c r="ATM182" s="27"/>
      <c r="ATN182" s="27"/>
      <c r="ATO182" s="27"/>
      <c r="ATP182" s="27"/>
      <c r="ATQ182" s="27"/>
      <c r="ATR182" s="27"/>
      <c r="ATS182" s="27"/>
      <c r="ATT182" s="27"/>
      <c r="ATU182" s="27"/>
      <c r="ATV182" s="27"/>
      <c r="ATW182" s="27"/>
      <c r="ATX182" s="27"/>
      <c r="ATY182" s="27"/>
      <c r="ATZ182" s="27"/>
      <c r="AUA182" s="27"/>
      <c r="AUB182" s="27"/>
      <c r="AUC182" s="27"/>
      <c r="AUD182" s="27"/>
      <c r="AUE182" s="27"/>
      <c r="AUF182" s="27"/>
      <c r="AUG182" s="27"/>
      <c r="AUH182" s="27"/>
      <c r="AUI182" s="27"/>
      <c r="AUJ182" s="27"/>
      <c r="AUK182" s="27"/>
      <c r="AUL182" s="27"/>
      <c r="AUM182" s="27"/>
      <c r="AUN182" s="27"/>
      <c r="AUO182" s="27"/>
      <c r="AUP182" s="27"/>
      <c r="AUQ182" s="27"/>
      <c r="AUR182" s="27"/>
      <c r="AUS182" s="27"/>
      <c r="AUT182" s="27"/>
      <c r="AUU182" s="27"/>
      <c r="AUV182" s="27"/>
      <c r="AUW182" s="27"/>
      <c r="AUX182" s="27"/>
      <c r="AUY182" s="27"/>
      <c r="AUZ182" s="27"/>
      <c r="AVA182" s="27"/>
      <c r="AVB182" s="27"/>
      <c r="AVC182" s="27"/>
      <c r="AVD182" s="27"/>
      <c r="AVE182" s="27"/>
      <c r="AVF182" s="27"/>
      <c r="AVG182" s="27"/>
      <c r="AVH182" s="27"/>
      <c r="AVI182" s="27"/>
      <c r="AVJ182" s="27"/>
      <c r="AVK182" s="27"/>
      <c r="AVL182" s="27"/>
      <c r="AVM182" s="27"/>
      <c r="AVN182" s="27"/>
      <c r="AVO182" s="27"/>
      <c r="AVP182" s="27"/>
      <c r="AVQ182" s="27"/>
      <c r="AVR182" s="27"/>
      <c r="AVS182" s="27"/>
      <c r="AVT182" s="27"/>
      <c r="AVU182" s="27"/>
      <c r="AVV182" s="27"/>
      <c r="AVW182" s="27"/>
      <c r="AVX182" s="27"/>
      <c r="AVY182" s="27"/>
      <c r="AVZ182" s="27"/>
      <c r="AWA182" s="27"/>
      <c r="AWB182" s="27"/>
      <c r="AWC182" s="27"/>
      <c r="AWD182" s="27"/>
      <c r="AWE182" s="27"/>
      <c r="AWF182" s="27"/>
      <c r="AWG182" s="27"/>
      <c r="AWH182" s="27"/>
      <c r="AWI182" s="27"/>
      <c r="AWJ182" s="27"/>
      <c r="AWK182" s="27"/>
      <c r="AWL182" s="27"/>
      <c r="AWM182" s="27"/>
      <c r="AWN182" s="27"/>
      <c r="AWO182" s="27"/>
      <c r="AWP182" s="27"/>
      <c r="AWQ182" s="27"/>
      <c r="AWR182" s="27"/>
      <c r="AWS182" s="27"/>
      <c r="AWT182" s="27"/>
      <c r="AWU182" s="27"/>
      <c r="AWV182" s="27"/>
      <c r="AWW182" s="27"/>
      <c r="AWX182" s="27"/>
      <c r="AWY182" s="27"/>
      <c r="AWZ182" s="27"/>
      <c r="AXA182" s="27"/>
      <c r="AXB182" s="27"/>
      <c r="AXC182" s="27"/>
      <c r="AXD182" s="27"/>
      <c r="AXE182" s="27"/>
      <c r="AXF182" s="27"/>
      <c r="AXG182" s="27"/>
      <c r="AXH182" s="27"/>
      <c r="AXI182" s="27"/>
      <c r="AXJ182" s="27"/>
      <c r="AXK182" s="27"/>
      <c r="AXL182" s="27"/>
      <c r="AXM182" s="27"/>
      <c r="AXN182" s="27"/>
      <c r="AXO182" s="27"/>
      <c r="AXP182" s="27"/>
      <c r="AXQ182" s="27"/>
      <c r="AXR182" s="27"/>
      <c r="AXS182" s="27"/>
      <c r="AXT182" s="27"/>
      <c r="AXU182" s="27"/>
      <c r="AXV182" s="27"/>
      <c r="AXW182" s="27"/>
      <c r="AXX182" s="27"/>
      <c r="AXY182" s="27"/>
      <c r="AXZ182" s="27"/>
      <c r="AYA182" s="27"/>
      <c r="AYB182" s="27"/>
      <c r="AYC182" s="27"/>
      <c r="AYD182" s="27"/>
      <c r="AYE182" s="27"/>
      <c r="AYF182" s="27"/>
      <c r="AYG182" s="27"/>
      <c r="AYH182" s="27"/>
      <c r="AYI182" s="27"/>
      <c r="AYJ182" s="27"/>
      <c r="AYK182" s="27"/>
      <c r="AYL182" s="27"/>
      <c r="AYM182" s="27"/>
      <c r="AYN182" s="27"/>
      <c r="AYO182" s="27"/>
      <c r="AYP182" s="27"/>
      <c r="AYQ182" s="27"/>
      <c r="AYR182" s="27"/>
      <c r="AYS182" s="27"/>
      <c r="AYT182" s="27"/>
      <c r="AYU182" s="27"/>
      <c r="AYV182" s="27"/>
      <c r="AYW182" s="27"/>
      <c r="AYX182" s="27"/>
      <c r="AYY182" s="27"/>
      <c r="AYZ182" s="27"/>
      <c r="AZA182" s="27"/>
      <c r="AZB182" s="27"/>
      <c r="AZC182" s="27"/>
      <c r="AZD182" s="27"/>
      <c r="AZE182" s="27"/>
      <c r="AZF182" s="27"/>
      <c r="AZG182" s="27"/>
      <c r="AZH182" s="27"/>
      <c r="AZI182" s="27"/>
      <c r="AZJ182" s="27"/>
      <c r="AZK182" s="27"/>
      <c r="AZL182" s="27"/>
      <c r="AZM182" s="27"/>
      <c r="AZN182" s="27"/>
      <c r="AZO182" s="27"/>
      <c r="AZP182" s="27"/>
      <c r="AZQ182" s="27"/>
      <c r="AZR182" s="27"/>
      <c r="AZS182" s="27"/>
      <c r="AZT182" s="27"/>
      <c r="AZU182" s="27"/>
      <c r="AZV182" s="27"/>
      <c r="AZW182" s="27"/>
      <c r="AZX182" s="27"/>
      <c r="AZY182" s="27"/>
      <c r="AZZ182" s="27"/>
      <c r="BAA182" s="27"/>
      <c r="BAB182" s="27"/>
      <c r="BAC182" s="27"/>
      <c r="BAD182" s="27"/>
      <c r="BAE182" s="27"/>
      <c r="BAF182" s="27"/>
      <c r="BAG182" s="27"/>
      <c r="BAH182" s="27"/>
      <c r="BAI182" s="27"/>
      <c r="BAJ182" s="27"/>
      <c r="BAK182" s="27"/>
      <c r="BAL182" s="27"/>
      <c r="BAM182" s="27"/>
      <c r="BAN182" s="27"/>
      <c r="BAO182" s="27"/>
      <c r="BAP182" s="27"/>
      <c r="BAQ182" s="27"/>
      <c r="BAR182" s="27"/>
      <c r="BAS182" s="27"/>
      <c r="BAT182" s="27"/>
      <c r="BAU182" s="27"/>
      <c r="BAV182" s="27"/>
      <c r="BAW182" s="27"/>
      <c r="BAX182" s="27"/>
      <c r="BAY182" s="27"/>
      <c r="BAZ182" s="27"/>
      <c r="BBA182" s="27"/>
      <c r="BBB182" s="27"/>
      <c r="BBC182" s="27"/>
      <c r="BBD182" s="27"/>
      <c r="BBE182" s="27"/>
      <c r="BBF182" s="27"/>
      <c r="BBG182" s="27"/>
      <c r="BBH182" s="27"/>
      <c r="BBI182" s="27"/>
      <c r="BBJ182" s="27"/>
      <c r="BBK182" s="27"/>
      <c r="BBL182" s="27"/>
      <c r="BBM182" s="27"/>
      <c r="BBN182" s="27"/>
      <c r="BBO182" s="27"/>
      <c r="BBP182" s="27"/>
      <c r="BBQ182" s="27"/>
      <c r="BBR182" s="27"/>
      <c r="BBS182" s="27"/>
      <c r="BBT182" s="27"/>
      <c r="BBU182" s="27"/>
      <c r="BBV182" s="27"/>
      <c r="BBW182" s="27"/>
      <c r="BBX182" s="27"/>
      <c r="BBY182" s="27"/>
      <c r="BBZ182" s="27"/>
      <c r="BCA182" s="27"/>
      <c r="BCB182" s="27"/>
      <c r="BCC182" s="27"/>
      <c r="BCD182" s="27"/>
      <c r="BCE182" s="27"/>
      <c r="BCF182" s="27"/>
      <c r="BCG182" s="27"/>
      <c r="BCH182" s="27"/>
      <c r="BCI182" s="27"/>
      <c r="BCJ182" s="27"/>
      <c r="BCK182" s="27"/>
      <c r="BCL182" s="27"/>
      <c r="BCM182" s="27"/>
      <c r="BCN182" s="27"/>
      <c r="BCO182" s="27"/>
      <c r="BCP182" s="27"/>
      <c r="BCQ182" s="27"/>
      <c r="BCR182" s="27"/>
      <c r="BCS182" s="27"/>
      <c r="BCT182" s="27"/>
      <c r="BCU182" s="27"/>
      <c r="BCV182" s="27"/>
      <c r="BCW182" s="27"/>
      <c r="BCX182" s="27"/>
      <c r="BCY182" s="27"/>
      <c r="BCZ182" s="27"/>
      <c r="BDA182" s="27"/>
      <c r="BDB182" s="27"/>
      <c r="BDC182" s="27"/>
      <c r="BDD182" s="27"/>
      <c r="BDE182" s="27"/>
      <c r="BDF182" s="27"/>
      <c r="BDG182" s="27"/>
      <c r="BDH182" s="27"/>
      <c r="BDI182" s="27"/>
      <c r="BDJ182" s="27"/>
      <c r="BDK182" s="27"/>
      <c r="BDL182" s="27"/>
      <c r="BDM182" s="27"/>
      <c r="BDN182" s="27"/>
      <c r="BDO182" s="27"/>
      <c r="BDP182" s="27"/>
      <c r="BDQ182" s="27"/>
      <c r="BDR182" s="27"/>
      <c r="BDS182" s="27"/>
      <c r="BDT182" s="27"/>
      <c r="BDU182" s="27"/>
      <c r="BDV182" s="27"/>
      <c r="BDW182" s="27"/>
      <c r="BDX182" s="27"/>
      <c r="BDY182" s="27"/>
      <c r="BDZ182" s="27"/>
      <c r="BEA182" s="27"/>
      <c r="BEB182" s="27"/>
      <c r="BEC182" s="27"/>
      <c r="BED182" s="27"/>
      <c r="BEE182" s="27"/>
      <c r="BEF182" s="27"/>
      <c r="BEG182" s="27"/>
      <c r="BEH182" s="27"/>
      <c r="BEI182" s="27"/>
      <c r="BEJ182" s="27"/>
      <c r="BEK182" s="27"/>
      <c r="BEL182" s="27"/>
      <c r="BEM182" s="27"/>
      <c r="BEN182" s="27"/>
      <c r="BEO182" s="27"/>
      <c r="BEP182" s="27"/>
      <c r="BEQ182" s="27"/>
      <c r="BER182" s="27"/>
      <c r="BES182" s="27"/>
      <c r="BET182" s="27"/>
      <c r="BEU182" s="27"/>
      <c r="BEV182" s="27"/>
      <c r="BEW182" s="27"/>
      <c r="BEX182" s="27"/>
      <c r="BEY182" s="27"/>
      <c r="BEZ182" s="27"/>
      <c r="BFA182" s="27"/>
      <c r="BFB182" s="27"/>
      <c r="BFC182" s="27"/>
      <c r="BFD182" s="27"/>
      <c r="BFE182" s="27"/>
      <c r="BFF182" s="27"/>
      <c r="BFG182" s="27"/>
      <c r="BFH182" s="27"/>
      <c r="BFI182" s="27"/>
      <c r="BFJ182" s="27"/>
      <c r="BFK182" s="27"/>
      <c r="BFL182" s="27"/>
      <c r="BFM182" s="27"/>
      <c r="BFN182" s="27"/>
      <c r="BFO182" s="27"/>
      <c r="BFP182" s="27"/>
      <c r="BFQ182" s="27"/>
      <c r="BFR182" s="27"/>
      <c r="BFS182" s="27"/>
      <c r="BFT182" s="27"/>
      <c r="BFU182" s="27"/>
      <c r="BFV182" s="27"/>
      <c r="BFW182" s="27"/>
      <c r="BFX182" s="27"/>
      <c r="BFY182" s="27"/>
      <c r="BFZ182" s="27"/>
      <c r="BGA182" s="27"/>
      <c r="BGB182" s="27"/>
      <c r="BGC182" s="27"/>
      <c r="BGD182" s="27"/>
      <c r="BGE182" s="27"/>
      <c r="BGF182" s="27"/>
      <c r="BGG182" s="27"/>
      <c r="BGH182" s="27"/>
      <c r="BGI182" s="27"/>
      <c r="BGJ182" s="27"/>
      <c r="BGK182" s="27"/>
      <c r="BGL182" s="27"/>
      <c r="BGM182" s="27"/>
      <c r="BGN182" s="27"/>
      <c r="BGO182" s="27"/>
      <c r="BGP182" s="27"/>
      <c r="BGQ182" s="27"/>
      <c r="BGR182" s="27"/>
      <c r="BGS182" s="27"/>
      <c r="BGT182" s="27"/>
      <c r="BGU182" s="27"/>
      <c r="BGV182" s="27"/>
      <c r="BGW182" s="27"/>
      <c r="BGX182" s="27"/>
      <c r="BGY182" s="27"/>
      <c r="BGZ182" s="27"/>
      <c r="BHA182" s="27"/>
      <c r="BHB182" s="27"/>
      <c r="BHC182" s="27"/>
      <c r="BHD182" s="27"/>
      <c r="BHE182" s="27"/>
      <c r="BHF182" s="27"/>
      <c r="BHG182" s="27"/>
      <c r="BHH182" s="27"/>
      <c r="BHI182" s="27"/>
      <c r="BHJ182" s="27"/>
      <c r="BHK182" s="27"/>
      <c r="BHL182" s="27"/>
      <c r="BHM182" s="27"/>
      <c r="BHN182" s="27"/>
      <c r="BHO182" s="27"/>
      <c r="BHP182" s="27"/>
      <c r="BHQ182" s="27"/>
      <c r="BHR182" s="27"/>
      <c r="BHS182" s="27"/>
      <c r="BHT182" s="27"/>
      <c r="BHU182" s="27"/>
      <c r="BHV182" s="27"/>
      <c r="BHW182" s="27"/>
      <c r="BHX182" s="27"/>
      <c r="BHY182" s="27"/>
      <c r="BHZ182" s="27"/>
      <c r="BIA182" s="27"/>
      <c r="BIB182" s="27"/>
      <c r="BIC182" s="27"/>
      <c r="BID182" s="27"/>
      <c r="BIE182" s="27"/>
      <c r="BIF182" s="27"/>
      <c r="BIG182" s="27"/>
      <c r="BIH182" s="27"/>
      <c r="BII182" s="27"/>
      <c r="BIJ182" s="27"/>
      <c r="BIK182" s="27"/>
      <c r="BIL182" s="27"/>
      <c r="BIM182" s="27"/>
      <c r="BIN182" s="27"/>
      <c r="BIO182" s="27"/>
      <c r="BIP182" s="27"/>
      <c r="BIQ182" s="27"/>
      <c r="BIR182" s="27"/>
      <c r="BIS182" s="27"/>
      <c r="BIT182" s="27"/>
      <c r="BIU182" s="27"/>
      <c r="BIV182" s="27"/>
      <c r="BIW182" s="27"/>
      <c r="BIX182" s="27"/>
      <c r="BIY182" s="27"/>
      <c r="BIZ182" s="27"/>
      <c r="BJA182" s="27"/>
      <c r="BJB182" s="27"/>
      <c r="BJC182" s="27"/>
      <c r="BJD182" s="27"/>
      <c r="BJE182" s="27"/>
      <c r="BJF182" s="27"/>
      <c r="BJG182" s="27"/>
      <c r="BJH182" s="27"/>
      <c r="BJI182" s="27"/>
      <c r="BJJ182" s="27"/>
      <c r="BJK182" s="27"/>
      <c r="BJL182" s="27"/>
      <c r="BJM182" s="27"/>
      <c r="BJN182" s="27"/>
      <c r="BJO182" s="27"/>
      <c r="BJP182" s="27"/>
      <c r="BJQ182" s="27"/>
      <c r="BJR182" s="27"/>
      <c r="BJS182" s="27"/>
      <c r="BJT182" s="27"/>
      <c r="BJU182" s="27"/>
      <c r="BJV182" s="27"/>
      <c r="BJW182" s="27"/>
      <c r="BJX182" s="27"/>
      <c r="BJY182" s="27"/>
      <c r="BJZ182" s="27"/>
      <c r="BKA182" s="27"/>
      <c r="BKB182" s="27"/>
      <c r="BKC182" s="27"/>
      <c r="BKD182" s="27"/>
      <c r="BKE182" s="27"/>
      <c r="BKF182" s="27"/>
      <c r="BKG182" s="27"/>
      <c r="BKH182" s="27"/>
      <c r="BKI182" s="27"/>
      <c r="BKJ182" s="27"/>
      <c r="BKK182" s="27"/>
      <c r="BKL182" s="27"/>
      <c r="BKM182" s="27"/>
      <c r="BKN182" s="27"/>
      <c r="BKO182" s="27"/>
      <c r="BKP182" s="27"/>
      <c r="BKQ182" s="27"/>
      <c r="BKR182" s="27"/>
      <c r="BKS182" s="27"/>
      <c r="BKT182" s="27"/>
      <c r="BKU182" s="27"/>
      <c r="BKV182" s="27"/>
      <c r="BKW182" s="27"/>
      <c r="BKX182" s="27"/>
      <c r="BKY182" s="27"/>
      <c r="BKZ182" s="27"/>
      <c r="BLA182" s="27"/>
      <c r="BLB182" s="27"/>
      <c r="BLC182" s="27"/>
      <c r="BLD182" s="27"/>
      <c r="BLE182" s="27"/>
      <c r="BLF182" s="27"/>
      <c r="BLG182" s="27"/>
      <c r="BLH182" s="27"/>
      <c r="BLI182" s="27"/>
      <c r="BLJ182" s="27"/>
      <c r="BLK182" s="27"/>
      <c r="BLL182" s="27"/>
      <c r="BLM182" s="27"/>
      <c r="BLN182" s="27"/>
      <c r="BLO182" s="27"/>
      <c r="BLP182" s="27"/>
      <c r="BLQ182" s="27"/>
      <c r="BLR182" s="27"/>
      <c r="BLS182" s="27"/>
      <c r="BLT182" s="27"/>
      <c r="BLU182" s="27"/>
      <c r="BLV182" s="27"/>
      <c r="BLW182" s="27"/>
      <c r="BLX182" s="27"/>
      <c r="BLY182" s="27"/>
      <c r="BLZ182" s="27"/>
      <c r="BMA182" s="27"/>
      <c r="BMB182" s="27"/>
      <c r="BMC182" s="27"/>
      <c r="BMD182" s="27"/>
      <c r="BME182" s="27"/>
      <c r="BMF182" s="27"/>
      <c r="BMG182" s="27"/>
      <c r="BMH182" s="27"/>
      <c r="BMI182" s="27"/>
      <c r="BMJ182" s="27"/>
      <c r="BMK182" s="27"/>
      <c r="BML182" s="27"/>
      <c r="BMM182" s="27"/>
      <c r="BMN182" s="27"/>
      <c r="BMO182" s="27"/>
      <c r="BMP182" s="27"/>
      <c r="BMQ182" s="27"/>
      <c r="BMR182" s="27"/>
      <c r="BMS182" s="27"/>
      <c r="BMT182" s="27"/>
      <c r="BMU182" s="27"/>
      <c r="BMV182" s="27"/>
      <c r="BMW182" s="27"/>
      <c r="BMX182" s="27"/>
      <c r="BMY182" s="27"/>
      <c r="BMZ182" s="27"/>
      <c r="BNA182" s="27"/>
      <c r="BNB182" s="27"/>
      <c r="BNC182" s="27"/>
      <c r="BND182" s="27"/>
      <c r="BNE182" s="27"/>
      <c r="BNF182" s="27"/>
      <c r="BNG182" s="27"/>
      <c r="BNH182" s="27"/>
      <c r="BNI182" s="27"/>
      <c r="BNJ182" s="27"/>
      <c r="BNK182" s="27"/>
      <c r="BNL182" s="27"/>
      <c r="BNM182" s="27"/>
      <c r="BNN182" s="27"/>
      <c r="BNO182" s="27"/>
      <c r="BNP182" s="27"/>
      <c r="BNQ182" s="27"/>
      <c r="BNR182" s="27"/>
      <c r="BNS182" s="27"/>
      <c r="BNT182" s="27"/>
      <c r="BNU182" s="27"/>
      <c r="BNV182" s="27"/>
      <c r="BNW182" s="27"/>
      <c r="BNX182" s="27"/>
      <c r="BNY182" s="27"/>
      <c r="BNZ182" s="27"/>
      <c r="BOA182" s="27"/>
      <c r="BOB182" s="27"/>
      <c r="BOC182" s="27"/>
      <c r="BOD182" s="27"/>
      <c r="BOE182" s="27"/>
      <c r="BOF182" s="27"/>
      <c r="BOG182" s="27"/>
      <c r="BOH182" s="27"/>
      <c r="BOI182" s="27"/>
      <c r="BOJ182" s="27"/>
      <c r="BOK182" s="27"/>
      <c r="BOL182" s="27"/>
      <c r="BOM182" s="27"/>
      <c r="BON182" s="27"/>
      <c r="BOO182" s="27"/>
      <c r="BOP182" s="27"/>
      <c r="BOQ182" s="27"/>
      <c r="BOR182" s="27"/>
      <c r="BOS182" s="27"/>
      <c r="BOT182" s="27"/>
      <c r="BOU182" s="27"/>
      <c r="BOV182" s="27"/>
      <c r="BOW182" s="27"/>
      <c r="BOX182" s="27"/>
      <c r="BOY182" s="27"/>
      <c r="BOZ182" s="27"/>
      <c r="BPA182" s="27"/>
      <c r="BPB182" s="27"/>
      <c r="BPC182" s="27"/>
      <c r="BPD182" s="27"/>
      <c r="BPE182" s="27"/>
      <c r="BPF182" s="27"/>
      <c r="BPG182" s="27"/>
      <c r="BPH182" s="27"/>
      <c r="BPI182" s="27"/>
      <c r="BPJ182" s="27"/>
      <c r="BPK182" s="27"/>
      <c r="BPL182" s="27"/>
      <c r="BPM182" s="27"/>
      <c r="BPN182" s="27"/>
      <c r="BPO182" s="27"/>
      <c r="BPP182" s="27"/>
      <c r="BPQ182" s="27"/>
      <c r="BPR182" s="27"/>
      <c r="BPS182" s="27"/>
      <c r="BPT182" s="27"/>
      <c r="BPU182" s="27"/>
      <c r="BPV182" s="27"/>
      <c r="BPW182" s="27"/>
      <c r="BPX182" s="27"/>
      <c r="BPY182" s="27"/>
      <c r="BPZ182" s="27"/>
      <c r="BQA182" s="27"/>
      <c r="BQB182" s="27"/>
      <c r="BQC182" s="27"/>
      <c r="BQD182" s="27"/>
      <c r="BQE182" s="27"/>
      <c r="BQF182" s="27"/>
      <c r="BQG182" s="27"/>
      <c r="BQH182" s="27"/>
      <c r="BQI182" s="27"/>
      <c r="BQJ182" s="27"/>
      <c r="BQK182" s="27"/>
      <c r="BQL182" s="27"/>
      <c r="BQM182" s="27"/>
      <c r="BQN182" s="27"/>
      <c r="BQO182" s="27"/>
      <c r="BQP182" s="27"/>
      <c r="BQQ182" s="27"/>
      <c r="BQR182" s="27"/>
      <c r="BQS182" s="27"/>
      <c r="BQT182" s="27"/>
      <c r="BQU182" s="27"/>
      <c r="BQV182" s="27"/>
      <c r="BQW182" s="27"/>
      <c r="BQX182" s="27"/>
      <c r="BQY182" s="27"/>
      <c r="BQZ182" s="27"/>
      <c r="BRA182" s="27"/>
      <c r="BRB182" s="27"/>
      <c r="BRC182" s="27"/>
      <c r="BRD182" s="27"/>
      <c r="BRE182" s="27"/>
      <c r="BRF182" s="27"/>
      <c r="BRG182" s="27"/>
      <c r="BRH182" s="27"/>
      <c r="BRI182" s="27"/>
      <c r="BRJ182" s="27"/>
      <c r="BRK182" s="27"/>
      <c r="BRL182" s="27"/>
      <c r="BRM182" s="27"/>
      <c r="BRN182" s="27"/>
      <c r="BRO182" s="27"/>
      <c r="BRP182" s="27"/>
      <c r="BRQ182" s="27"/>
      <c r="BRR182" s="27"/>
      <c r="BRS182" s="27"/>
      <c r="BRT182" s="27"/>
      <c r="BRU182" s="27"/>
      <c r="BRV182" s="27"/>
      <c r="BRW182" s="27"/>
      <c r="BRX182" s="27"/>
      <c r="BRY182" s="27"/>
      <c r="BRZ182" s="27"/>
      <c r="BSA182" s="27"/>
      <c r="BSB182" s="27"/>
      <c r="BSC182" s="27"/>
      <c r="BSD182" s="27"/>
      <c r="BSE182" s="27"/>
      <c r="BSF182" s="27"/>
      <c r="BSG182" s="27"/>
      <c r="BSH182" s="27"/>
      <c r="BSI182" s="27"/>
      <c r="BSJ182" s="27"/>
      <c r="BSK182" s="27"/>
      <c r="BSL182" s="27"/>
      <c r="BSM182" s="27"/>
      <c r="BSN182" s="27"/>
      <c r="BSO182" s="27"/>
      <c r="BSP182" s="27"/>
      <c r="BSQ182" s="27"/>
      <c r="BSR182" s="27"/>
      <c r="BSS182" s="27"/>
      <c r="BST182" s="27"/>
      <c r="BSU182" s="27"/>
      <c r="BSV182" s="27"/>
      <c r="BSW182" s="27"/>
      <c r="BSX182" s="27"/>
      <c r="BSY182" s="27"/>
      <c r="BSZ182" s="27"/>
      <c r="BTA182" s="27"/>
      <c r="BTB182" s="27"/>
      <c r="BTC182" s="27"/>
      <c r="BTD182" s="27"/>
      <c r="BTE182" s="27"/>
      <c r="BTF182" s="27"/>
      <c r="BTG182" s="27"/>
      <c r="BTH182" s="27"/>
      <c r="BTI182" s="27"/>
      <c r="BTJ182" s="27"/>
      <c r="BTK182" s="27"/>
      <c r="BTL182" s="27"/>
      <c r="BTM182" s="27"/>
      <c r="BTN182" s="27"/>
      <c r="BTO182" s="27"/>
      <c r="BTP182" s="27"/>
      <c r="BTQ182" s="27"/>
      <c r="BTR182" s="27"/>
      <c r="BTS182" s="27"/>
      <c r="BTT182" s="27"/>
      <c r="BTU182" s="27"/>
      <c r="BTV182" s="27"/>
      <c r="BTW182" s="27"/>
      <c r="BTX182" s="27"/>
      <c r="BTY182" s="27"/>
      <c r="BTZ182" s="27"/>
      <c r="BUA182" s="27"/>
      <c r="BUB182" s="27"/>
      <c r="BUC182" s="27"/>
      <c r="BUD182" s="27"/>
      <c r="BUE182" s="27"/>
      <c r="BUF182" s="27"/>
      <c r="BUG182" s="27"/>
      <c r="BUH182" s="27"/>
      <c r="BUI182" s="27"/>
      <c r="BUJ182" s="27"/>
      <c r="BUK182" s="27"/>
      <c r="BUL182" s="27"/>
      <c r="BUM182" s="27"/>
      <c r="BUN182" s="27"/>
      <c r="BUO182" s="27"/>
      <c r="BUP182" s="27"/>
      <c r="BUQ182" s="27"/>
      <c r="BUR182" s="27"/>
      <c r="BUS182" s="27"/>
    </row>
    <row r="183" spans="1:1917" s="47" customFormat="1" ht="12.75">
      <c r="A183" s="23"/>
      <c r="B183" s="239"/>
      <c r="C183" s="137" t="s">
        <v>339</v>
      </c>
      <c r="D183" s="137"/>
      <c r="E183" s="313"/>
      <c r="F183" s="314"/>
      <c r="G183" s="279" t="s">
        <v>342</v>
      </c>
      <c r="H183" s="149"/>
      <c r="I183" s="240"/>
      <c r="J183" s="26"/>
      <c r="K183" s="26">
        <f>IF(E183="YES",1.5,0)</f>
        <v>0</v>
      </c>
      <c r="L183" s="26"/>
      <c r="M183" s="26"/>
      <c r="N183" s="26"/>
      <c r="O183" s="298"/>
      <c r="P183" s="103"/>
      <c r="Q183" s="22"/>
      <c r="R183" s="22"/>
      <c r="S183" s="22"/>
      <c r="T183" s="22"/>
      <c r="U183" s="22"/>
      <c r="V183" s="22"/>
      <c r="W183" s="22"/>
      <c r="X183" s="22"/>
      <c r="Y183" s="22"/>
      <c r="Z183" s="22"/>
      <c r="AA183" s="22"/>
      <c r="AB183" s="22"/>
      <c r="AC183" s="22"/>
      <c r="AD183" s="22"/>
      <c r="BA183" s="27"/>
      <c r="BB183" s="27"/>
      <c r="BC183" s="27"/>
      <c r="BD183" s="27"/>
      <c r="BE183" s="27"/>
      <c r="BF183" s="27"/>
      <c r="BG183" s="27"/>
      <c r="BH183" s="27"/>
      <c r="BI183" s="27"/>
      <c r="BJ183" s="27"/>
      <c r="BK183" s="27"/>
      <c r="BL183" s="27"/>
      <c r="BM183" s="27"/>
      <c r="BN183" s="27"/>
      <c r="BO183" s="27"/>
      <c r="BP183" s="27"/>
      <c r="BQ183" s="27"/>
      <c r="BR183" s="27"/>
      <c r="BS183" s="27"/>
      <c r="BT183" s="27"/>
      <c r="BU183" s="27"/>
      <c r="BV183" s="27"/>
      <c r="BW183" s="27"/>
      <c r="BX183" s="27"/>
      <c r="BY183" s="27"/>
      <c r="BZ183" s="27"/>
      <c r="CA183" s="27"/>
      <c r="CB183" s="27"/>
      <c r="CC183" s="27"/>
      <c r="CD183" s="27"/>
      <c r="CE183" s="27"/>
      <c r="CF183" s="27"/>
      <c r="CG183" s="27"/>
      <c r="CH183" s="27"/>
      <c r="CI183" s="27"/>
      <c r="CJ183" s="27"/>
      <c r="CK183" s="27"/>
      <c r="CL183" s="27"/>
      <c r="CM183" s="27"/>
      <c r="CN183" s="27"/>
      <c r="CO183" s="27"/>
      <c r="CP183" s="27"/>
      <c r="CQ183" s="27"/>
      <c r="CR183" s="27"/>
      <c r="CS183" s="27"/>
      <c r="CT183" s="27"/>
      <c r="CU183" s="27"/>
      <c r="CV183" s="27"/>
      <c r="CW183" s="27"/>
      <c r="CX183" s="27"/>
      <c r="CY183" s="27"/>
      <c r="CZ183" s="27"/>
      <c r="DA183" s="27"/>
      <c r="DB183" s="27"/>
      <c r="DC183" s="27"/>
      <c r="DD183" s="27"/>
      <c r="DE183" s="27"/>
      <c r="DF183" s="27"/>
      <c r="DG183" s="27"/>
      <c r="DH183" s="27"/>
      <c r="DI183" s="27"/>
      <c r="DJ183" s="27"/>
      <c r="DK183" s="27"/>
      <c r="DL183" s="27"/>
      <c r="DM183" s="27"/>
      <c r="DN183" s="27"/>
      <c r="DO183" s="27"/>
      <c r="DP183" s="27"/>
      <c r="DQ183" s="27"/>
      <c r="DR183" s="27"/>
      <c r="DS183" s="27"/>
      <c r="DT183" s="27"/>
      <c r="DU183" s="27"/>
      <c r="DV183" s="27"/>
      <c r="DW183" s="27"/>
      <c r="DX183" s="27"/>
      <c r="DY183" s="27"/>
      <c r="DZ183" s="27"/>
      <c r="EA183" s="27"/>
      <c r="EB183" s="27"/>
      <c r="EC183" s="27"/>
      <c r="ED183" s="27"/>
      <c r="EE183" s="27"/>
      <c r="EF183" s="27"/>
      <c r="EG183" s="27"/>
      <c r="EH183" s="27"/>
      <c r="EI183" s="27"/>
      <c r="EJ183" s="27"/>
      <c r="EK183" s="27"/>
      <c r="EL183" s="27"/>
      <c r="EM183" s="27"/>
      <c r="EN183" s="27"/>
      <c r="EO183" s="27"/>
      <c r="EP183" s="27"/>
      <c r="EQ183" s="27"/>
      <c r="ER183" s="27"/>
      <c r="ES183" s="27"/>
      <c r="ET183" s="27"/>
      <c r="EU183" s="27"/>
      <c r="EV183" s="27"/>
      <c r="EW183" s="27"/>
      <c r="EX183" s="27"/>
      <c r="EY183" s="27"/>
      <c r="EZ183" s="27"/>
      <c r="FA183" s="27"/>
      <c r="FB183" s="27"/>
      <c r="FC183" s="27"/>
      <c r="FD183" s="27"/>
      <c r="FE183" s="27"/>
      <c r="FF183" s="27"/>
      <c r="FG183" s="27"/>
      <c r="FH183" s="27"/>
      <c r="FI183" s="27"/>
      <c r="FJ183" s="27"/>
      <c r="FK183" s="27"/>
      <c r="FL183" s="27"/>
      <c r="FM183" s="27"/>
      <c r="FN183" s="27"/>
      <c r="FO183" s="27"/>
      <c r="FP183" s="27"/>
      <c r="FQ183" s="27"/>
      <c r="FR183" s="27"/>
      <c r="FS183" s="27"/>
      <c r="FT183" s="27"/>
      <c r="FU183" s="27"/>
      <c r="FV183" s="27"/>
      <c r="FW183" s="27"/>
      <c r="FX183" s="27"/>
      <c r="FY183" s="27"/>
      <c r="FZ183" s="27"/>
      <c r="GA183" s="27"/>
      <c r="GB183" s="27"/>
      <c r="GC183" s="27"/>
      <c r="GD183" s="27"/>
      <c r="GE183" s="27"/>
      <c r="GF183" s="27"/>
      <c r="GG183" s="27"/>
      <c r="GH183" s="27"/>
      <c r="GI183" s="27"/>
      <c r="GJ183" s="27"/>
      <c r="GK183" s="27"/>
      <c r="GL183" s="27"/>
      <c r="GM183" s="27"/>
      <c r="GN183" s="27"/>
      <c r="GO183" s="27"/>
      <c r="GP183" s="27"/>
      <c r="GQ183" s="27"/>
      <c r="GR183" s="27"/>
      <c r="GS183" s="27"/>
      <c r="GT183" s="27"/>
      <c r="GU183" s="27"/>
      <c r="GV183" s="27"/>
      <c r="GW183" s="27"/>
      <c r="GX183" s="27"/>
      <c r="GY183" s="27"/>
      <c r="GZ183" s="27"/>
      <c r="HA183" s="27"/>
      <c r="HB183" s="27"/>
      <c r="HC183" s="27"/>
      <c r="HD183" s="27"/>
      <c r="HE183" s="27"/>
      <c r="HF183" s="27"/>
      <c r="HG183" s="27"/>
      <c r="HH183" s="27"/>
      <c r="HI183" s="27"/>
      <c r="HJ183" s="27"/>
      <c r="HK183" s="27"/>
      <c r="HL183" s="27"/>
      <c r="HM183" s="27"/>
      <c r="HN183" s="27"/>
      <c r="HO183" s="27"/>
      <c r="HP183" s="27"/>
      <c r="HQ183" s="27"/>
      <c r="HR183" s="27"/>
      <c r="HS183" s="27"/>
      <c r="HT183" s="27"/>
      <c r="HU183" s="27"/>
      <c r="HV183" s="27"/>
      <c r="HW183" s="27"/>
      <c r="HX183" s="27"/>
      <c r="HY183" s="27"/>
      <c r="HZ183" s="27"/>
      <c r="IA183" s="27"/>
      <c r="IB183" s="27"/>
      <c r="IC183" s="27"/>
      <c r="ID183" s="27"/>
      <c r="IE183" s="27"/>
      <c r="IF183" s="27"/>
      <c r="IG183" s="27"/>
      <c r="IH183" s="27"/>
      <c r="II183" s="27"/>
      <c r="IJ183" s="27"/>
      <c r="IK183" s="27"/>
      <c r="IL183" s="27"/>
      <c r="IM183" s="27"/>
      <c r="IN183" s="27"/>
      <c r="IO183" s="27"/>
      <c r="IP183" s="27"/>
      <c r="IQ183" s="27"/>
      <c r="IR183" s="27"/>
      <c r="IS183" s="27"/>
      <c r="IT183" s="27"/>
      <c r="IU183" s="27"/>
      <c r="IV183" s="27"/>
      <c r="IW183" s="27"/>
      <c r="IX183" s="27"/>
      <c r="IY183" s="27"/>
      <c r="IZ183" s="27"/>
      <c r="JA183" s="27"/>
      <c r="JB183" s="27"/>
      <c r="JC183" s="27"/>
      <c r="JD183" s="27"/>
      <c r="JE183" s="27"/>
      <c r="JF183" s="27"/>
      <c r="JG183" s="27"/>
      <c r="JH183" s="27"/>
      <c r="JI183" s="27"/>
      <c r="JJ183" s="27"/>
      <c r="JK183" s="27"/>
      <c r="JL183" s="27"/>
      <c r="JM183" s="27"/>
      <c r="JN183" s="27"/>
      <c r="JO183" s="27"/>
      <c r="JP183" s="27"/>
      <c r="JQ183" s="27"/>
      <c r="JR183" s="27"/>
      <c r="JS183" s="27"/>
      <c r="JT183" s="27"/>
      <c r="JU183" s="27"/>
      <c r="JV183" s="27"/>
      <c r="JW183" s="27"/>
      <c r="JX183" s="27"/>
      <c r="JY183" s="27"/>
      <c r="JZ183" s="27"/>
      <c r="KA183" s="27"/>
      <c r="KB183" s="27"/>
      <c r="KC183" s="27"/>
      <c r="KD183" s="27"/>
      <c r="KE183" s="27"/>
      <c r="KF183" s="27"/>
      <c r="KG183" s="27"/>
      <c r="KH183" s="27"/>
      <c r="KI183" s="27"/>
      <c r="KJ183" s="27"/>
      <c r="KK183" s="27"/>
      <c r="KL183" s="27"/>
      <c r="KM183" s="27"/>
      <c r="KN183" s="27"/>
      <c r="KO183" s="27"/>
      <c r="KP183" s="27"/>
      <c r="KQ183" s="27"/>
      <c r="KR183" s="27"/>
      <c r="KS183" s="27"/>
      <c r="KT183" s="27"/>
      <c r="KU183" s="27"/>
      <c r="KV183" s="27"/>
      <c r="KW183" s="27"/>
      <c r="KX183" s="27"/>
      <c r="KY183" s="27"/>
      <c r="KZ183" s="27"/>
      <c r="LA183" s="27"/>
      <c r="LB183" s="27"/>
      <c r="LC183" s="27"/>
      <c r="LD183" s="27"/>
      <c r="LE183" s="27"/>
      <c r="LF183" s="27"/>
      <c r="LG183" s="27"/>
      <c r="LH183" s="27"/>
      <c r="LI183" s="27"/>
      <c r="LJ183" s="27"/>
      <c r="LK183" s="27"/>
      <c r="LL183" s="27"/>
      <c r="LM183" s="27"/>
      <c r="LN183" s="27"/>
      <c r="LO183" s="27"/>
      <c r="LP183" s="27"/>
      <c r="LQ183" s="27"/>
      <c r="LR183" s="27"/>
      <c r="LS183" s="27"/>
      <c r="LT183" s="27"/>
      <c r="LU183" s="27"/>
      <c r="LV183" s="27"/>
      <c r="LW183" s="27"/>
      <c r="LX183" s="27"/>
      <c r="LY183" s="27"/>
      <c r="LZ183" s="27"/>
      <c r="MA183" s="27"/>
      <c r="MB183" s="27"/>
      <c r="MC183" s="27"/>
      <c r="MD183" s="27"/>
      <c r="ME183" s="27"/>
      <c r="MF183" s="27"/>
      <c r="MG183" s="27"/>
      <c r="MH183" s="27"/>
      <c r="MI183" s="27"/>
      <c r="MJ183" s="27"/>
      <c r="MK183" s="27"/>
      <c r="ML183" s="27"/>
      <c r="MM183" s="27"/>
      <c r="MN183" s="27"/>
      <c r="MO183" s="27"/>
      <c r="MP183" s="27"/>
      <c r="MQ183" s="27"/>
      <c r="MR183" s="27"/>
      <c r="MS183" s="27"/>
      <c r="MT183" s="27"/>
      <c r="MU183" s="27"/>
      <c r="MV183" s="27"/>
      <c r="MW183" s="27"/>
      <c r="MX183" s="27"/>
      <c r="MY183" s="27"/>
      <c r="MZ183" s="27"/>
      <c r="NA183" s="27"/>
      <c r="NB183" s="27"/>
      <c r="NC183" s="27"/>
      <c r="ND183" s="27"/>
      <c r="NE183" s="27"/>
      <c r="NF183" s="27"/>
      <c r="NG183" s="27"/>
      <c r="NH183" s="27"/>
      <c r="NI183" s="27"/>
      <c r="NJ183" s="27"/>
      <c r="NK183" s="27"/>
      <c r="NL183" s="27"/>
      <c r="NM183" s="27"/>
      <c r="NN183" s="27"/>
      <c r="NO183" s="27"/>
      <c r="NP183" s="27"/>
      <c r="NQ183" s="27"/>
      <c r="NR183" s="27"/>
      <c r="NS183" s="27"/>
      <c r="NT183" s="27"/>
      <c r="NU183" s="27"/>
      <c r="NV183" s="27"/>
      <c r="NW183" s="27"/>
      <c r="NX183" s="27"/>
      <c r="NY183" s="27"/>
      <c r="NZ183" s="27"/>
      <c r="OA183" s="27"/>
      <c r="OB183" s="27"/>
      <c r="OC183" s="27"/>
      <c r="OD183" s="27"/>
      <c r="OE183" s="27"/>
      <c r="OF183" s="27"/>
      <c r="OG183" s="27"/>
      <c r="OH183" s="27"/>
      <c r="OI183" s="27"/>
      <c r="OJ183" s="27"/>
      <c r="OK183" s="27"/>
      <c r="OL183" s="27"/>
      <c r="OM183" s="27"/>
      <c r="ON183" s="27"/>
      <c r="OO183" s="27"/>
      <c r="OP183" s="27"/>
      <c r="OQ183" s="27"/>
      <c r="OR183" s="27"/>
      <c r="OS183" s="27"/>
      <c r="OT183" s="27"/>
      <c r="OU183" s="27"/>
      <c r="OV183" s="27"/>
      <c r="OW183" s="27"/>
      <c r="OX183" s="27"/>
      <c r="OY183" s="27"/>
      <c r="OZ183" s="27"/>
      <c r="PA183" s="27"/>
      <c r="PB183" s="27"/>
      <c r="PC183" s="27"/>
      <c r="PD183" s="27"/>
      <c r="PE183" s="27"/>
      <c r="PF183" s="27"/>
      <c r="PG183" s="27"/>
      <c r="PH183" s="27"/>
      <c r="PI183" s="27"/>
      <c r="PJ183" s="27"/>
      <c r="PK183" s="27"/>
      <c r="PL183" s="27"/>
      <c r="PM183" s="27"/>
      <c r="PN183" s="27"/>
      <c r="PO183" s="27"/>
      <c r="PP183" s="27"/>
      <c r="PQ183" s="27"/>
      <c r="PR183" s="27"/>
      <c r="PS183" s="27"/>
      <c r="PT183" s="27"/>
      <c r="PU183" s="27"/>
      <c r="PV183" s="27"/>
      <c r="PW183" s="27"/>
      <c r="PX183" s="27"/>
      <c r="PY183" s="27"/>
      <c r="PZ183" s="27"/>
      <c r="QA183" s="27"/>
      <c r="QB183" s="27"/>
      <c r="QC183" s="27"/>
      <c r="QD183" s="27"/>
      <c r="QE183" s="27"/>
      <c r="QF183" s="27"/>
      <c r="QG183" s="27"/>
      <c r="QH183" s="27"/>
      <c r="QI183" s="27"/>
      <c r="QJ183" s="27"/>
      <c r="QK183" s="27"/>
      <c r="QL183" s="27"/>
      <c r="QM183" s="27"/>
      <c r="QN183" s="27"/>
      <c r="QO183" s="27"/>
      <c r="QP183" s="27"/>
      <c r="QQ183" s="27"/>
      <c r="QR183" s="27"/>
      <c r="QS183" s="27"/>
      <c r="QT183" s="27"/>
      <c r="QU183" s="27"/>
      <c r="QV183" s="27"/>
      <c r="QW183" s="27"/>
      <c r="QX183" s="27"/>
      <c r="QY183" s="27"/>
      <c r="QZ183" s="27"/>
      <c r="RA183" s="27"/>
      <c r="RB183" s="27"/>
      <c r="RC183" s="27"/>
      <c r="RD183" s="27"/>
      <c r="RE183" s="27"/>
      <c r="RF183" s="27"/>
      <c r="RG183" s="27"/>
      <c r="RH183" s="27"/>
      <c r="RI183" s="27"/>
      <c r="RJ183" s="27"/>
      <c r="RK183" s="27"/>
      <c r="RL183" s="27"/>
      <c r="RM183" s="27"/>
      <c r="RN183" s="27"/>
      <c r="RO183" s="27"/>
      <c r="RP183" s="27"/>
      <c r="RQ183" s="27"/>
      <c r="RR183" s="27"/>
      <c r="RS183" s="27"/>
      <c r="RT183" s="27"/>
      <c r="RU183" s="27"/>
      <c r="RV183" s="27"/>
      <c r="RW183" s="27"/>
      <c r="RX183" s="27"/>
      <c r="RY183" s="27"/>
      <c r="RZ183" s="27"/>
      <c r="SA183" s="27"/>
      <c r="SB183" s="27"/>
      <c r="SC183" s="27"/>
      <c r="SD183" s="27"/>
      <c r="SE183" s="27"/>
      <c r="SF183" s="27"/>
      <c r="SG183" s="27"/>
      <c r="SH183" s="27"/>
      <c r="SI183" s="27"/>
      <c r="SJ183" s="27"/>
      <c r="SK183" s="27"/>
      <c r="SL183" s="27"/>
      <c r="SM183" s="27"/>
      <c r="SN183" s="27"/>
      <c r="SO183" s="27"/>
      <c r="SP183" s="27"/>
      <c r="SQ183" s="27"/>
      <c r="SR183" s="27"/>
      <c r="SS183" s="27"/>
      <c r="ST183" s="27"/>
      <c r="SU183" s="27"/>
      <c r="SV183" s="27"/>
      <c r="SW183" s="27"/>
      <c r="SX183" s="27"/>
      <c r="SY183" s="27"/>
      <c r="SZ183" s="27"/>
      <c r="TA183" s="27"/>
      <c r="TB183" s="27"/>
      <c r="TC183" s="27"/>
      <c r="TD183" s="27"/>
      <c r="TE183" s="27"/>
      <c r="TF183" s="27"/>
      <c r="TG183" s="27"/>
      <c r="TH183" s="27"/>
      <c r="TI183" s="27"/>
      <c r="TJ183" s="27"/>
      <c r="TK183" s="27"/>
      <c r="TL183" s="27"/>
      <c r="TM183" s="27"/>
      <c r="TN183" s="27"/>
      <c r="TO183" s="27"/>
      <c r="TP183" s="27"/>
      <c r="TQ183" s="27"/>
      <c r="TR183" s="27"/>
      <c r="TS183" s="27"/>
      <c r="TT183" s="27"/>
      <c r="TU183" s="27"/>
      <c r="TV183" s="27"/>
      <c r="TW183" s="27"/>
      <c r="TX183" s="27"/>
      <c r="TY183" s="27"/>
      <c r="TZ183" s="27"/>
      <c r="UA183" s="27"/>
      <c r="UB183" s="27"/>
      <c r="UC183" s="27"/>
      <c r="UD183" s="27"/>
      <c r="UE183" s="27"/>
      <c r="UF183" s="27"/>
      <c r="UG183" s="27"/>
      <c r="UH183" s="27"/>
      <c r="UI183" s="27"/>
      <c r="UJ183" s="27"/>
      <c r="UK183" s="27"/>
      <c r="UL183" s="27"/>
      <c r="UM183" s="27"/>
      <c r="UN183" s="27"/>
      <c r="UO183" s="27"/>
      <c r="UP183" s="27"/>
      <c r="UQ183" s="27"/>
      <c r="UR183" s="27"/>
      <c r="US183" s="27"/>
      <c r="UT183" s="27"/>
      <c r="UU183" s="27"/>
      <c r="UV183" s="27"/>
      <c r="UW183" s="27"/>
      <c r="UX183" s="27"/>
      <c r="UY183" s="27"/>
      <c r="UZ183" s="27"/>
      <c r="VA183" s="27"/>
      <c r="VB183" s="27"/>
      <c r="VC183" s="27"/>
      <c r="VD183" s="27"/>
      <c r="VE183" s="27"/>
      <c r="VF183" s="27"/>
      <c r="VG183" s="27"/>
      <c r="VH183" s="27"/>
      <c r="VI183" s="27"/>
      <c r="VJ183" s="27"/>
      <c r="VK183" s="27"/>
      <c r="VL183" s="27"/>
      <c r="VM183" s="27"/>
      <c r="VN183" s="27"/>
      <c r="VO183" s="27"/>
      <c r="VP183" s="27"/>
      <c r="VQ183" s="27"/>
      <c r="VR183" s="27"/>
      <c r="VS183" s="27"/>
      <c r="VT183" s="27"/>
      <c r="VU183" s="27"/>
      <c r="VV183" s="27"/>
      <c r="VW183" s="27"/>
      <c r="VX183" s="27"/>
      <c r="VY183" s="27"/>
      <c r="VZ183" s="27"/>
      <c r="WA183" s="27"/>
      <c r="WB183" s="27"/>
      <c r="WC183" s="27"/>
      <c r="WD183" s="27"/>
      <c r="WE183" s="27"/>
      <c r="WF183" s="27"/>
      <c r="WG183" s="27"/>
      <c r="WH183" s="27"/>
      <c r="WI183" s="27"/>
      <c r="WJ183" s="27"/>
      <c r="WK183" s="27"/>
      <c r="WL183" s="27"/>
      <c r="WM183" s="27"/>
      <c r="WN183" s="27"/>
      <c r="WO183" s="27"/>
      <c r="WP183" s="27"/>
      <c r="WQ183" s="27"/>
      <c r="WR183" s="27"/>
      <c r="WS183" s="27"/>
      <c r="WT183" s="27"/>
      <c r="WU183" s="27"/>
      <c r="WV183" s="27"/>
      <c r="WW183" s="27"/>
      <c r="WX183" s="27"/>
      <c r="WY183" s="27"/>
      <c r="WZ183" s="27"/>
      <c r="XA183" s="27"/>
      <c r="XB183" s="27"/>
      <c r="XC183" s="27"/>
      <c r="XD183" s="27"/>
      <c r="XE183" s="27"/>
      <c r="XF183" s="27"/>
      <c r="XG183" s="27"/>
      <c r="XH183" s="27"/>
      <c r="XI183" s="27"/>
      <c r="XJ183" s="27"/>
      <c r="XK183" s="27"/>
      <c r="XL183" s="27"/>
      <c r="XM183" s="27"/>
      <c r="XN183" s="27"/>
      <c r="XO183" s="27"/>
      <c r="XP183" s="27"/>
      <c r="XQ183" s="27"/>
      <c r="XR183" s="27"/>
      <c r="XS183" s="27"/>
      <c r="XT183" s="27"/>
      <c r="XU183" s="27"/>
      <c r="XV183" s="27"/>
      <c r="XW183" s="27"/>
      <c r="XX183" s="27"/>
      <c r="XY183" s="27"/>
      <c r="XZ183" s="27"/>
      <c r="YA183" s="27"/>
      <c r="YB183" s="27"/>
      <c r="YC183" s="27"/>
      <c r="YD183" s="27"/>
      <c r="YE183" s="27"/>
      <c r="YF183" s="27"/>
      <c r="YG183" s="27"/>
      <c r="YH183" s="27"/>
      <c r="YI183" s="27"/>
      <c r="YJ183" s="27"/>
      <c r="YK183" s="27"/>
      <c r="YL183" s="27"/>
      <c r="YM183" s="27"/>
      <c r="YN183" s="27"/>
      <c r="YO183" s="27"/>
      <c r="YP183" s="27"/>
      <c r="YQ183" s="27"/>
      <c r="YR183" s="27"/>
      <c r="YS183" s="27"/>
      <c r="YT183" s="27"/>
      <c r="YU183" s="27"/>
      <c r="YV183" s="27"/>
      <c r="YW183" s="27"/>
      <c r="YX183" s="27"/>
      <c r="YY183" s="27"/>
      <c r="YZ183" s="27"/>
      <c r="ZA183" s="27"/>
      <c r="ZB183" s="27"/>
      <c r="ZC183" s="27"/>
      <c r="ZD183" s="27"/>
      <c r="ZE183" s="27"/>
      <c r="ZF183" s="27"/>
      <c r="ZG183" s="27"/>
      <c r="ZH183" s="27"/>
      <c r="ZI183" s="27"/>
      <c r="ZJ183" s="27"/>
      <c r="ZK183" s="27"/>
      <c r="ZL183" s="27"/>
      <c r="ZM183" s="27"/>
      <c r="ZN183" s="27"/>
      <c r="ZO183" s="27"/>
      <c r="ZP183" s="27"/>
      <c r="ZQ183" s="27"/>
      <c r="ZR183" s="27"/>
      <c r="ZS183" s="27"/>
      <c r="ZT183" s="27"/>
      <c r="ZU183" s="27"/>
      <c r="ZV183" s="27"/>
      <c r="ZW183" s="27"/>
      <c r="ZX183" s="27"/>
      <c r="ZY183" s="27"/>
      <c r="ZZ183" s="27"/>
      <c r="AAA183" s="27"/>
      <c r="AAB183" s="27"/>
      <c r="AAC183" s="27"/>
      <c r="AAD183" s="27"/>
      <c r="AAE183" s="27"/>
      <c r="AAF183" s="27"/>
      <c r="AAG183" s="27"/>
      <c r="AAH183" s="27"/>
      <c r="AAI183" s="27"/>
      <c r="AAJ183" s="27"/>
      <c r="AAK183" s="27"/>
      <c r="AAL183" s="27"/>
      <c r="AAM183" s="27"/>
      <c r="AAN183" s="27"/>
      <c r="AAO183" s="27"/>
      <c r="AAP183" s="27"/>
      <c r="AAQ183" s="27"/>
      <c r="AAR183" s="27"/>
      <c r="AAS183" s="27"/>
      <c r="AAT183" s="27"/>
      <c r="AAU183" s="27"/>
      <c r="AAV183" s="27"/>
      <c r="AAW183" s="27"/>
      <c r="AAX183" s="27"/>
      <c r="AAY183" s="27"/>
      <c r="AAZ183" s="27"/>
      <c r="ABA183" s="27"/>
      <c r="ABB183" s="27"/>
      <c r="ABC183" s="27"/>
      <c r="ABD183" s="27"/>
      <c r="ABE183" s="27"/>
      <c r="ABF183" s="27"/>
      <c r="ABG183" s="27"/>
      <c r="ABH183" s="27"/>
      <c r="ABI183" s="27"/>
      <c r="ABJ183" s="27"/>
      <c r="ABK183" s="27"/>
      <c r="ABL183" s="27"/>
      <c r="ABM183" s="27"/>
      <c r="ABN183" s="27"/>
      <c r="ABO183" s="27"/>
      <c r="ABP183" s="27"/>
      <c r="ABQ183" s="27"/>
      <c r="ABR183" s="27"/>
      <c r="ABS183" s="27"/>
      <c r="ABT183" s="27"/>
      <c r="ABU183" s="27"/>
      <c r="ABV183" s="27"/>
      <c r="ABW183" s="27"/>
      <c r="ABX183" s="27"/>
      <c r="ABY183" s="27"/>
      <c r="ABZ183" s="27"/>
      <c r="ACA183" s="27"/>
      <c r="ACB183" s="27"/>
      <c r="ACC183" s="27"/>
      <c r="ACD183" s="27"/>
      <c r="ACE183" s="27"/>
      <c r="ACF183" s="27"/>
      <c r="ACG183" s="27"/>
      <c r="ACH183" s="27"/>
      <c r="ACI183" s="27"/>
      <c r="ACJ183" s="27"/>
      <c r="ACK183" s="27"/>
      <c r="ACL183" s="27"/>
      <c r="ACM183" s="27"/>
      <c r="ACN183" s="27"/>
      <c r="ACO183" s="27"/>
      <c r="ACP183" s="27"/>
      <c r="ACQ183" s="27"/>
      <c r="ACR183" s="27"/>
      <c r="ACS183" s="27"/>
      <c r="ACT183" s="27"/>
      <c r="ACU183" s="27"/>
      <c r="ACV183" s="27"/>
      <c r="ACW183" s="27"/>
      <c r="ACX183" s="27"/>
      <c r="ACY183" s="27"/>
      <c r="ACZ183" s="27"/>
      <c r="ADA183" s="27"/>
      <c r="ADB183" s="27"/>
      <c r="ADC183" s="27"/>
      <c r="ADD183" s="27"/>
      <c r="ADE183" s="27"/>
      <c r="ADF183" s="27"/>
      <c r="ADG183" s="27"/>
      <c r="ADH183" s="27"/>
      <c r="ADI183" s="27"/>
      <c r="ADJ183" s="27"/>
      <c r="ADK183" s="27"/>
      <c r="ADL183" s="27"/>
      <c r="ADM183" s="27"/>
      <c r="ADN183" s="27"/>
      <c r="ADO183" s="27"/>
      <c r="ADP183" s="27"/>
      <c r="ADQ183" s="27"/>
      <c r="ADR183" s="27"/>
      <c r="ADS183" s="27"/>
      <c r="ADT183" s="27"/>
      <c r="ADU183" s="27"/>
      <c r="ADV183" s="27"/>
      <c r="ADW183" s="27"/>
      <c r="ADX183" s="27"/>
      <c r="ADY183" s="27"/>
      <c r="ADZ183" s="27"/>
      <c r="AEA183" s="27"/>
      <c r="AEB183" s="27"/>
      <c r="AEC183" s="27"/>
      <c r="AED183" s="27"/>
      <c r="AEE183" s="27"/>
      <c r="AEF183" s="27"/>
      <c r="AEG183" s="27"/>
      <c r="AEH183" s="27"/>
      <c r="AEI183" s="27"/>
      <c r="AEJ183" s="27"/>
      <c r="AEK183" s="27"/>
      <c r="AEL183" s="27"/>
      <c r="AEM183" s="27"/>
      <c r="AEN183" s="27"/>
      <c r="AEO183" s="27"/>
      <c r="AEP183" s="27"/>
      <c r="AEQ183" s="27"/>
      <c r="AER183" s="27"/>
      <c r="AES183" s="27"/>
      <c r="AET183" s="27"/>
      <c r="AEU183" s="27"/>
      <c r="AEV183" s="27"/>
      <c r="AEW183" s="27"/>
      <c r="AEX183" s="27"/>
      <c r="AEY183" s="27"/>
      <c r="AEZ183" s="27"/>
      <c r="AFA183" s="27"/>
      <c r="AFB183" s="27"/>
      <c r="AFC183" s="27"/>
      <c r="AFD183" s="27"/>
      <c r="AFE183" s="27"/>
      <c r="AFF183" s="27"/>
      <c r="AFG183" s="27"/>
      <c r="AFH183" s="27"/>
      <c r="AFI183" s="27"/>
      <c r="AFJ183" s="27"/>
      <c r="AFK183" s="27"/>
      <c r="AFL183" s="27"/>
      <c r="AFM183" s="27"/>
      <c r="AFN183" s="27"/>
      <c r="AFO183" s="27"/>
      <c r="AFP183" s="27"/>
      <c r="AFQ183" s="27"/>
      <c r="AFR183" s="27"/>
      <c r="AFS183" s="27"/>
      <c r="AFT183" s="27"/>
      <c r="AFU183" s="27"/>
      <c r="AFV183" s="27"/>
      <c r="AFW183" s="27"/>
      <c r="AFX183" s="27"/>
      <c r="AFY183" s="27"/>
      <c r="AFZ183" s="27"/>
      <c r="AGA183" s="27"/>
      <c r="AGB183" s="27"/>
      <c r="AGC183" s="27"/>
      <c r="AGD183" s="27"/>
      <c r="AGE183" s="27"/>
      <c r="AGF183" s="27"/>
      <c r="AGG183" s="27"/>
      <c r="AGH183" s="27"/>
      <c r="AGI183" s="27"/>
      <c r="AGJ183" s="27"/>
      <c r="AGK183" s="27"/>
      <c r="AGL183" s="27"/>
      <c r="AGM183" s="27"/>
      <c r="AGN183" s="27"/>
      <c r="AGO183" s="27"/>
      <c r="AGP183" s="27"/>
      <c r="AGQ183" s="27"/>
      <c r="AGR183" s="27"/>
      <c r="AGS183" s="27"/>
      <c r="AGT183" s="27"/>
      <c r="AGU183" s="27"/>
      <c r="AGV183" s="27"/>
      <c r="AGW183" s="27"/>
      <c r="AGX183" s="27"/>
      <c r="AGY183" s="27"/>
      <c r="AGZ183" s="27"/>
      <c r="AHA183" s="27"/>
      <c r="AHB183" s="27"/>
      <c r="AHC183" s="27"/>
      <c r="AHD183" s="27"/>
      <c r="AHE183" s="27"/>
      <c r="AHF183" s="27"/>
      <c r="AHG183" s="27"/>
      <c r="AHH183" s="27"/>
      <c r="AHI183" s="27"/>
      <c r="AHJ183" s="27"/>
      <c r="AHK183" s="27"/>
      <c r="AHL183" s="27"/>
      <c r="AHM183" s="27"/>
      <c r="AHN183" s="27"/>
      <c r="AHO183" s="27"/>
      <c r="AHP183" s="27"/>
      <c r="AHQ183" s="27"/>
      <c r="AHR183" s="27"/>
      <c r="AHS183" s="27"/>
      <c r="AHT183" s="27"/>
      <c r="AHU183" s="27"/>
      <c r="AHV183" s="27"/>
      <c r="AHW183" s="27"/>
      <c r="AHX183" s="27"/>
      <c r="AHY183" s="27"/>
      <c r="AHZ183" s="27"/>
      <c r="AIA183" s="27"/>
      <c r="AIB183" s="27"/>
      <c r="AIC183" s="27"/>
      <c r="AID183" s="27"/>
      <c r="AIE183" s="27"/>
      <c r="AIF183" s="27"/>
      <c r="AIG183" s="27"/>
      <c r="AIH183" s="27"/>
      <c r="AII183" s="27"/>
      <c r="AIJ183" s="27"/>
      <c r="AIK183" s="27"/>
      <c r="AIL183" s="27"/>
      <c r="AIM183" s="27"/>
      <c r="AIN183" s="27"/>
      <c r="AIO183" s="27"/>
      <c r="AIP183" s="27"/>
      <c r="AIQ183" s="27"/>
      <c r="AIR183" s="27"/>
      <c r="AIS183" s="27"/>
      <c r="AIT183" s="27"/>
      <c r="AIU183" s="27"/>
      <c r="AIV183" s="27"/>
      <c r="AIW183" s="27"/>
      <c r="AIX183" s="27"/>
      <c r="AIY183" s="27"/>
      <c r="AIZ183" s="27"/>
      <c r="AJA183" s="27"/>
      <c r="AJB183" s="27"/>
      <c r="AJC183" s="27"/>
      <c r="AJD183" s="27"/>
      <c r="AJE183" s="27"/>
      <c r="AJF183" s="27"/>
      <c r="AJG183" s="27"/>
      <c r="AJH183" s="27"/>
      <c r="AJI183" s="27"/>
      <c r="AJJ183" s="27"/>
      <c r="AJK183" s="27"/>
      <c r="AJL183" s="27"/>
      <c r="AJM183" s="27"/>
      <c r="AJN183" s="27"/>
      <c r="AJO183" s="27"/>
      <c r="AJP183" s="27"/>
      <c r="AJQ183" s="27"/>
      <c r="AJR183" s="27"/>
      <c r="AJS183" s="27"/>
      <c r="AJT183" s="27"/>
      <c r="AJU183" s="27"/>
      <c r="AJV183" s="27"/>
      <c r="AJW183" s="27"/>
      <c r="AJX183" s="27"/>
      <c r="AJY183" s="27"/>
      <c r="AJZ183" s="27"/>
      <c r="AKA183" s="27"/>
      <c r="AKB183" s="27"/>
      <c r="AKC183" s="27"/>
      <c r="AKD183" s="27"/>
      <c r="AKE183" s="27"/>
      <c r="AKF183" s="27"/>
      <c r="AKG183" s="27"/>
      <c r="AKH183" s="27"/>
      <c r="AKI183" s="27"/>
      <c r="AKJ183" s="27"/>
      <c r="AKK183" s="27"/>
      <c r="AKL183" s="27"/>
      <c r="AKM183" s="27"/>
      <c r="AKN183" s="27"/>
      <c r="AKO183" s="27"/>
      <c r="AKP183" s="27"/>
      <c r="AKQ183" s="27"/>
      <c r="AKR183" s="27"/>
      <c r="AKS183" s="27"/>
      <c r="AKT183" s="27"/>
      <c r="AKU183" s="27"/>
      <c r="AKV183" s="27"/>
      <c r="AKW183" s="27"/>
      <c r="AKX183" s="27"/>
      <c r="AKY183" s="27"/>
      <c r="AKZ183" s="27"/>
      <c r="ALA183" s="27"/>
      <c r="ALB183" s="27"/>
      <c r="ALC183" s="27"/>
      <c r="ALD183" s="27"/>
      <c r="ALE183" s="27"/>
      <c r="ALF183" s="27"/>
      <c r="ALG183" s="27"/>
      <c r="ALH183" s="27"/>
      <c r="ALI183" s="27"/>
      <c r="ALJ183" s="27"/>
      <c r="ALK183" s="27"/>
      <c r="ALL183" s="27"/>
      <c r="ALM183" s="27"/>
      <c r="ALN183" s="27"/>
      <c r="ALO183" s="27"/>
      <c r="ALP183" s="27"/>
      <c r="ALQ183" s="27"/>
      <c r="ALR183" s="27"/>
      <c r="ALS183" s="27"/>
      <c r="ALT183" s="27"/>
      <c r="ALU183" s="27"/>
      <c r="ALV183" s="27"/>
      <c r="ALW183" s="27"/>
      <c r="ALX183" s="27"/>
      <c r="ALY183" s="27"/>
      <c r="ALZ183" s="27"/>
      <c r="AMA183" s="27"/>
      <c r="AMB183" s="27"/>
      <c r="AMC183" s="27"/>
      <c r="AMD183" s="27"/>
      <c r="AME183" s="27"/>
      <c r="AMF183" s="27"/>
      <c r="AMG183" s="27"/>
      <c r="AMH183" s="27"/>
      <c r="AMI183" s="27"/>
      <c r="AMJ183" s="27"/>
      <c r="AMK183" s="27"/>
      <c r="AML183" s="27"/>
      <c r="AMM183" s="27"/>
      <c r="AMN183" s="27"/>
      <c r="AMO183" s="27"/>
      <c r="AMP183" s="27"/>
      <c r="AMQ183" s="27"/>
      <c r="AMR183" s="27"/>
      <c r="AMS183" s="27"/>
      <c r="AMT183" s="27"/>
      <c r="AMU183" s="27"/>
      <c r="AMV183" s="27"/>
      <c r="AMW183" s="27"/>
      <c r="AMX183" s="27"/>
      <c r="AMY183" s="27"/>
      <c r="AMZ183" s="27"/>
      <c r="ANA183" s="27"/>
      <c r="ANB183" s="27"/>
      <c r="ANC183" s="27"/>
      <c r="AND183" s="27"/>
      <c r="ANE183" s="27"/>
      <c r="ANF183" s="27"/>
      <c r="ANG183" s="27"/>
      <c r="ANH183" s="27"/>
      <c r="ANI183" s="27"/>
      <c r="ANJ183" s="27"/>
      <c r="ANK183" s="27"/>
      <c r="ANL183" s="27"/>
      <c r="ANM183" s="27"/>
      <c r="ANN183" s="27"/>
      <c r="ANO183" s="27"/>
      <c r="ANP183" s="27"/>
      <c r="ANQ183" s="27"/>
      <c r="ANR183" s="27"/>
      <c r="ANS183" s="27"/>
      <c r="ANT183" s="27"/>
      <c r="ANU183" s="27"/>
      <c r="ANV183" s="27"/>
      <c r="ANW183" s="27"/>
      <c r="ANX183" s="27"/>
      <c r="ANY183" s="27"/>
      <c r="ANZ183" s="27"/>
      <c r="AOA183" s="27"/>
      <c r="AOB183" s="27"/>
      <c r="AOC183" s="27"/>
      <c r="AOD183" s="27"/>
      <c r="AOE183" s="27"/>
      <c r="AOF183" s="27"/>
      <c r="AOG183" s="27"/>
      <c r="AOH183" s="27"/>
      <c r="AOI183" s="27"/>
      <c r="AOJ183" s="27"/>
      <c r="AOK183" s="27"/>
      <c r="AOL183" s="27"/>
      <c r="AOM183" s="27"/>
      <c r="AON183" s="27"/>
      <c r="AOO183" s="27"/>
      <c r="AOP183" s="27"/>
      <c r="AOQ183" s="27"/>
      <c r="AOR183" s="27"/>
      <c r="AOS183" s="27"/>
      <c r="AOT183" s="27"/>
      <c r="AOU183" s="27"/>
      <c r="AOV183" s="27"/>
      <c r="AOW183" s="27"/>
      <c r="AOX183" s="27"/>
      <c r="AOY183" s="27"/>
      <c r="AOZ183" s="27"/>
      <c r="APA183" s="27"/>
      <c r="APB183" s="27"/>
      <c r="APC183" s="27"/>
      <c r="APD183" s="27"/>
      <c r="APE183" s="27"/>
      <c r="APF183" s="27"/>
      <c r="APG183" s="27"/>
      <c r="APH183" s="27"/>
      <c r="API183" s="27"/>
      <c r="APJ183" s="27"/>
      <c r="APK183" s="27"/>
      <c r="APL183" s="27"/>
      <c r="APM183" s="27"/>
      <c r="APN183" s="27"/>
      <c r="APO183" s="27"/>
      <c r="APP183" s="27"/>
      <c r="APQ183" s="27"/>
      <c r="APR183" s="27"/>
      <c r="APS183" s="27"/>
      <c r="APT183" s="27"/>
      <c r="APU183" s="27"/>
      <c r="APV183" s="27"/>
      <c r="APW183" s="27"/>
      <c r="APX183" s="27"/>
      <c r="APY183" s="27"/>
      <c r="APZ183" s="27"/>
      <c r="AQA183" s="27"/>
      <c r="AQB183" s="27"/>
      <c r="AQC183" s="27"/>
      <c r="AQD183" s="27"/>
      <c r="AQE183" s="27"/>
      <c r="AQF183" s="27"/>
      <c r="AQG183" s="27"/>
      <c r="AQH183" s="27"/>
      <c r="AQI183" s="27"/>
      <c r="AQJ183" s="27"/>
      <c r="AQK183" s="27"/>
      <c r="AQL183" s="27"/>
      <c r="AQM183" s="27"/>
      <c r="AQN183" s="27"/>
      <c r="AQO183" s="27"/>
      <c r="AQP183" s="27"/>
      <c r="AQQ183" s="27"/>
      <c r="AQR183" s="27"/>
      <c r="AQS183" s="27"/>
      <c r="AQT183" s="27"/>
      <c r="AQU183" s="27"/>
      <c r="AQV183" s="27"/>
      <c r="AQW183" s="27"/>
      <c r="AQX183" s="27"/>
      <c r="AQY183" s="27"/>
      <c r="AQZ183" s="27"/>
      <c r="ARA183" s="27"/>
      <c r="ARB183" s="27"/>
      <c r="ARC183" s="27"/>
      <c r="ARD183" s="27"/>
      <c r="ARE183" s="27"/>
      <c r="ARF183" s="27"/>
      <c r="ARG183" s="27"/>
      <c r="ARH183" s="27"/>
      <c r="ARI183" s="27"/>
      <c r="ARJ183" s="27"/>
      <c r="ARK183" s="27"/>
      <c r="ARL183" s="27"/>
      <c r="ARM183" s="27"/>
      <c r="ARN183" s="27"/>
      <c r="ARO183" s="27"/>
      <c r="ARP183" s="27"/>
      <c r="ARQ183" s="27"/>
      <c r="ARR183" s="27"/>
      <c r="ARS183" s="27"/>
      <c r="ART183" s="27"/>
      <c r="ARU183" s="27"/>
      <c r="ARV183" s="27"/>
      <c r="ARW183" s="27"/>
      <c r="ARX183" s="27"/>
      <c r="ARY183" s="27"/>
      <c r="ARZ183" s="27"/>
      <c r="ASA183" s="27"/>
      <c r="ASB183" s="27"/>
      <c r="ASC183" s="27"/>
      <c r="ASD183" s="27"/>
      <c r="ASE183" s="27"/>
      <c r="ASF183" s="27"/>
      <c r="ASG183" s="27"/>
      <c r="ASH183" s="27"/>
      <c r="ASI183" s="27"/>
      <c r="ASJ183" s="27"/>
      <c r="ASK183" s="27"/>
      <c r="ASL183" s="27"/>
      <c r="ASM183" s="27"/>
      <c r="ASN183" s="27"/>
      <c r="ASO183" s="27"/>
      <c r="ASP183" s="27"/>
      <c r="ASQ183" s="27"/>
      <c r="ASR183" s="27"/>
      <c r="ASS183" s="27"/>
      <c r="AST183" s="27"/>
      <c r="ASU183" s="27"/>
      <c r="ASV183" s="27"/>
      <c r="ASW183" s="27"/>
      <c r="ASX183" s="27"/>
      <c r="ASY183" s="27"/>
      <c r="ASZ183" s="27"/>
      <c r="ATA183" s="27"/>
      <c r="ATB183" s="27"/>
      <c r="ATC183" s="27"/>
      <c r="ATD183" s="27"/>
      <c r="ATE183" s="27"/>
      <c r="ATF183" s="27"/>
      <c r="ATG183" s="27"/>
      <c r="ATH183" s="27"/>
      <c r="ATI183" s="27"/>
      <c r="ATJ183" s="27"/>
      <c r="ATK183" s="27"/>
      <c r="ATL183" s="27"/>
      <c r="ATM183" s="27"/>
      <c r="ATN183" s="27"/>
      <c r="ATO183" s="27"/>
      <c r="ATP183" s="27"/>
      <c r="ATQ183" s="27"/>
      <c r="ATR183" s="27"/>
      <c r="ATS183" s="27"/>
      <c r="ATT183" s="27"/>
      <c r="ATU183" s="27"/>
      <c r="ATV183" s="27"/>
      <c r="ATW183" s="27"/>
      <c r="ATX183" s="27"/>
      <c r="ATY183" s="27"/>
      <c r="ATZ183" s="27"/>
      <c r="AUA183" s="27"/>
      <c r="AUB183" s="27"/>
      <c r="AUC183" s="27"/>
      <c r="AUD183" s="27"/>
      <c r="AUE183" s="27"/>
      <c r="AUF183" s="27"/>
      <c r="AUG183" s="27"/>
      <c r="AUH183" s="27"/>
      <c r="AUI183" s="27"/>
      <c r="AUJ183" s="27"/>
      <c r="AUK183" s="27"/>
      <c r="AUL183" s="27"/>
      <c r="AUM183" s="27"/>
      <c r="AUN183" s="27"/>
      <c r="AUO183" s="27"/>
      <c r="AUP183" s="27"/>
      <c r="AUQ183" s="27"/>
      <c r="AUR183" s="27"/>
      <c r="AUS183" s="27"/>
      <c r="AUT183" s="27"/>
      <c r="AUU183" s="27"/>
      <c r="AUV183" s="27"/>
      <c r="AUW183" s="27"/>
      <c r="AUX183" s="27"/>
      <c r="AUY183" s="27"/>
      <c r="AUZ183" s="27"/>
      <c r="AVA183" s="27"/>
      <c r="AVB183" s="27"/>
      <c r="AVC183" s="27"/>
      <c r="AVD183" s="27"/>
      <c r="AVE183" s="27"/>
      <c r="AVF183" s="27"/>
      <c r="AVG183" s="27"/>
      <c r="AVH183" s="27"/>
      <c r="AVI183" s="27"/>
      <c r="AVJ183" s="27"/>
      <c r="AVK183" s="27"/>
      <c r="AVL183" s="27"/>
      <c r="AVM183" s="27"/>
      <c r="AVN183" s="27"/>
      <c r="AVO183" s="27"/>
      <c r="AVP183" s="27"/>
      <c r="AVQ183" s="27"/>
      <c r="AVR183" s="27"/>
      <c r="AVS183" s="27"/>
      <c r="AVT183" s="27"/>
      <c r="AVU183" s="27"/>
      <c r="AVV183" s="27"/>
      <c r="AVW183" s="27"/>
      <c r="AVX183" s="27"/>
      <c r="AVY183" s="27"/>
      <c r="AVZ183" s="27"/>
      <c r="AWA183" s="27"/>
      <c r="AWB183" s="27"/>
      <c r="AWC183" s="27"/>
      <c r="AWD183" s="27"/>
      <c r="AWE183" s="27"/>
      <c r="AWF183" s="27"/>
      <c r="AWG183" s="27"/>
      <c r="AWH183" s="27"/>
      <c r="AWI183" s="27"/>
      <c r="AWJ183" s="27"/>
      <c r="AWK183" s="27"/>
      <c r="AWL183" s="27"/>
      <c r="AWM183" s="27"/>
      <c r="AWN183" s="27"/>
      <c r="AWO183" s="27"/>
      <c r="AWP183" s="27"/>
      <c r="AWQ183" s="27"/>
      <c r="AWR183" s="27"/>
      <c r="AWS183" s="27"/>
      <c r="AWT183" s="27"/>
      <c r="AWU183" s="27"/>
      <c r="AWV183" s="27"/>
      <c r="AWW183" s="27"/>
      <c r="AWX183" s="27"/>
      <c r="AWY183" s="27"/>
      <c r="AWZ183" s="27"/>
      <c r="AXA183" s="27"/>
      <c r="AXB183" s="27"/>
      <c r="AXC183" s="27"/>
      <c r="AXD183" s="27"/>
      <c r="AXE183" s="27"/>
      <c r="AXF183" s="27"/>
      <c r="AXG183" s="27"/>
      <c r="AXH183" s="27"/>
      <c r="AXI183" s="27"/>
      <c r="AXJ183" s="27"/>
      <c r="AXK183" s="27"/>
      <c r="AXL183" s="27"/>
      <c r="AXM183" s="27"/>
      <c r="AXN183" s="27"/>
      <c r="AXO183" s="27"/>
      <c r="AXP183" s="27"/>
      <c r="AXQ183" s="27"/>
      <c r="AXR183" s="27"/>
      <c r="AXS183" s="27"/>
      <c r="AXT183" s="27"/>
      <c r="AXU183" s="27"/>
      <c r="AXV183" s="27"/>
      <c r="AXW183" s="27"/>
      <c r="AXX183" s="27"/>
      <c r="AXY183" s="27"/>
      <c r="AXZ183" s="27"/>
      <c r="AYA183" s="27"/>
      <c r="AYB183" s="27"/>
      <c r="AYC183" s="27"/>
      <c r="AYD183" s="27"/>
      <c r="AYE183" s="27"/>
      <c r="AYF183" s="27"/>
      <c r="AYG183" s="27"/>
      <c r="AYH183" s="27"/>
      <c r="AYI183" s="27"/>
      <c r="AYJ183" s="27"/>
      <c r="AYK183" s="27"/>
      <c r="AYL183" s="27"/>
      <c r="AYM183" s="27"/>
      <c r="AYN183" s="27"/>
      <c r="AYO183" s="27"/>
      <c r="AYP183" s="27"/>
      <c r="AYQ183" s="27"/>
      <c r="AYR183" s="27"/>
      <c r="AYS183" s="27"/>
      <c r="AYT183" s="27"/>
      <c r="AYU183" s="27"/>
      <c r="AYV183" s="27"/>
      <c r="AYW183" s="27"/>
      <c r="AYX183" s="27"/>
      <c r="AYY183" s="27"/>
      <c r="AYZ183" s="27"/>
      <c r="AZA183" s="27"/>
      <c r="AZB183" s="27"/>
      <c r="AZC183" s="27"/>
      <c r="AZD183" s="27"/>
      <c r="AZE183" s="27"/>
      <c r="AZF183" s="27"/>
      <c r="AZG183" s="27"/>
      <c r="AZH183" s="27"/>
      <c r="AZI183" s="27"/>
      <c r="AZJ183" s="27"/>
      <c r="AZK183" s="27"/>
      <c r="AZL183" s="27"/>
      <c r="AZM183" s="27"/>
      <c r="AZN183" s="27"/>
      <c r="AZO183" s="27"/>
      <c r="AZP183" s="27"/>
      <c r="AZQ183" s="27"/>
      <c r="AZR183" s="27"/>
      <c r="AZS183" s="27"/>
      <c r="AZT183" s="27"/>
      <c r="AZU183" s="27"/>
      <c r="AZV183" s="27"/>
      <c r="AZW183" s="27"/>
      <c r="AZX183" s="27"/>
      <c r="AZY183" s="27"/>
      <c r="AZZ183" s="27"/>
      <c r="BAA183" s="27"/>
      <c r="BAB183" s="27"/>
      <c r="BAC183" s="27"/>
      <c r="BAD183" s="27"/>
      <c r="BAE183" s="27"/>
      <c r="BAF183" s="27"/>
      <c r="BAG183" s="27"/>
      <c r="BAH183" s="27"/>
      <c r="BAI183" s="27"/>
      <c r="BAJ183" s="27"/>
      <c r="BAK183" s="27"/>
      <c r="BAL183" s="27"/>
      <c r="BAM183" s="27"/>
      <c r="BAN183" s="27"/>
      <c r="BAO183" s="27"/>
      <c r="BAP183" s="27"/>
      <c r="BAQ183" s="27"/>
      <c r="BAR183" s="27"/>
      <c r="BAS183" s="27"/>
      <c r="BAT183" s="27"/>
      <c r="BAU183" s="27"/>
      <c r="BAV183" s="27"/>
      <c r="BAW183" s="27"/>
      <c r="BAX183" s="27"/>
      <c r="BAY183" s="27"/>
      <c r="BAZ183" s="27"/>
      <c r="BBA183" s="27"/>
      <c r="BBB183" s="27"/>
      <c r="BBC183" s="27"/>
      <c r="BBD183" s="27"/>
      <c r="BBE183" s="27"/>
      <c r="BBF183" s="27"/>
      <c r="BBG183" s="27"/>
      <c r="BBH183" s="27"/>
      <c r="BBI183" s="27"/>
      <c r="BBJ183" s="27"/>
      <c r="BBK183" s="27"/>
      <c r="BBL183" s="27"/>
      <c r="BBM183" s="27"/>
      <c r="BBN183" s="27"/>
      <c r="BBO183" s="27"/>
      <c r="BBP183" s="27"/>
      <c r="BBQ183" s="27"/>
      <c r="BBR183" s="27"/>
      <c r="BBS183" s="27"/>
      <c r="BBT183" s="27"/>
      <c r="BBU183" s="27"/>
      <c r="BBV183" s="27"/>
      <c r="BBW183" s="27"/>
      <c r="BBX183" s="27"/>
      <c r="BBY183" s="27"/>
      <c r="BBZ183" s="27"/>
      <c r="BCA183" s="27"/>
      <c r="BCB183" s="27"/>
      <c r="BCC183" s="27"/>
      <c r="BCD183" s="27"/>
      <c r="BCE183" s="27"/>
      <c r="BCF183" s="27"/>
      <c r="BCG183" s="27"/>
      <c r="BCH183" s="27"/>
      <c r="BCI183" s="27"/>
      <c r="BCJ183" s="27"/>
      <c r="BCK183" s="27"/>
      <c r="BCL183" s="27"/>
      <c r="BCM183" s="27"/>
      <c r="BCN183" s="27"/>
      <c r="BCO183" s="27"/>
      <c r="BCP183" s="27"/>
      <c r="BCQ183" s="27"/>
      <c r="BCR183" s="27"/>
      <c r="BCS183" s="27"/>
      <c r="BCT183" s="27"/>
      <c r="BCU183" s="27"/>
      <c r="BCV183" s="27"/>
      <c r="BCW183" s="27"/>
      <c r="BCX183" s="27"/>
      <c r="BCY183" s="27"/>
      <c r="BCZ183" s="27"/>
      <c r="BDA183" s="27"/>
      <c r="BDB183" s="27"/>
      <c r="BDC183" s="27"/>
      <c r="BDD183" s="27"/>
      <c r="BDE183" s="27"/>
      <c r="BDF183" s="27"/>
      <c r="BDG183" s="27"/>
      <c r="BDH183" s="27"/>
      <c r="BDI183" s="27"/>
      <c r="BDJ183" s="27"/>
      <c r="BDK183" s="27"/>
      <c r="BDL183" s="27"/>
      <c r="BDM183" s="27"/>
      <c r="BDN183" s="27"/>
      <c r="BDO183" s="27"/>
      <c r="BDP183" s="27"/>
      <c r="BDQ183" s="27"/>
      <c r="BDR183" s="27"/>
      <c r="BDS183" s="27"/>
      <c r="BDT183" s="27"/>
      <c r="BDU183" s="27"/>
      <c r="BDV183" s="27"/>
      <c r="BDW183" s="27"/>
      <c r="BDX183" s="27"/>
      <c r="BDY183" s="27"/>
      <c r="BDZ183" s="27"/>
      <c r="BEA183" s="27"/>
      <c r="BEB183" s="27"/>
      <c r="BEC183" s="27"/>
      <c r="BED183" s="27"/>
      <c r="BEE183" s="27"/>
      <c r="BEF183" s="27"/>
      <c r="BEG183" s="27"/>
      <c r="BEH183" s="27"/>
      <c r="BEI183" s="27"/>
      <c r="BEJ183" s="27"/>
      <c r="BEK183" s="27"/>
      <c r="BEL183" s="27"/>
      <c r="BEM183" s="27"/>
      <c r="BEN183" s="27"/>
      <c r="BEO183" s="27"/>
      <c r="BEP183" s="27"/>
      <c r="BEQ183" s="27"/>
      <c r="BER183" s="27"/>
      <c r="BES183" s="27"/>
      <c r="BET183" s="27"/>
      <c r="BEU183" s="27"/>
      <c r="BEV183" s="27"/>
      <c r="BEW183" s="27"/>
      <c r="BEX183" s="27"/>
      <c r="BEY183" s="27"/>
      <c r="BEZ183" s="27"/>
      <c r="BFA183" s="27"/>
      <c r="BFB183" s="27"/>
      <c r="BFC183" s="27"/>
      <c r="BFD183" s="27"/>
      <c r="BFE183" s="27"/>
      <c r="BFF183" s="27"/>
      <c r="BFG183" s="27"/>
      <c r="BFH183" s="27"/>
      <c r="BFI183" s="27"/>
      <c r="BFJ183" s="27"/>
      <c r="BFK183" s="27"/>
      <c r="BFL183" s="27"/>
      <c r="BFM183" s="27"/>
      <c r="BFN183" s="27"/>
      <c r="BFO183" s="27"/>
      <c r="BFP183" s="27"/>
      <c r="BFQ183" s="27"/>
      <c r="BFR183" s="27"/>
      <c r="BFS183" s="27"/>
      <c r="BFT183" s="27"/>
      <c r="BFU183" s="27"/>
      <c r="BFV183" s="27"/>
      <c r="BFW183" s="27"/>
      <c r="BFX183" s="27"/>
      <c r="BFY183" s="27"/>
      <c r="BFZ183" s="27"/>
      <c r="BGA183" s="27"/>
      <c r="BGB183" s="27"/>
      <c r="BGC183" s="27"/>
      <c r="BGD183" s="27"/>
      <c r="BGE183" s="27"/>
      <c r="BGF183" s="27"/>
      <c r="BGG183" s="27"/>
      <c r="BGH183" s="27"/>
      <c r="BGI183" s="27"/>
      <c r="BGJ183" s="27"/>
      <c r="BGK183" s="27"/>
      <c r="BGL183" s="27"/>
      <c r="BGM183" s="27"/>
      <c r="BGN183" s="27"/>
      <c r="BGO183" s="27"/>
      <c r="BGP183" s="27"/>
      <c r="BGQ183" s="27"/>
      <c r="BGR183" s="27"/>
      <c r="BGS183" s="27"/>
      <c r="BGT183" s="27"/>
      <c r="BGU183" s="27"/>
      <c r="BGV183" s="27"/>
      <c r="BGW183" s="27"/>
      <c r="BGX183" s="27"/>
      <c r="BGY183" s="27"/>
      <c r="BGZ183" s="27"/>
      <c r="BHA183" s="27"/>
      <c r="BHB183" s="27"/>
      <c r="BHC183" s="27"/>
      <c r="BHD183" s="27"/>
      <c r="BHE183" s="27"/>
      <c r="BHF183" s="27"/>
      <c r="BHG183" s="27"/>
      <c r="BHH183" s="27"/>
      <c r="BHI183" s="27"/>
      <c r="BHJ183" s="27"/>
      <c r="BHK183" s="27"/>
      <c r="BHL183" s="27"/>
      <c r="BHM183" s="27"/>
      <c r="BHN183" s="27"/>
      <c r="BHO183" s="27"/>
      <c r="BHP183" s="27"/>
      <c r="BHQ183" s="27"/>
      <c r="BHR183" s="27"/>
      <c r="BHS183" s="27"/>
      <c r="BHT183" s="27"/>
      <c r="BHU183" s="27"/>
      <c r="BHV183" s="27"/>
      <c r="BHW183" s="27"/>
      <c r="BHX183" s="27"/>
      <c r="BHY183" s="27"/>
      <c r="BHZ183" s="27"/>
      <c r="BIA183" s="27"/>
      <c r="BIB183" s="27"/>
      <c r="BIC183" s="27"/>
      <c r="BID183" s="27"/>
      <c r="BIE183" s="27"/>
      <c r="BIF183" s="27"/>
      <c r="BIG183" s="27"/>
      <c r="BIH183" s="27"/>
      <c r="BII183" s="27"/>
      <c r="BIJ183" s="27"/>
      <c r="BIK183" s="27"/>
      <c r="BIL183" s="27"/>
      <c r="BIM183" s="27"/>
      <c r="BIN183" s="27"/>
      <c r="BIO183" s="27"/>
      <c r="BIP183" s="27"/>
      <c r="BIQ183" s="27"/>
      <c r="BIR183" s="27"/>
      <c r="BIS183" s="27"/>
      <c r="BIT183" s="27"/>
      <c r="BIU183" s="27"/>
      <c r="BIV183" s="27"/>
      <c r="BIW183" s="27"/>
      <c r="BIX183" s="27"/>
      <c r="BIY183" s="27"/>
      <c r="BIZ183" s="27"/>
      <c r="BJA183" s="27"/>
      <c r="BJB183" s="27"/>
      <c r="BJC183" s="27"/>
      <c r="BJD183" s="27"/>
      <c r="BJE183" s="27"/>
      <c r="BJF183" s="27"/>
      <c r="BJG183" s="27"/>
      <c r="BJH183" s="27"/>
      <c r="BJI183" s="27"/>
      <c r="BJJ183" s="27"/>
      <c r="BJK183" s="27"/>
      <c r="BJL183" s="27"/>
      <c r="BJM183" s="27"/>
      <c r="BJN183" s="27"/>
      <c r="BJO183" s="27"/>
      <c r="BJP183" s="27"/>
      <c r="BJQ183" s="27"/>
      <c r="BJR183" s="27"/>
      <c r="BJS183" s="27"/>
      <c r="BJT183" s="27"/>
      <c r="BJU183" s="27"/>
      <c r="BJV183" s="27"/>
      <c r="BJW183" s="27"/>
      <c r="BJX183" s="27"/>
      <c r="BJY183" s="27"/>
      <c r="BJZ183" s="27"/>
      <c r="BKA183" s="27"/>
      <c r="BKB183" s="27"/>
      <c r="BKC183" s="27"/>
      <c r="BKD183" s="27"/>
      <c r="BKE183" s="27"/>
      <c r="BKF183" s="27"/>
      <c r="BKG183" s="27"/>
      <c r="BKH183" s="27"/>
      <c r="BKI183" s="27"/>
      <c r="BKJ183" s="27"/>
      <c r="BKK183" s="27"/>
      <c r="BKL183" s="27"/>
      <c r="BKM183" s="27"/>
      <c r="BKN183" s="27"/>
      <c r="BKO183" s="27"/>
      <c r="BKP183" s="27"/>
      <c r="BKQ183" s="27"/>
      <c r="BKR183" s="27"/>
      <c r="BKS183" s="27"/>
      <c r="BKT183" s="27"/>
      <c r="BKU183" s="27"/>
      <c r="BKV183" s="27"/>
      <c r="BKW183" s="27"/>
      <c r="BKX183" s="27"/>
      <c r="BKY183" s="27"/>
      <c r="BKZ183" s="27"/>
      <c r="BLA183" s="27"/>
      <c r="BLB183" s="27"/>
      <c r="BLC183" s="27"/>
      <c r="BLD183" s="27"/>
      <c r="BLE183" s="27"/>
      <c r="BLF183" s="27"/>
      <c r="BLG183" s="27"/>
      <c r="BLH183" s="27"/>
      <c r="BLI183" s="27"/>
      <c r="BLJ183" s="27"/>
      <c r="BLK183" s="27"/>
      <c r="BLL183" s="27"/>
      <c r="BLM183" s="27"/>
      <c r="BLN183" s="27"/>
      <c r="BLO183" s="27"/>
      <c r="BLP183" s="27"/>
      <c r="BLQ183" s="27"/>
      <c r="BLR183" s="27"/>
      <c r="BLS183" s="27"/>
      <c r="BLT183" s="27"/>
      <c r="BLU183" s="27"/>
      <c r="BLV183" s="27"/>
      <c r="BLW183" s="27"/>
      <c r="BLX183" s="27"/>
      <c r="BLY183" s="27"/>
      <c r="BLZ183" s="27"/>
      <c r="BMA183" s="27"/>
      <c r="BMB183" s="27"/>
      <c r="BMC183" s="27"/>
      <c r="BMD183" s="27"/>
      <c r="BME183" s="27"/>
      <c r="BMF183" s="27"/>
      <c r="BMG183" s="27"/>
      <c r="BMH183" s="27"/>
      <c r="BMI183" s="27"/>
      <c r="BMJ183" s="27"/>
      <c r="BMK183" s="27"/>
      <c r="BML183" s="27"/>
      <c r="BMM183" s="27"/>
      <c r="BMN183" s="27"/>
      <c r="BMO183" s="27"/>
      <c r="BMP183" s="27"/>
      <c r="BMQ183" s="27"/>
      <c r="BMR183" s="27"/>
      <c r="BMS183" s="27"/>
      <c r="BMT183" s="27"/>
      <c r="BMU183" s="27"/>
      <c r="BMV183" s="27"/>
      <c r="BMW183" s="27"/>
      <c r="BMX183" s="27"/>
      <c r="BMY183" s="27"/>
      <c r="BMZ183" s="27"/>
      <c r="BNA183" s="27"/>
      <c r="BNB183" s="27"/>
      <c r="BNC183" s="27"/>
      <c r="BND183" s="27"/>
      <c r="BNE183" s="27"/>
      <c r="BNF183" s="27"/>
      <c r="BNG183" s="27"/>
      <c r="BNH183" s="27"/>
      <c r="BNI183" s="27"/>
      <c r="BNJ183" s="27"/>
      <c r="BNK183" s="27"/>
      <c r="BNL183" s="27"/>
      <c r="BNM183" s="27"/>
      <c r="BNN183" s="27"/>
      <c r="BNO183" s="27"/>
      <c r="BNP183" s="27"/>
      <c r="BNQ183" s="27"/>
      <c r="BNR183" s="27"/>
      <c r="BNS183" s="27"/>
      <c r="BNT183" s="27"/>
      <c r="BNU183" s="27"/>
      <c r="BNV183" s="27"/>
      <c r="BNW183" s="27"/>
      <c r="BNX183" s="27"/>
      <c r="BNY183" s="27"/>
      <c r="BNZ183" s="27"/>
      <c r="BOA183" s="27"/>
      <c r="BOB183" s="27"/>
      <c r="BOC183" s="27"/>
      <c r="BOD183" s="27"/>
      <c r="BOE183" s="27"/>
      <c r="BOF183" s="27"/>
      <c r="BOG183" s="27"/>
      <c r="BOH183" s="27"/>
      <c r="BOI183" s="27"/>
      <c r="BOJ183" s="27"/>
      <c r="BOK183" s="27"/>
      <c r="BOL183" s="27"/>
      <c r="BOM183" s="27"/>
      <c r="BON183" s="27"/>
      <c r="BOO183" s="27"/>
      <c r="BOP183" s="27"/>
      <c r="BOQ183" s="27"/>
      <c r="BOR183" s="27"/>
      <c r="BOS183" s="27"/>
      <c r="BOT183" s="27"/>
      <c r="BOU183" s="27"/>
      <c r="BOV183" s="27"/>
      <c r="BOW183" s="27"/>
      <c r="BOX183" s="27"/>
      <c r="BOY183" s="27"/>
      <c r="BOZ183" s="27"/>
      <c r="BPA183" s="27"/>
      <c r="BPB183" s="27"/>
      <c r="BPC183" s="27"/>
      <c r="BPD183" s="27"/>
      <c r="BPE183" s="27"/>
      <c r="BPF183" s="27"/>
      <c r="BPG183" s="27"/>
      <c r="BPH183" s="27"/>
      <c r="BPI183" s="27"/>
      <c r="BPJ183" s="27"/>
      <c r="BPK183" s="27"/>
      <c r="BPL183" s="27"/>
      <c r="BPM183" s="27"/>
      <c r="BPN183" s="27"/>
      <c r="BPO183" s="27"/>
      <c r="BPP183" s="27"/>
      <c r="BPQ183" s="27"/>
      <c r="BPR183" s="27"/>
      <c r="BPS183" s="27"/>
      <c r="BPT183" s="27"/>
      <c r="BPU183" s="27"/>
      <c r="BPV183" s="27"/>
      <c r="BPW183" s="27"/>
      <c r="BPX183" s="27"/>
      <c r="BPY183" s="27"/>
      <c r="BPZ183" s="27"/>
      <c r="BQA183" s="27"/>
      <c r="BQB183" s="27"/>
      <c r="BQC183" s="27"/>
      <c r="BQD183" s="27"/>
      <c r="BQE183" s="27"/>
      <c r="BQF183" s="27"/>
      <c r="BQG183" s="27"/>
      <c r="BQH183" s="27"/>
      <c r="BQI183" s="27"/>
      <c r="BQJ183" s="27"/>
      <c r="BQK183" s="27"/>
      <c r="BQL183" s="27"/>
      <c r="BQM183" s="27"/>
      <c r="BQN183" s="27"/>
      <c r="BQO183" s="27"/>
      <c r="BQP183" s="27"/>
      <c r="BQQ183" s="27"/>
      <c r="BQR183" s="27"/>
      <c r="BQS183" s="27"/>
      <c r="BQT183" s="27"/>
      <c r="BQU183" s="27"/>
      <c r="BQV183" s="27"/>
      <c r="BQW183" s="27"/>
      <c r="BQX183" s="27"/>
      <c r="BQY183" s="27"/>
      <c r="BQZ183" s="27"/>
      <c r="BRA183" s="27"/>
      <c r="BRB183" s="27"/>
      <c r="BRC183" s="27"/>
      <c r="BRD183" s="27"/>
      <c r="BRE183" s="27"/>
      <c r="BRF183" s="27"/>
      <c r="BRG183" s="27"/>
      <c r="BRH183" s="27"/>
      <c r="BRI183" s="27"/>
      <c r="BRJ183" s="27"/>
      <c r="BRK183" s="27"/>
      <c r="BRL183" s="27"/>
      <c r="BRM183" s="27"/>
      <c r="BRN183" s="27"/>
      <c r="BRO183" s="27"/>
      <c r="BRP183" s="27"/>
      <c r="BRQ183" s="27"/>
      <c r="BRR183" s="27"/>
      <c r="BRS183" s="27"/>
      <c r="BRT183" s="27"/>
      <c r="BRU183" s="27"/>
      <c r="BRV183" s="27"/>
      <c r="BRW183" s="27"/>
      <c r="BRX183" s="27"/>
      <c r="BRY183" s="27"/>
      <c r="BRZ183" s="27"/>
      <c r="BSA183" s="27"/>
      <c r="BSB183" s="27"/>
      <c r="BSC183" s="27"/>
      <c r="BSD183" s="27"/>
      <c r="BSE183" s="27"/>
      <c r="BSF183" s="27"/>
      <c r="BSG183" s="27"/>
      <c r="BSH183" s="27"/>
      <c r="BSI183" s="27"/>
      <c r="BSJ183" s="27"/>
      <c r="BSK183" s="27"/>
      <c r="BSL183" s="27"/>
      <c r="BSM183" s="27"/>
      <c r="BSN183" s="27"/>
      <c r="BSO183" s="27"/>
      <c r="BSP183" s="27"/>
      <c r="BSQ183" s="27"/>
      <c r="BSR183" s="27"/>
      <c r="BSS183" s="27"/>
      <c r="BST183" s="27"/>
      <c r="BSU183" s="27"/>
      <c r="BSV183" s="27"/>
      <c r="BSW183" s="27"/>
      <c r="BSX183" s="27"/>
      <c r="BSY183" s="27"/>
      <c r="BSZ183" s="27"/>
      <c r="BTA183" s="27"/>
      <c r="BTB183" s="27"/>
      <c r="BTC183" s="27"/>
      <c r="BTD183" s="27"/>
      <c r="BTE183" s="27"/>
      <c r="BTF183" s="27"/>
      <c r="BTG183" s="27"/>
      <c r="BTH183" s="27"/>
      <c r="BTI183" s="27"/>
      <c r="BTJ183" s="27"/>
      <c r="BTK183" s="27"/>
      <c r="BTL183" s="27"/>
      <c r="BTM183" s="27"/>
      <c r="BTN183" s="27"/>
      <c r="BTO183" s="27"/>
      <c r="BTP183" s="27"/>
      <c r="BTQ183" s="27"/>
      <c r="BTR183" s="27"/>
      <c r="BTS183" s="27"/>
      <c r="BTT183" s="27"/>
      <c r="BTU183" s="27"/>
      <c r="BTV183" s="27"/>
      <c r="BTW183" s="27"/>
      <c r="BTX183" s="27"/>
      <c r="BTY183" s="27"/>
      <c r="BTZ183" s="27"/>
      <c r="BUA183" s="27"/>
      <c r="BUB183" s="27"/>
      <c r="BUC183" s="27"/>
      <c r="BUD183" s="27"/>
      <c r="BUE183" s="27"/>
      <c r="BUF183" s="27"/>
      <c r="BUG183" s="27"/>
      <c r="BUH183" s="27"/>
      <c r="BUI183" s="27"/>
      <c r="BUJ183" s="27"/>
      <c r="BUK183" s="27"/>
      <c r="BUL183" s="27"/>
      <c r="BUM183" s="27"/>
      <c r="BUN183" s="27"/>
      <c r="BUO183" s="27"/>
      <c r="BUP183" s="27"/>
      <c r="BUQ183" s="27"/>
      <c r="BUR183" s="27"/>
      <c r="BUS183" s="27"/>
    </row>
    <row r="184" spans="1:1917" s="47" customFormat="1" ht="12.75">
      <c r="A184" s="23"/>
      <c r="B184" s="239"/>
      <c r="C184" s="137" t="s">
        <v>416</v>
      </c>
      <c r="D184" s="137"/>
      <c r="E184" s="313"/>
      <c r="F184" s="314"/>
      <c r="G184" s="279" t="s">
        <v>407</v>
      </c>
      <c r="H184" s="149"/>
      <c r="I184" s="240"/>
      <c r="J184" s="26"/>
      <c r="K184" s="26">
        <f>IF(E184="YES",1.5,0)</f>
        <v>0</v>
      </c>
      <c r="L184" s="26"/>
      <c r="M184" s="26"/>
      <c r="N184" s="26"/>
      <c r="O184" s="298"/>
      <c r="P184" s="103"/>
      <c r="Q184" s="22"/>
      <c r="R184" s="22"/>
      <c r="S184" s="22"/>
      <c r="T184" s="22"/>
      <c r="U184" s="22"/>
      <c r="V184" s="22"/>
      <c r="W184" s="22"/>
      <c r="X184" s="22"/>
      <c r="Y184" s="22"/>
      <c r="Z184" s="22"/>
      <c r="AA184" s="22"/>
      <c r="AB184" s="22"/>
      <c r="AC184" s="22"/>
      <c r="AD184" s="22"/>
      <c r="BA184" s="27"/>
      <c r="BB184" s="27"/>
      <c r="BC184" s="27"/>
      <c r="BD184" s="27"/>
      <c r="BE184" s="27"/>
      <c r="BF184" s="27"/>
      <c r="BG184" s="27"/>
      <c r="BH184" s="27"/>
      <c r="BI184" s="27"/>
      <c r="BJ184" s="27"/>
      <c r="BK184" s="27"/>
      <c r="BL184" s="27"/>
      <c r="BM184" s="27"/>
      <c r="BN184" s="27"/>
      <c r="BO184" s="27"/>
      <c r="BP184" s="27"/>
      <c r="BQ184" s="27"/>
      <c r="BR184" s="27"/>
      <c r="BS184" s="27"/>
      <c r="BT184" s="27"/>
      <c r="BU184" s="27"/>
      <c r="BV184" s="27"/>
      <c r="BW184" s="27"/>
      <c r="BX184" s="27"/>
      <c r="BY184" s="27"/>
      <c r="BZ184" s="27"/>
      <c r="CA184" s="27"/>
      <c r="CB184" s="27"/>
      <c r="CC184" s="27"/>
      <c r="CD184" s="27"/>
      <c r="CE184" s="27"/>
      <c r="CF184" s="27"/>
      <c r="CG184" s="27"/>
      <c r="CH184" s="27"/>
      <c r="CI184" s="27"/>
      <c r="CJ184" s="27"/>
      <c r="CK184" s="27"/>
      <c r="CL184" s="27"/>
      <c r="CM184" s="27"/>
      <c r="CN184" s="27"/>
      <c r="CO184" s="27"/>
      <c r="CP184" s="27"/>
      <c r="CQ184" s="27"/>
      <c r="CR184" s="27"/>
      <c r="CS184" s="27"/>
      <c r="CT184" s="27"/>
      <c r="CU184" s="27"/>
      <c r="CV184" s="27"/>
      <c r="CW184" s="27"/>
      <c r="CX184" s="27"/>
      <c r="CY184" s="27"/>
      <c r="CZ184" s="27"/>
      <c r="DA184" s="27"/>
      <c r="DB184" s="27"/>
      <c r="DC184" s="27"/>
      <c r="DD184" s="27"/>
      <c r="DE184" s="27"/>
      <c r="DF184" s="27"/>
      <c r="DG184" s="27"/>
      <c r="DH184" s="27"/>
      <c r="DI184" s="27"/>
      <c r="DJ184" s="27"/>
      <c r="DK184" s="27"/>
      <c r="DL184" s="27"/>
      <c r="DM184" s="27"/>
      <c r="DN184" s="27"/>
      <c r="DO184" s="27"/>
      <c r="DP184" s="27"/>
      <c r="DQ184" s="27"/>
      <c r="DR184" s="27"/>
      <c r="DS184" s="27"/>
      <c r="DT184" s="27"/>
      <c r="DU184" s="27"/>
      <c r="DV184" s="27"/>
      <c r="DW184" s="27"/>
      <c r="DX184" s="27"/>
      <c r="DY184" s="27"/>
      <c r="DZ184" s="27"/>
      <c r="EA184" s="27"/>
      <c r="EB184" s="27"/>
      <c r="EC184" s="27"/>
      <c r="ED184" s="27"/>
      <c r="EE184" s="27"/>
      <c r="EF184" s="27"/>
      <c r="EG184" s="27"/>
      <c r="EH184" s="27"/>
      <c r="EI184" s="27"/>
      <c r="EJ184" s="27"/>
      <c r="EK184" s="27"/>
      <c r="EL184" s="27"/>
      <c r="EM184" s="27"/>
      <c r="EN184" s="27"/>
      <c r="EO184" s="27"/>
      <c r="EP184" s="27"/>
      <c r="EQ184" s="27"/>
      <c r="ER184" s="27"/>
      <c r="ES184" s="27"/>
      <c r="ET184" s="27"/>
      <c r="EU184" s="27"/>
      <c r="EV184" s="27"/>
      <c r="EW184" s="27"/>
      <c r="EX184" s="27"/>
      <c r="EY184" s="27"/>
      <c r="EZ184" s="27"/>
      <c r="FA184" s="27"/>
      <c r="FB184" s="27"/>
      <c r="FC184" s="27"/>
      <c r="FD184" s="27"/>
      <c r="FE184" s="27"/>
      <c r="FF184" s="27"/>
      <c r="FG184" s="27"/>
      <c r="FH184" s="27"/>
      <c r="FI184" s="27"/>
      <c r="FJ184" s="27"/>
      <c r="FK184" s="27"/>
      <c r="FL184" s="27"/>
      <c r="FM184" s="27"/>
      <c r="FN184" s="27"/>
      <c r="FO184" s="27"/>
      <c r="FP184" s="27"/>
      <c r="FQ184" s="27"/>
      <c r="FR184" s="27"/>
      <c r="FS184" s="27"/>
      <c r="FT184" s="27"/>
      <c r="FU184" s="27"/>
      <c r="FV184" s="27"/>
      <c r="FW184" s="27"/>
      <c r="FX184" s="27"/>
      <c r="FY184" s="27"/>
      <c r="FZ184" s="27"/>
      <c r="GA184" s="27"/>
      <c r="GB184" s="27"/>
      <c r="GC184" s="27"/>
      <c r="GD184" s="27"/>
      <c r="GE184" s="27"/>
      <c r="GF184" s="27"/>
      <c r="GG184" s="27"/>
      <c r="GH184" s="27"/>
      <c r="GI184" s="27"/>
      <c r="GJ184" s="27"/>
      <c r="GK184" s="27"/>
      <c r="GL184" s="27"/>
      <c r="GM184" s="27"/>
      <c r="GN184" s="27"/>
      <c r="GO184" s="27"/>
      <c r="GP184" s="27"/>
      <c r="GQ184" s="27"/>
      <c r="GR184" s="27"/>
      <c r="GS184" s="27"/>
      <c r="GT184" s="27"/>
      <c r="GU184" s="27"/>
      <c r="GV184" s="27"/>
      <c r="GW184" s="27"/>
      <c r="GX184" s="27"/>
      <c r="GY184" s="27"/>
      <c r="GZ184" s="27"/>
      <c r="HA184" s="27"/>
      <c r="HB184" s="27"/>
      <c r="HC184" s="27"/>
      <c r="HD184" s="27"/>
      <c r="HE184" s="27"/>
      <c r="HF184" s="27"/>
      <c r="HG184" s="27"/>
      <c r="HH184" s="27"/>
      <c r="HI184" s="27"/>
      <c r="HJ184" s="27"/>
      <c r="HK184" s="27"/>
      <c r="HL184" s="27"/>
      <c r="HM184" s="27"/>
      <c r="HN184" s="27"/>
      <c r="HO184" s="27"/>
      <c r="HP184" s="27"/>
      <c r="HQ184" s="27"/>
      <c r="HR184" s="27"/>
      <c r="HS184" s="27"/>
      <c r="HT184" s="27"/>
      <c r="HU184" s="27"/>
      <c r="HV184" s="27"/>
      <c r="HW184" s="27"/>
      <c r="HX184" s="27"/>
      <c r="HY184" s="27"/>
      <c r="HZ184" s="27"/>
      <c r="IA184" s="27"/>
      <c r="IB184" s="27"/>
      <c r="IC184" s="27"/>
      <c r="ID184" s="27"/>
      <c r="IE184" s="27"/>
      <c r="IF184" s="27"/>
      <c r="IG184" s="27"/>
      <c r="IH184" s="27"/>
      <c r="II184" s="27"/>
      <c r="IJ184" s="27"/>
      <c r="IK184" s="27"/>
      <c r="IL184" s="27"/>
      <c r="IM184" s="27"/>
      <c r="IN184" s="27"/>
      <c r="IO184" s="27"/>
      <c r="IP184" s="27"/>
      <c r="IQ184" s="27"/>
      <c r="IR184" s="27"/>
      <c r="IS184" s="27"/>
      <c r="IT184" s="27"/>
      <c r="IU184" s="27"/>
      <c r="IV184" s="27"/>
      <c r="IW184" s="27"/>
      <c r="IX184" s="27"/>
      <c r="IY184" s="27"/>
      <c r="IZ184" s="27"/>
      <c r="JA184" s="27"/>
      <c r="JB184" s="27"/>
      <c r="JC184" s="27"/>
      <c r="JD184" s="27"/>
      <c r="JE184" s="27"/>
      <c r="JF184" s="27"/>
      <c r="JG184" s="27"/>
      <c r="JH184" s="27"/>
      <c r="JI184" s="27"/>
      <c r="JJ184" s="27"/>
      <c r="JK184" s="27"/>
      <c r="JL184" s="27"/>
      <c r="JM184" s="27"/>
      <c r="JN184" s="27"/>
      <c r="JO184" s="27"/>
      <c r="JP184" s="27"/>
      <c r="JQ184" s="27"/>
      <c r="JR184" s="27"/>
      <c r="JS184" s="27"/>
      <c r="JT184" s="27"/>
      <c r="JU184" s="27"/>
      <c r="JV184" s="27"/>
      <c r="JW184" s="27"/>
      <c r="JX184" s="27"/>
      <c r="JY184" s="27"/>
      <c r="JZ184" s="27"/>
      <c r="KA184" s="27"/>
      <c r="KB184" s="27"/>
      <c r="KC184" s="27"/>
      <c r="KD184" s="27"/>
      <c r="KE184" s="27"/>
      <c r="KF184" s="27"/>
      <c r="KG184" s="27"/>
      <c r="KH184" s="27"/>
      <c r="KI184" s="27"/>
      <c r="KJ184" s="27"/>
      <c r="KK184" s="27"/>
      <c r="KL184" s="27"/>
      <c r="KM184" s="27"/>
      <c r="KN184" s="27"/>
      <c r="KO184" s="27"/>
      <c r="KP184" s="27"/>
      <c r="KQ184" s="27"/>
      <c r="KR184" s="27"/>
      <c r="KS184" s="27"/>
      <c r="KT184" s="27"/>
      <c r="KU184" s="27"/>
      <c r="KV184" s="27"/>
      <c r="KW184" s="27"/>
      <c r="KX184" s="27"/>
      <c r="KY184" s="27"/>
      <c r="KZ184" s="27"/>
      <c r="LA184" s="27"/>
      <c r="LB184" s="27"/>
      <c r="LC184" s="27"/>
      <c r="LD184" s="27"/>
      <c r="LE184" s="27"/>
      <c r="LF184" s="27"/>
      <c r="LG184" s="27"/>
      <c r="LH184" s="27"/>
      <c r="LI184" s="27"/>
      <c r="LJ184" s="27"/>
      <c r="LK184" s="27"/>
      <c r="LL184" s="27"/>
      <c r="LM184" s="27"/>
      <c r="LN184" s="27"/>
      <c r="LO184" s="27"/>
      <c r="LP184" s="27"/>
      <c r="LQ184" s="27"/>
      <c r="LR184" s="27"/>
      <c r="LS184" s="27"/>
      <c r="LT184" s="27"/>
      <c r="LU184" s="27"/>
      <c r="LV184" s="27"/>
      <c r="LW184" s="27"/>
      <c r="LX184" s="27"/>
      <c r="LY184" s="27"/>
      <c r="LZ184" s="27"/>
      <c r="MA184" s="27"/>
      <c r="MB184" s="27"/>
      <c r="MC184" s="27"/>
      <c r="MD184" s="27"/>
      <c r="ME184" s="27"/>
      <c r="MF184" s="27"/>
      <c r="MG184" s="27"/>
      <c r="MH184" s="27"/>
      <c r="MI184" s="27"/>
      <c r="MJ184" s="27"/>
      <c r="MK184" s="27"/>
      <c r="ML184" s="27"/>
      <c r="MM184" s="27"/>
      <c r="MN184" s="27"/>
      <c r="MO184" s="27"/>
      <c r="MP184" s="27"/>
      <c r="MQ184" s="27"/>
      <c r="MR184" s="27"/>
      <c r="MS184" s="27"/>
      <c r="MT184" s="27"/>
      <c r="MU184" s="27"/>
      <c r="MV184" s="27"/>
      <c r="MW184" s="27"/>
      <c r="MX184" s="27"/>
      <c r="MY184" s="27"/>
      <c r="MZ184" s="27"/>
      <c r="NA184" s="27"/>
      <c r="NB184" s="27"/>
      <c r="NC184" s="27"/>
      <c r="ND184" s="27"/>
      <c r="NE184" s="27"/>
      <c r="NF184" s="27"/>
      <c r="NG184" s="27"/>
      <c r="NH184" s="27"/>
      <c r="NI184" s="27"/>
      <c r="NJ184" s="27"/>
      <c r="NK184" s="27"/>
      <c r="NL184" s="27"/>
      <c r="NM184" s="27"/>
      <c r="NN184" s="27"/>
      <c r="NO184" s="27"/>
      <c r="NP184" s="27"/>
      <c r="NQ184" s="27"/>
      <c r="NR184" s="27"/>
      <c r="NS184" s="27"/>
      <c r="NT184" s="27"/>
      <c r="NU184" s="27"/>
      <c r="NV184" s="27"/>
      <c r="NW184" s="27"/>
      <c r="NX184" s="27"/>
      <c r="NY184" s="27"/>
      <c r="NZ184" s="27"/>
      <c r="OA184" s="27"/>
      <c r="OB184" s="27"/>
      <c r="OC184" s="27"/>
      <c r="OD184" s="27"/>
      <c r="OE184" s="27"/>
      <c r="OF184" s="27"/>
      <c r="OG184" s="27"/>
      <c r="OH184" s="27"/>
      <c r="OI184" s="27"/>
      <c r="OJ184" s="27"/>
      <c r="OK184" s="27"/>
      <c r="OL184" s="27"/>
      <c r="OM184" s="27"/>
      <c r="ON184" s="27"/>
      <c r="OO184" s="27"/>
      <c r="OP184" s="27"/>
      <c r="OQ184" s="27"/>
      <c r="OR184" s="27"/>
      <c r="OS184" s="27"/>
      <c r="OT184" s="27"/>
      <c r="OU184" s="27"/>
      <c r="OV184" s="27"/>
      <c r="OW184" s="27"/>
      <c r="OX184" s="27"/>
      <c r="OY184" s="27"/>
      <c r="OZ184" s="27"/>
      <c r="PA184" s="27"/>
      <c r="PB184" s="27"/>
      <c r="PC184" s="27"/>
      <c r="PD184" s="27"/>
      <c r="PE184" s="27"/>
      <c r="PF184" s="27"/>
      <c r="PG184" s="27"/>
      <c r="PH184" s="27"/>
      <c r="PI184" s="27"/>
      <c r="PJ184" s="27"/>
      <c r="PK184" s="27"/>
      <c r="PL184" s="27"/>
      <c r="PM184" s="27"/>
      <c r="PN184" s="27"/>
      <c r="PO184" s="27"/>
      <c r="PP184" s="27"/>
      <c r="PQ184" s="27"/>
      <c r="PR184" s="27"/>
      <c r="PS184" s="27"/>
      <c r="PT184" s="27"/>
      <c r="PU184" s="27"/>
      <c r="PV184" s="27"/>
      <c r="PW184" s="27"/>
      <c r="PX184" s="27"/>
      <c r="PY184" s="27"/>
      <c r="PZ184" s="27"/>
      <c r="QA184" s="27"/>
      <c r="QB184" s="27"/>
      <c r="QC184" s="27"/>
      <c r="QD184" s="27"/>
      <c r="QE184" s="27"/>
      <c r="QF184" s="27"/>
      <c r="QG184" s="27"/>
      <c r="QH184" s="27"/>
      <c r="QI184" s="27"/>
      <c r="QJ184" s="27"/>
      <c r="QK184" s="27"/>
      <c r="QL184" s="27"/>
      <c r="QM184" s="27"/>
      <c r="QN184" s="27"/>
      <c r="QO184" s="27"/>
      <c r="QP184" s="27"/>
      <c r="QQ184" s="27"/>
      <c r="QR184" s="27"/>
      <c r="QS184" s="27"/>
      <c r="QT184" s="27"/>
      <c r="QU184" s="27"/>
      <c r="QV184" s="27"/>
      <c r="QW184" s="27"/>
      <c r="QX184" s="27"/>
      <c r="QY184" s="27"/>
      <c r="QZ184" s="27"/>
      <c r="RA184" s="27"/>
      <c r="RB184" s="27"/>
      <c r="RC184" s="27"/>
      <c r="RD184" s="27"/>
      <c r="RE184" s="27"/>
      <c r="RF184" s="27"/>
      <c r="RG184" s="27"/>
      <c r="RH184" s="27"/>
      <c r="RI184" s="27"/>
      <c r="RJ184" s="27"/>
      <c r="RK184" s="27"/>
      <c r="RL184" s="27"/>
      <c r="RM184" s="27"/>
      <c r="RN184" s="27"/>
      <c r="RO184" s="27"/>
      <c r="RP184" s="27"/>
      <c r="RQ184" s="27"/>
      <c r="RR184" s="27"/>
      <c r="RS184" s="27"/>
      <c r="RT184" s="27"/>
      <c r="RU184" s="27"/>
      <c r="RV184" s="27"/>
      <c r="RW184" s="27"/>
      <c r="RX184" s="27"/>
      <c r="RY184" s="27"/>
      <c r="RZ184" s="27"/>
      <c r="SA184" s="27"/>
      <c r="SB184" s="27"/>
      <c r="SC184" s="27"/>
      <c r="SD184" s="27"/>
      <c r="SE184" s="27"/>
      <c r="SF184" s="27"/>
      <c r="SG184" s="27"/>
      <c r="SH184" s="27"/>
      <c r="SI184" s="27"/>
      <c r="SJ184" s="27"/>
      <c r="SK184" s="27"/>
      <c r="SL184" s="27"/>
      <c r="SM184" s="27"/>
      <c r="SN184" s="27"/>
      <c r="SO184" s="27"/>
      <c r="SP184" s="27"/>
      <c r="SQ184" s="27"/>
      <c r="SR184" s="27"/>
      <c r="SS184" s="27"/>
      <c r="ST184" s="27"/>
      <c r="SU184" s="27"/>
      <c r="SV184" s="27"/>
      <c r="SW184" s="27"/>
      <c r="SX184" s="27"/>
      <c r="SY184" s="27"/>
      <c r="SZ184" s="27"/>
      <c r="TA184" s="27"/>
      <c r="TB184" s="27"/>
      <c r="TC184" s="27"/>
      <c r="TD184" s="27"/>
      <c r="TE184" s="27"/>
      <c r="TF184" s="27"/>
      <c r="TG184" s="27"/>
      <c r="TH184" s="27"/>
      <c r="TI184" s="27"/>
      <c r="TJ184" s="27"/>
      <c r="TK184" s="27"/>
      <c r="TL184" s="27"/>
      <c r="TM184" s="27"/>
      <c r="TN184" s="27"/>
      <c r="TO184" s="27"/>
      <c r="TP184" s="27"/>
      <c r="TQ184" s="27"/>
      <c r="TR184" s="27"/>
      <c r="TS184" s="27"/>
      <c r="TT184" s="27"/>
      <c r="TU184" s="27"/>
      <c r="TV184" s="27"/>
      <c r="TW184" s="27"/>
      <c r="TX184" s="27"/>
      <c r="TY184" s="27"/>
      <c r="TZ184" s="27"/>
      <c r="UA184" s="27"/>
      <c r="UB184" s="27"/>
      <c r="UC184" s="27"/>
      <c r="UD184" s="27"/>
      <c r="UE184" s="27"/>
      <c r="UF184" s="27"/>
      <c r="UG184" s="27"/>
      <c r="UH184" s="27"/>
      <c r="UI184" s="27"/>
      <c r="UJ184" s="27"/>
      <c r="UK184" s="27"/>
      <c r="UL184" s="27"/>
      <c r="UM184" s="27"/>
      <c r="UN184" s="27"/>
      <c r="UO184" s="27"/>
      <c r="UP184" s="27"/>
      <c r="UQ184" s="27"/>
      <c r="UR184" s="27"/>
      <c r="US184" s="27"/>
      <c r="UT184" s="27"/>
      <c r="UU184" s="27"/>
      <c r="UV184" s="27"/>
      <c r="UW184" s="27"/>
      <c r="UX184" s="27"/>
      <c r="UY184" s="27"/>
      <c r="UZ184" s="27"/>
      <c r="VA184" s="27"/>
      <c r="VB184" s="27"/>
      <c r="VC184" s="27"/>
      <c r="VD184" s="27"/>
      <c r="VE184" s="27"/>
      <c r="VF184" s="27"/>
      <c r="VG184" s="27"/>
      <c r="VH184" s="27"/>
      <c r="VI184" s="27"/>
      <c r="VJ184" s="27"/>
      <c r="VK184" s="27"/>
      <c r="VL184" s="27"/>
      <c r="VM184" s="27"/>
      <c r="VN184" s="27"/>
      <c r="VO184" s="27"/>
      <c r="VP184" s="27"/>
      <c r="VQ184" s="27"/>
      <c r="VR184" s="27"/>
      <c r="VS184" s="27"/>
      <c r="VT184" s="27"/>
      <c r="VU184" s="27"/>
      <c r="VV184" s="27"/>
      <c r="VW184" s="27"/>
      <c r="VX184" s="27"/>
      <c r="VY184" s="27"/>
      <c r="VZ184" s="27"/>
      <c r="WA184" s="27"/>
      <c r="WB184" s="27"/>
      <c r="WC184" s="27"/>
      <c r="WD184" s="27"/>
      <c r="WE184" s="27"/>
      <c r="WF184" s="27"/>
      <c r="WG184" s="27"/>
      <c r="WH184" s="27"/>
      <c r="WI184" s="27"/>
      <c r="WJ184" s="27"/>
      <c r="WK184" s="27"/>
      <c r="WL184" s="27"/>
      <c r="WM184" s="27"/>
      <c r="WN184" s="27"/>
      <c r="WO184" s="27"/>
      <c r="WP184" s="27"/>
      <c r="WQ184" s="27"/>
      <c r="WR184" s="27"/>
      <c r="WS184" s="27"/>
      <c r="WT184" s="27"/>
      <c r="WU184" s="27"/>
      <c r="WV184" s="27"/>
      <c r="WW184" s="27"/>
      <c r="WX184" s="27"/>
      <c r="WY184" s="27"/>
      <c r="WZ184" s="27"/>
      <c r="XA184" s="27"/>
      <c r="XB184" s="27"/>
      <c r="XC184" s="27"/>
      <c r="XD184" s="27"/>
      <c r="XE184" s="27"/>
      <c r="XF184" s="27"/>
      <c r="XG184" s="27"/>
      <c r="XH184" s="27"/>
      <c r="XI184" s="27"/>
      <c r="XJ184" s="27"/>
      <c r="XK184" s="27"/>
      <c r="XL184" s="27"/>
      <c r="XM184" s="27"/>
      <c r="XN184" s="27"/>
      <c r="XO184" s="27"/>
      <c r="XP184" s="27"/>
      <c r="XQ184" s="27"/>
      <c r="XR184" s="27"/>
      <c r="XS184" s="27"/>
      <c r="XT184" s="27"/>
      <c r="XU184" s="27"/>
      <c r="XV184" s="27"/>
      <c r="XW184" s="27"/>
      <c r="XX184" s="27"/>
      <c r="XY184" s="27"/>
      <c r="XZ184" s="27"/>
      <c r="YA184" s="27"/>
      <c r="YB184" s="27"/>
      <c r="YC184" s="27"/>
      <c r="YD184" s="27"/>
      <c r="YE184" s="27"/>
      <c r="YF184" s="27"/>
      <c r="YG184" s="27"/>
      <c r="YH184" s="27"/>
      <c r="YI184" s="27"/>
      <c r="YJ184" s="27"/>
      <c r="YK184" s="27"/>
      <c r="YL184" s="27"/>
      <c r="YM184" s="27"/>
      <c r="YN184" s="27"/>
      <c r="YO184" s="27"/>
      <c r="YP184" s="27"/>
      <c r="YQ184" s="27"/>
      <c r="YR184" s="27"/>
      <c r="YS184" s="27"/>
      <c r="YT184" s="27"/>
      <c r="YU184" s="27"/>
      <c r="YV184" s="27"/>
      <c r="YW184" s="27"/>
      <c r="YX184" s="27"/>
      <c r="YY184" s="27"/>
      <c r="YZ184" s="27"/>
      <c r="ZA184" s="27"/>
      <c r="ZB184" s="27"/>
      <c r="ZC184" s="27"/>
      <c r="ZD184" s="27"/>
      <c r="ZE184" s="27"/>
      <c r="ZF184" s="27"/>
      <c r="ZG184" s="27"/>
      <c r="ZH184" s="27"/>
      <c r="ZI184" s="27"/>
      <c r="ZJ184" s="27"/>
      <c r="ZK184" s="27"/>
      <c r="ZL184" s="27"/>
      <c r="ZM184" s="27"/>
      <c r="ZN184" s="27"/>
      <c r="ZO184" s="27"/>
      <c r="ZP184" s="27"/>
      <c r="ZQ184" s="27"/>
      <c r="ZR184" s="27"/>
      <c r="ZS184" s="27"/>
      <c r="ZT184" s="27"/>
      <c r="ZU184" s="27"/>
      <c r="ZV184" s="27"/>
      <c r="ZW184" s="27"/>
      <c r="ZX184" s="27"/>
      <c r="ZY184" s="27"/>
      <c r="ZZ184" s="27"/>
      <c r="AAA184" s="27"/>
      <c r="AAB184" s="27"/>
      <c r="AAC184" s="27"/>
      <c r="AAD184" s="27"/>
      <c r="AAE184" s="27"/>
      <c r="AAF184" s="27"/>
      <c r="AAG184" s="27"/>
      <c r="AAH184" s="27"/>
      <c r="AAI184" s="27"/>
      <c r="AAJ184" s="27"/>
      <c r="AAK184" s="27"/>
      <c r="AAL184" s="27"/>
      <c r="AAM184" s="27"/>
      <c r="AAN184" s="27"/>
      <c r="AAO184" s="27"/>
      <c r="AAP184" s="27"/>
      <c r="AAQ184" s="27"/>
      <c r="AAR184" s="27"/>
      <c r="AAS184" s="27"/>
      <c r="AAT184" s="27"/>
      <c r="AAU184" s="27"/>
      <c r="AAV184" s="27"/>
      <c r="AAW184" s="27"/>
      <c r="AAX184" s="27"/>
      <c r="AAY184" s="27"/>
      <c r="AAZ184" s="27"/>
      <c r="ABA184" s="27"/>
      <c r="ABB184" s="27"/>
      <c r="ABC184" s="27"/>
      <c r="ABD184" s="27"/>
      <c r="ABE184" s="27"/>
      <c r="ABF184" s="27"/>
      <c r="ABG184" s="27"/>
      <c r="ABH184" s="27"/>
      <c r="ABI184" s="27"/>
      <c r="ABJ184" s="27"/>
      <c r="ABK184" s="27"/>
      <c r="ABL184" s="27"/>
      <c r="ABM184" s="27"/>
      <c r="ABN184" s="27"/>
      <c r="ABO184" s="27"/>
      <c r="ABP184" s="27"/>
      <c r="ABQ184" s="27"/>
      <c r="ABR184" s="27"/>
      <c r="ABS184" s="27"/>
      <c r="ABT184" s="27"/>
      <c r="ABU184" s="27"/>
      <c r="ABV184" s="27"/>
      <c r="ABW184" s="27"/>
      <c r="ABX184" s="27"/>
      <c r="ABY184" s="27"/>
      <c r="ABZ184" s="27"/>
      <c r="ACA184" s="27"/>
      <c r="ACB184" s="27"/>
      <c r="ACC184" s="27"/>
      <c r="ACD184" s="27"/>
      <c r="ACE184" s="27"/>
      <c r="ACF184" s="27"/>
      <c r="ACG184" s="27"/>
      <c r="ACH184" s="27"/>
      <c r="ACI184" s="27"/>
      <c r="ACJ184" s="27"/>
      <c r="ACK184" s="27"/>
      <c r="ACL184" s="27"/>
      <c r="ACM184" s="27"/>
      <c r="ACN184" s="27"/>
      <c r="ACO184" s="27"/>
      <c r="ACP184" s="27"/>
      <c r="ACQ184" s="27"/>
      <c r="ACR184" s="27"/>
      <c r="ACS184" s="27"/>
      <c r="ACT184" s="27"/>
      <c r="ACU184" s="27"/>
      <c r="ACV184" s="27"/>
      <c r="ACW184" s="27"/>
      <c r="ACX184" s="27"/>
      <c r="ACY184" s="27"/>
      <c r="ACZ184" s="27"/>
      <c r="ADA184" s="27"/>
      <c r="ADB184" s="27"/>
      <c r="ADC184" s="27"/>
      <c r="ADD184" s="27"/>
      <c r="ADE184" s="27"/>
      <c r="ADF184" s="27"/>
      <c r="ADG184" s="27"/>
      <c r="ADH184" s="27"/>
      <c r="ADI184" s="27"/>
      <c r="ADJ184" s="27"/>
      <c r="ADK184" s="27"/>
      <c r="ADL184" s="27"/>
      <c r="ADM184" s="27"/>
      <c r="ADN184" s="27"/>
      <c r="ADO184" s="27"/>
      <c r="ADP184" s="27"/>
      <c r="ADQ184" s="27"/>
      <c r="ADR184" s="27"/>
      <c r="ADS184" s="27"/>
      <c r="ADT184" s="27"/>
      <c r="ADU184" s="27"/>
      <c r="ADV184" s="27"/>
      <c r="ADW184" s="27"/>
      <c r="ADX184" s="27"/>
      <c r="ADY184" s="27"/>
      <c r="ADZ184" s="27"/>
      <c r="AEA184" s="27"/>
      <c r="AEB184" s="27"/>
      <c r="AEC184" s="27"/>
      <c r="AED184" s="27"/>
      <c r="AEE184" s="27"/>
      <c r="AEF184" s="27"/>
      <c r="AEG184" s="27"/>
      <c r="AEH184" s="27"/>
      <c r="AEI184" s="27"/>
      <c r="AEJ184" s="27"/>
      <c r="AEK184" s="27"/>
      <c r="AEL184" s="27"/>
      <c r="AEM184" s="27"/>
      <c r="AEN184" s="27"/>
      <c r="AEO184" s="27"/>
      <c r="AEP184" s="27"/>
      <c r="AEQ184" s="27"/>
      <c r="AER184" s="27"/>
      <c r="AES184" s="27"/>
      <c r="AET184" s="27"/>
      <c r="AEU184" s="27"/>
      <c r="AEV184" s="27"/>
      <c r="AEW184" s="27"/>
      <c r="AEX184" s="27"/>
      <c r="AEY184" s="27"/>
      <c r="AEZ184" s="27"/>
      <c r="AFA184" s="27"/>
      <c r="AFB184" s="27"/>
      <c r="AFC184" s="27"/>
      <c r="AFD184" s="27"/>
      <c r="AFE184" s="27"/>
      <c r="AFF184" s="27"/>
      <c r="AFG184" s="27"/>
      <c r="AFH184" s="27"/>
      <c r="AFI184" s="27"/>
      <c r="AFJ184" s="27"/>
      <c r="AFK184" s="27"/>
      <c r="AFL184" s="27"/>
      <c r="AFM184" s="27"/>
      <c r="AFN184" s="27"/>
      <c r="AFO184" s="27"/>
      <c r="AFP184" s="27"/>
      <c r="AFQ184" s="27"/>
      <c r="AFR184" s="27"/>
      <c r="AFS184" s="27"/>
      <c r="AFT184" s="27"/>
      <c r="AFU184" s="27"/>
      <c r="AFV184" s="27"/>
      <c r="AFW184" s="27"/>
      <c r="AFX184" s="27"/>
      <c r="AFY184" s="27"/>
      <c r="AFZ184" s="27"/>
      <c r="AGA184" s="27"/>
      <c r="AGB184" s="27"/>
      <c r="AGC184" s="27"/>
      <c r="AGD184" s="27"/>
      <c r="AGE184" s="27"/>
      <c r="AGF184" s="27"/>
      <c r="AGG184" s="27"/>
      <c r="AGH184" s="27"/>
      <c r="AGI184" s="27"/>
      <c r="AGJ184" s="27"/>
      <c r="AGK184" s="27"/>
      <c r="AGL184" s="27"/>
      <c r="AGM184" s="27"/>
      <c r="AGN184" s="27"/>
      <c r="AGO184" s="27"/>
      <c r="AGP184" s="27"/>
      <c r="AGQ184" s="27"/>
      <c r="AGR184" s="27"/>
      <c r="AGS184" s="27"/>
      <c r="AGT184" s="27"/>
      <c r="AGU184" s="27"/>
      <c r="AGV184" s="27"/>
      <c r="AGW184" s="27"/>
      <c r="AGX184" s="27"/>
      <c r="AGY184" s="27"/>
      <c r="AGZ184" s="27"/>
      <c r="AHA184" s="27"/>
      <c r="AHB184" s="27"/>
      <c r="AHC184" s="27"/>
      <c r="AHD184" s="27"/>
      <c r="AHE184" s="27"/>
      <c r="AHF184" s="27"/>
      <c r="AHG184" s="27"/>
      <c r="AHH184" s="27"/>
      <c r="AHI184" s="27"/>
      <c r="AHJ184" s="27"/>
      <c r="AHK184" s="27"/>
      <c r="AHL184" s="27"/>
      <c r="AHM184" s="27"/>
      <c r="AHN184" s="27"/>
      <c r="AHO184" s="27"/>
      <c r="AHP184" s="27"/>
      <c r="AHQ184" s="27"/>
      <c r="AHR184" s="27"/>
      <c r="AHS184" s="27"/>
      <c r="AHT184" s="27"/>
      <c r="AHU184" s="27"/>
      <c r="AHV184" s="27"/>
      <c r="AHW184" s="27"/>
      <c r="AHX184" s="27"/>
      <c r="AHY184" s="27"/>
      <c r="AHZ184" s="27"/>
      <c r="AIA184" s="27"/>
      <c r="AIB184" s="27"/>
      <c r="AIC184" s="27"/>
      <c r="AID184" s="27"/>
      <c r="AIE184" s="27"/>
      <c r="AIF184" s="27"/>
      <c r="AIG184" s="27"/>
      <c r="AIH184" s="27"/>
      <c r="AII184" s="27"/>
      <c r="AIJ184" s="27"/>
      <c r="AIK184" s="27"/>
      <c r="AIL184" s="27"/>
      <c r="AIM184" s="27"/>
      <c r="AIN184" s="27"/>
      <c r="AIO184" s="27"/>
      <c r="AIP184" s="27"/>
      <c r="AIQ184" s="27"/>
      <c r="AIR184" s="27"/>
      <c r="AIS184" s="27"/>
      <c r="AIT184" s="27"/>
      <c r="AIU184" s="27"/>
      <c r="AIV184" s="27"/>
      <c r="AIW184" s="27"/>
      <c r="AIX184" s="27"/>
      <c r="AIY184" s="27"/>
      <c r="AIZ184" s="27"/>
      <c r="AJA184" s="27"/>
      <c r="AJB184" s="27"/>
      <c r="AJC184" s="27"/>
      <c r="AJD184" s="27"/>
      <c r="AJE184" s="27"/>
      <c r="AJF184" s="27"/>
      <c r="AJG184" s="27"/>
      <c r="AJH184" s="27"/>
      <c r="AJI184" s="27"/>
      <c r="AJJ184" s="27"/>
      <c r="AJK184" s="27"/>
      <c r="AJL184" s="27"/>
      <c r="AJM184" s="27"/>
      <c r="AJN184" s="27"/>
      <c r="AJO184" s="27"/>
      <c r="AJP184" s="27"/>
      <c r="AJQ184" s="27"/>
      <c r="AJR184" s="27"/>
      <c r="AJS184" s="27"/>
      <c r="AJT184" s="27"/>
      <c r="AJU184" s="27"/>
      <c r="AJV184" s="27"/>
      <c r="AJW184" s="27"/>
      <c r="AJX184" s="27"/>
      <c r="AJY184" s="27"/>
      <c r="AJZ184" s="27"/>
      <c r="AKA184" s="27"/>
      <c r="AKB184" s="27"/>
      <c r="AKC184" s="27"/>
      <c r="AKD184" s="27"/>
      <c r="AKE184" s="27"/>
      <c r="AKF184" s="27"/>
      <c r="AKG184" s="27"/>
      <c r="AKH184" s="27"/>
      <c r="AKI184" s="27"/>
      <c r="AKJ184" s="27"/>
      <c r="AKK184" s="27"/>
      <c r="AKL184" s="27"/>
      <c r="AKM184" s="27"/>
      <c r="AKN184" s="27"/>
      <c r="AKO184" s="27"/>
      <c r="AKP184" s="27"/>
      <c r="AKQ184" s="27"/>
      <c r="AKR184" s="27"/>
      <c r="AKS184" s="27"/>
      <c r="AKT184" s="27"/>
      <c r="AKU184" s="27"/>
      <c r="AKV184" s="27"/>
      <c r="AKW184" s="27"/>
      <c r="AKX184" s="27"/>
      <c r="AKY184" s="27"/>
      <c r="AKZ184" s="27"/>
      <c r="ALA184" s="27"/>
      <c r="ALB184" s="27"/>
      <c r="ALC184" s="27"/>
      <c r="ALD184" s="27"/>
      <c r="ALE184" s="27"/>
      <c r="ALF184" s="27"/>
      <c r="ALG184" s="27"/>
      <c r="ALH184" s="27"/>
      <c r="ALI184" s="27"/>
      <c r="ALJ184" s="27"/>
      <c r="ALK184" s="27"/>
      <c r="ALL184" s="27"/>
      <c r="ALM184" s="27"/>
      <c r="ALN184" s="27"/>
      <c r="ALO184" s="27"/>
      <c r="ALP184" s="27"/>
      <c r="ALQ184" s="27"/>
      <c r="ALR184" s="27"/>
      <c r="ALS184" s="27"/>
      <c r="ALT184" s="27"/>
      <c r="ALU184" s="27"/>
      <c r="ALV184" s="27"/>
      <c r="ALW184" s="27"/>
      <c r="ALX184" s="27"/>
      <c r="ALY184" s="27"/>
      <c r="ALZ184" s="27"/>
      <c r="AMA184" s="27"/>
      <c r="AMB184" s="27"/>
      <c r="AMC184" s="27"/>
      <c r="AMD184" s="27"/>
      <c r="AME184" s="27"/>
      <c r="AMF184" s="27"/>
      <c r="AMG184" s="27"/>
      <c r="AMH184" s="27"/>
      <c r="AMI184" s="27"/>
      <c r="AMJ184" s="27"/>
      <c r="AMK184" s="27"/>
      <c r="AML184" s="27"/>
      <c r="AMM184" s="27"/>
      <c r="AMN184" s="27"/>
      <c r="AMO184" s="27"/>
      <c r="AMP184" s="27"/>
      <c r="AMQ184" s="27"/>
      <c r="AMR184" s="27"/>
      <c r="AMS184" s="27"/>
      <c r="AMT184" s="27"/>
      <c r="AMU184" s="27"/>
      <c r="AMV184" s="27"/>
      <c r="AMW184" s="27"/>
      <c r="AMX184" s="27"/>
      <c r="AMY184" s="27"/>
      <c r="AMZ184" s="27"/>
      <c r="ANA184" s="27"/>
      <c r="ANB184" s="27"/>
      <c r="ANC184" s="27"/>
      <c r="AND184" s="27"/>
      <c r="ANE184" s="27"/>
      <c r="ANF184" s="27"/>
      <c r="ANG184" s="27"/>
      <c r="ANH184" s="27"/>
      <c r="ANI184" s="27"/>
      <c r="ANJ184" s="27"/>
      <c r="ANK184" s="27"/>
      <c r="ANL184" s="27"/>
      <c r="ANM184" s="27"/>
      <c r="ANN184" s="27"/>
      <c r="ANO184" s="27"/>
      <c r="ANP184" s="27"/>
      <c r="ANQ184" s="27"/>
      <c r="ANR184" s="27"/>
      <c r="ANS184" s="27"/>
      <c r="ANT184" s="27"/>
      <c r="ANU184" s="27"/>
      <c r="ANV184" s="27"/>
      <c r="ANW184" s="27"/>
      <c r="ANX184" s="27"/>
      <c r="ANY184" s="27"/>
      <c r="ANZ184" s="27"/>
      <c r="AOA184" s="27"/>
      <c r="AOB184" s="27"/>
      <c r="AOC184" s="27"/>
      <c r="AOD184" s="27"/>
      <c r="AOE184" s="27"/>
      <c r="AOF184" s="27"/>
      <c r="AOG184" s="27"/>
      <c r="AOH184" s="27"/>
      <c r="AOI184" s="27"/>
      <c r="AOJ184" s="27"/>
      <c r="AOK184" s="27"/>
      <c r="AOL184" s="27"/>
      <c r="AOM184" s="27"/>
      <c r="AON184" s="27"/>
      <c r="AOO184" s="27"/>
      <c r="AOP184" s="27"/>
      <c r="AOQ184" s="27"/>
      <c r="AOR184" s="27"/>
      <c r="AOS184" s="27"/>
      <c r="AOT184" s="27"/>
      <c r="AOU184" s="27"/>
      <c r="AOV184" s="27"/>
      <c r="AOW184" s="27"/>
      <c r="AOX184" s="27"/>
      <c r="AOY184" s="27"/>
      <c r="AOZ184" s="27"/>
      <c r="APA184" s="27"/>
      <c r="APB184" s="27"/>
      <c r="APC184" s="27"/>
      <c r="APD184" s="27"/>
      <c r="APE184" s="27"/>
      <c r="APF184" s="27"/>
      <c r="APG184" s="27"/>
      <c r="APH184" s="27"/>
      <c r="API184" s="27"/>
      <c r="APJ184" s="27"/>
      <c r="APK184" s="27"/>
      <c r="APL184" s="27"/>
      <c r="APM184" s="27"/>
      <c r="APN184" s="27"/>
      <c r="APO184" s="27"/>
      <c r="APP184" s="27"/>
      <c r="APQ184" s="27"/>
      <c r="APR184" s="27"/>
      <c r="APS184" s="27"/>
      <c r="APT184" s="27"/>
      <c r="APU184" s="27"/>
      <c r="APV184" s="27"/>
      <c r="APW184" s="27"/>
      <c r="APX184" s="27"/>
      <c r="APY184" s="27"/>
      <c r="APZ184" s="27"/>
      <c r="AQA184" s="27"/>
      <c r="AQB184" s="27"/>
      <c r="AQC184" s="27"/>
      <c r="AQD184" s="27"/>
      <c r="AQE184" s="27"/>
      <c r="AQF184" s="27"/>
      <c r="AQG184" s="27"/>
      <c r="AQH184" s="27"/>
      <c r="AQI184" s="27"/>
      <c r="AQJ184" s="27"/>
      <c r="AQK184" s="27"/>
      <c r="AQL184" s="27"/>
      <c r="AQM184" s="27"/>
      <c r="AQN184" s="27"/>
      <c r="AQO184" s="27"/>
      <c r="AQP184" s="27"/>
      <c r="AQQ184" s="27"/>
      <c r="AQR184" s="27"/>
      <c r="AQS184" s="27"/>
      <c r="AQT184" s="27"/>
      <c r="AQU184" s="27"/>
      <c r="AQV184" s="27"/>
      <c r="AQW184" s="27"/>
      <c r="AQX184" s="27"/>
      <c r="AQY184" s="27"/>
      <c r="AQZ184" s="27"/>
      <c r="ARA184" s="27"/>
      <c r="ARB184" s="27"/>
      <c r="ARC184" s="27"/>
      <c r="ARD184" s="27"/>
      <c r="ARE184" s="27"/>
      <c r="ARF184" s="27"/>
      <c r="ARG184" s="27"/>
      <c r="ARH184" s="27"/>
      <c r="ARI184" s="27"/>
      <c r="ARJ184" s="27"/>
      <c r="ARK184" s="27"/>
      <c r="ARL184" s="27"/>
      <c r="ARM184" s="27"/>
      <c r="ARN184" s="27"/>
      <c r="ARO184" s="27"/>
      <c r="ARP184" s="27"/>
      <c r="ARQ184" s="27"/>
      <c r="ARR184" s="27"/>
      <c r="ARS184" s="27"/>
      <c r="ART184" s="27"/>
      <c r="ARU184" s="27"/>
      <c r="ARV184" s="27"/>
      <c r="ARW184" s="27"/>
      <c r="ARX184" s="27"/>
      <c r="ARY184" s="27"/>
      <c r="ARZ184" s="27"/>
      <c r="ASA184" s="27"/>
      <c r="ASB184" s="27"/>
      <c r="ASC184" s="27"/>
      <c r="ASD184" s="27"/>
      <c r="ASE184" s="27"/>
      <c r="ASF184" s="27"/>
      <c r="ASG184" s="27"/>
      <c r="ASH184" s="27"/>
      <c r="ASI184" s="27"/>
      <c r="ASJ184" s="27"/>
      <c r="ASK184" s="27"/>
      <c r="ASL184" s="27"/>
      <c r="ASM184" s="27"/>
      <c r="ASN184" s="27"/>
      <c r="ASO184" s="27"/>
      <c r="ASP184" s="27"/>
      <c r="ASQ184" s="27"/>
      <c r="ASR184" s="27"/>
      <c r="ASS184" s="27"/>
      <c r="AST184" s="27"/>
      <c r="ASU184" s="27"/>
      <c r="ASV184" s="27"/>
      <c r="ASW184" s="27"/>
      <c r="ASX184" s="27"/>
      <c r="ASY184" s="27"/>
      <c r="ASZ184" s="27"/>
      <c r="ATA184" s="27"/>
      <c r="ATB184" s="27"/>
      <c r="ATC184" s="27"/>
      <c r="ATD184" s="27"/>
      <c r="ATE184" s="27"/>
      <c r="ATF184" s="27"/>
      <c r="ATG184" s="27"/>
      <c r="ATH184" s="27"/>
      <c r="ATI184" s="27"/>
      <c r="ATJ184" s="27"/>
      <c r="ATK184" s="27"/>
      <c r="ATL184" s="27"/>
      <c r="ATM184" s="27"/>
      <c r="ATN184" s="27"/>
      <c r="ATO184" s="27"/>
      <c r="ATP184" s="27"/>
      <c r="ATQ184" s="27"/>
      <c r="ATR184" s="27"/>
      <c r="ATS184" s="27"/>
      <c r="ATT184" s="27"/>
      <c r="ATU184" s="27"/>
      <c r="ATV184" s="27"/>
      <c r="ATW184" s="27"/>
      <c r="ATX184" s="27"/>
      <c r="ATY184" s="27"/>
      <c r="ATZ184" s="27"/>
      <c r="AUA184" s="27"/>
      <c r="AUB184" s="27"/>
      <c r="AUC184" s="27"/>
      <c r="AUD184" s="27"/>
      <c r="AUE184" s="27"/>
      <c r="AUF184" s="27"/>
      <c r="AUG184" s="27"/>
      <c r="AUH184" s="27"/>
      <c r="AUI184" s="27"/>
      <c r="AUJ184" s="27"/>
      <c r="AUK184" s="27"/>
      <c r="AUL184" s="27"/>
      <c r="AUM184" s="27"/>
      <c r="AUN184" s="27"/>
      <c r="AUO184" s="27"/>
      <c r="AUP184" s="27"/>
      <c r="AUQ184" s="27"/>
      <c r="AUR184" s="27"/>
      <c r="AUS184" s="27"/>
      <c r="AUT184" s="27"/>
      <c r="AUU184" s="27"/>
      <c r="AUV184" s="27"/>
      <c r="AUW184" s="27"/>
      <c r="AUX184" s="27"/>
      <c r="AUY184" s="27"/>
      <c r="AUZ184" s="27"/>
      <c r="AVA184" s="27"/>
      <c r="AVB184" s="27"/>
      <c r="AVC184" s="27"/>
      <c r="AVD184" s="27"/>
      <c r="AVE184" s="27"/>
      <c r="AVF184" s="27"/>
      <c r="AVG184" s="27"/>
      <c r="AVH184" s="27"/>
      <c r="AVI184" s="27"/>
      <c r="AVJ184" s="27"/>
      <c r="AVK184" s="27"/>
      <c r="AVL184" s="27"/>
      <c r="AVM184" s="27"/>
      <c r="AVN184" s="27"/>
      <c r="AVO184" s="27"/>
      <c r="AVP184" s="27"/>
      <c r="AVQ184" s="27"/>
      <c r="AVR184" s="27"/>
      <c r="AVS184" s="27"/>
      <c r="AVT184" s="27"/>
      <c r="AVU184" s="27"/>
      <c r="AVV184" s="27"/>
      <c r="AVW184" s="27"/>
      <c r="AVX184" s="27"/>
      <c r="AVY184" s="27"/>
      <c r="AVZ184" s="27"/>
      <c r="AWA184" s="27"/>
      <c r="AWB184" s="27"/>
      <c r="AWC184" s="27"/>
      <c r="AWD184" s="27"/>
      <c r="AWE184" s="27"/>
      <c r="AWF184" s="27"/>
      <c r="AWG184" s="27"/>
      <c r="AWH184" s="27"/>
      <c r="AWI184" s="27"/>
      <c r="AWJ184" s="27"/>
      <c r="AWK184" s="27"/>
      <c r="AWL184" s="27"/>
      <c r="AWM184" s="27"/>
      <c r="AWN184" s="27"/>
      <c r="AWO184" s="27"/>
      <c r="AWP184" s="27"/>
      <c r="AWQ184" s="27"/>
      <c r="AWR184" s="27"/>
      <c r="AWS184" s="27"/>
      <c r="AWT184" s="27"/>
      <c r="AWU184" s="27"/>
      <c r="AWV184" s="27"/>
      <c r="AWW184" s="27"/>
      <c r="AWX184" s="27"/>
      <c r="AWY184" s="27"/>
      <c r="AWZ184" s="27"/>
      <c r="AXA184" s="27"/>
      <c r="AXB184" s="27"/>
      <c r="AXC184" s="27"/>
      <c r="AXD184" s="27"/>
      <c r="AXE184" s="27"/>
      <c r="AXF184" s="27"/>
      <c r="AXG184" s="27"/>
      <c r="AXH184" s="27"/>
      <c r="AXI184" s="27"/>
      <c r="AXJ184" s="27"/>
      <c r="AXK184" s="27"/>
      <c r="AXL184" s="27"/>
      <c r="AXM184" s="27"/>
      <c r="AXN184" s="27"/>
      <c r="AXO184" s="27"/>
      <c r="AXP184" s="27"/>
      <c r="AXQ184" s="27"/>
      <c r="AXR184" s="27"/>
      <c r="AXS184" s="27"/>
      <c r="AXT184" s="27"/>
      <c r="AXU184" s="27"/>
      <c r="AXV184" s="27"/>
      <c r="AXW184" s="27"/>
      <c r="AXX184" s="27"/>
      <c r="AXY184" s="27"/>
      <c r="AXZ184" s="27"/>
      <c r="AYA184" s="27"/>
      <c r="AYB184" s="27"/>
      <c r="AYC184" s="27"/>
      <c r="AYD184" s="27"/>
      <c r="AYE184" s="27"/>
      <c r="AYF184" s="27"/>
      <c r="AYG184" s="27"/>
      <c r="AYH184" s="27"/>
      <c r="AYI184" s="27"/>
      <c r="AYJ184" s="27"/>
      <c r="AYK184" s="27"/>
      <c r="AYL184" s="27"/>
      <c r="AYM184" s="27"/>
      <c r="AYN184" s="27"/>
      <c r="AYO184" s="27"/>
      <c r="AYP184" s="27"/>
      <c r="AYQ184" s="27"/>
      <c r="AYR184" s="27"/>
      <c r="AYS184" s="27"/>
      <c r="AYT184" s="27"/>
      <c r="AYU184" s="27"/>
      <c r="AYV184" s="27"/>
      <c r="AYW184" s="27"/>
      <c r="AYX184" s="27"/>
      <c r="AYY184" s="27"/>
      <c r="AYZ184" s="27"/>
      <c r="AZA184" s="27"/>
      <c r="AZB184" s="27"/>
      <c r="AZC184" s="27"/>
      <c r="AZD184" s="27"/>
      <c r="AZE184" s="27"/>
      <c r="AZF184" s="27"/>
      <c r="AZG184" s="27"/>
      <c r="AZH184" s="27"/>
      <c r="AZI184" s="27"/>
      <c r="AZJ184" s="27"/>
      <c r="AZK184" s="27"/>
      <c r="AZL184" s="27"/>
      <c r="AZM184" s="27"/>
      <c r="AZN184" s="27"/>
      <c r="AZO184" s="27"/>
      <c r="AZP184" s="27"/>
      <c r="AZQ184" s="27"/>
      <c r="AZR184" s="27"/>
      <c r="AZS184" s="27"/>
      <c r="AZT184" s="27"/>
      <c r="AZU184" s="27"/>
      <c r="AZV184" s="27"/>
      <c r="AZW184" s="27"/>
      <c r="AZX184" s="27"/>
      <c r="AZY184" s="27"/>
      <c r="AZZ184" s="27"/>
      <c r="BAA184" s="27"/>
      <c r="BAB184" s="27"/>
      <c r="BAC184" s="27"/>
      <c r="BAD184" s="27"/>
      <c r="BAE184" s="27"/>
      <c r="BAF184" s="27"/>
      <c r="BAG184" s="27"/>
      <c r="BAH184" s="27"/>
      <c r="BAI184" s="27"/>
      <c r="BAJ184" s="27"/>
      <c r="BAK184" s="27"/>
      <c r="BAL184" s="27"/>
      <c r="BAM184" s="27"/>
      <c r="BAN184" s="27"/>
      <c r="BAO184" s="27"/>
      <c r="BAP184" s="27"/>
      <c r="BAQ184" s="27"/>
      <c r="BAR184" s="27"/>
      <c r="BAS184" s="27"/>
      <c r="BAT184" s="27"/>
      <c r="BAU184" s="27"/>
      <c r="BAV184" s="27"/>
      <c r="BAW184" s="27"/>
      <c r="BAX184" s="27"/>
      <c r="BAY184" s="27"/>
      <c r="BAZ184" s="27"/>
      <c r="BBA184" s="27"/>
      <c r="BBB184" s="27"/>
      <c r="BBC184" s="27"/>
      <c r="BBD184" s="27"/>
      <c r="BBE184" s="27"/>
      <c r="BBF184" s="27"/>
      <c r="BBG184" s="27"/>
      <c r="BBH184" s="27"/>
      <c r="BBI184" s="27"/>
      <c r="BBJ184" s="27"/>
      <c r="BBK184" s="27"/>
      <c r="BBL184" s="27"/>
      <c r="BBM184" s="27"/>
      <c r="BBN184" s="27"/>
      <c r="BBO184" s="27"/>
      <c r="BBP184" s="27"/>
      <c r="BBQ184" s="27"/>
      <c r="BBR184" s="27"/>
      <c r="BBS184" s="27"/>
      <c r="BBT184" s="27"/>
      <c r="BBU184" s="27"/>
      <c r="BBV184" s="27"/>
      <c r="BBW184" s="27"/>
      <c r="BBX184" s="27"/>
      <c r="BBY184" s="27"/>
      <c r="BBZ184" s="27"/>
      <c r="BCA184" s="27"/>
      <c r="BCB184" s="27"/>
      <c r="BCC184" s="27"/>
      <c r="BCD184" s="27"/>
      <c r="BCE184" s="27"/>
      <c r="BCF184" s="27"/>
      <c r="BCG184" s="27"/>
      <c r="BCH184" s="27"/>
      <c r="BCI184" s="27"/>
      <c r="BCJ184" s="27"/>
      <c r="BCK184" s="27"/>
      <c r="BCL184" s="27"/>
      <c r="BCM184" s="27"/>
      <c r="BCN184" s="27"/>
      <c r="BCO184" s="27"/>
      <c r="BCP184" s="27"/>
      <c r="BCQ184" s="27"/>
      <c r="BCR184" s="27"/>
      <c r="BCS184" s="27"/>
      <c r="BCT184" s="27"/>
      <c r="BCU184" s="27"/>
      <c r="BCV184" s="27"/>
      <c r="BCW184" s="27"/>
      <c r="BCX184" s="27"/>
      <c r="BCY184" s="27"/>
      <c r="BCZ184" s="27"/>
      <c r="BDA184" s="27"/>
      <c r="BDB184" s="27"/>
      <c r="BDC184" s="27"/>
      <c r="BDD184" s="27"/>
      <c r="BDE184" s="27"/>
      <c r="BDF184" s="27"/>
      <c r="BDG184" s="27"/>
      <c r="BDH184" s="27"/>
      <c r="BDI184" s="27"/>
      <c r="BDJ184" s="27"/>
      <c r="BDK184" s="27"/>
      <c r="BDL184" s="27"/>
      <c r="BDM184" s="27"/>
      <c r="BDN184" s="27"/>
      <c r="BDO184" s="27"/>
      <c r="BDP184" s="27"/>
      <c r="BDQ184" s="27"/>
      <c r="BDR184" s="27"/>
      <c r="BDS184" s="27"/>
      <c r="BDT184" s="27"/>
      <c r="BDU184" s="27"/>
      <c r="BDV184" s="27"/>
      <c r="BDW184" s="27"/>
      <c r="BDX184" s="27"/>
      <c r="BDY184" s="27"/>
      <c r="BDZ184" s="27"/>
      <c r="BEA184" s="27"/>
      <c r="BEB184" s="27"/>
      <c r="BEC184" s="27"/>
      <c r="BED184" s="27"/>
      <c r="BEE184" s="27"/>
      <c r="BEF184" s="27"/>
      <c r="BEG184" s="27"/>
      <c r="BEH184" s="27"/>
      <c r="BEI184" s="27"/>
      <c r="BEJ184" s="27"/>
      <c r="BEK184" s="27"/>
      <c r="BEL184" s="27"/>
      <c r="BEM184" s="27"/>
      <c r="BEN184" s="27"/>
      <c r="BEO184" s="27"/>
      <c r="BEP184" s="27"/>
      <c r="BEQ184" s="27"/>
      <c r="BER184" s="27"/>
      <c r="BES184" s="27"/>
      <c r="BET184" s="27"/>
      <c r="BEU184" s="27"/>
      <c r="BEV184" s="27"/>
      <c r="BEW184" s="27"/>
      <c r="BEX184" s="27"/>
      <c r="BEY184" s="27"/>
      <c r="BEZ184" s="27"/>
      <c r="BFA184" s="27"/>
      <c r="BFB184" s="27"/>
      <c r="BFC184" s="27"/>
      <c r="BFD184" s="27"/>
      <c r="BFE184" s="27"/>
      <c r="BFF184" s="27"/>
      <c r="BFG184" s="27"/>
      <c r="BFH184" s="27"/>
      <c r="BFI184" s="27"/>
      <c r="BFJ184" s="27"/>
      <c r="BFK184" s="27"/>
      <c r="BFL184" s="27"/>
      <c r="BFM184" s="27"/>
      <c r="BFN184" s="27"/>
      <c r="BFO184" s="27"/>
      <c r="BFP184" s="27"/>
      <c r="BFQ184" s="27"/>
      <c r="BFR184" s="27"/>
      <c r="BFS184" s="27"/>
      <c r="BFT184" s="27"/>
      <c r="BFU184" s="27"/>
      <c r="BFV184" s="27"/>
      <c r="BFW184" s="27"/>
      <c r="BFX184" s="27"/>
      <c r="BFY184" s="27"/>
      <c r="BFZ184" s="27"/>
      <c r="BGA184" s="27"/>
      <c r="BGB184" s="27"/>
      <c r="BGC184" s="27"/>
      <c r="BGD184" s="27"/>
      <c r="BGE184" s="27"/>
      <c r="BGF184" s="27"/>
      <c r="BGG184" s="27"/>
      <c r="BGH184" s="27"/>
      <c r="BGI184" s="27"/>
      <c r="BGJ184" s="27"/>
      <c r="BGK184" s="27"/>
      <c r="BGL184" s="27"/>
      <c r="BGM184" s="27"/>
      <c r="BGN184" s="27"/>
      <c r="BGO184" s="27"/>
      <c r="BGP184" s="27"/>
      <c r="BGQ184" s="27"/>
      <c r="BGR184" s="27"/>
      <c r="BGS184" s="27"/>
      <c r="BGT184" s="27"/>
      <c r="BGU184" s="27"/>
      <c r="BGV184" s="27"/>
      <c r="BGW184" s="27"/>
      <c r="BGX184" s="27"/>
      <c r="BGY184" s="27"/>
      <c r="BGZ184" s="27"/>
      <c r="BHA184" s="27"/>
      <c r="BHB184" s="27"/>
      <c r="BHC184" s="27"/>
      <c r="BHD184" s="27"/>
      <c r="BHE184" s="27"/>
      <c r="BHF184" s="27"/>
      <c r="BHG184" s="27"/>
      <c r="BHH184" s="27"/>
      <c r="BHI184" s="27"/>
      <c r="BHJ184" s="27"/>
      <c r="BHK184" s="27"/>
      <c r="BHL184" s="27"/>
      <c r="BHM184" s="27"/>
      <c r="BHN184" s="27"/>
      <c r="BHO184" s="27"/>
      <c r="BHP184" s="27"/>
      <c r="BHQ184" s="27"/>
      <c r="BHR184" s="27"/>
      <c r="BHS184" s="27"/>
      <c r="BHT184" s="27"/>
      <c r="BHU184" s="27"/>
      <c r="BHV184" s="27"/>
      <c r="BHW184" s="27"/>
      <c r="BHX184" s="27"/>
      <c r="BHY184" s="27"/>
      <c r="BHZ184" s="27"/>
      <c r="BIA184" s="27"/>
      <c r="BIB184" s="27"/>
      <c r="BIC184" s="27"/>
      <c r="BID184" s="27"/>
      <c r="BIE184" s="27"/>
      <c r="BIF184" s="27"/>
      <c r="BIG184" s="27"/>
      <c r="BIH184" s="27"/>
      <c r="BII184" s="27"/>
      <c r="BIJ184" s="27"/>
      <c r="BIK184" s="27"/>
      <c r="BIL184" s="27"/>
      <c r="BIM184" s="27"/>
      <c r="BIN184" s="27"/>
      <c r="BIO184" s="27"/>
      <c r="BIP184" s="27"/>
      <c r="BIQ184" s="27"/>
      <c r="BIR184" s="27"/>
      <c r="BIS184" s="27"/>
      <c r="BIT184" s="27"/>
      <c r="BIU184" s="27"/>
      <c r="BIV184" s="27"/>
      <c r="BIW184" s="27"/>
      <c r="BIX184" s="27"/>
      <c r="BIY184" s="27"/>
      <c r="BIZ184" s="27"/>
      <c r="BJA184" s="27"/>
      <c r="BJB184" s="27"/>
      <c r="BJC184" s="27"/>
      <c r="BJD184" s="27"/>
      <c r="BJE184" s="27"/>
      <c r="BJF184" s="27"/>
      <c r="BJG184" s="27"/>
      <c r="BJH184" s="27"/>
      <c r="BJI184" s="27"/>
      <c r="BJJ184" s="27"/>
      <c r="BJK184" s="27"/>
      <c r="BJL184" s="27"/>
      <c r="BJM184" s="27"/>
      <c r="BJN184" s="27"/>
      <c r="BJO184" s="27"/>
      <c r="BJP184" s="27"/>
      <c r="BJQ184" s="27"/>
      <c r="BJR184" s="27"/>
      <c r="BJS184" s="27"/>
      <c r="BJT184" s="27"/>
      <c r="BJU184" s="27"/>
      <c r="BJV184" s="27"/>
      <c r="BJW184" s="27"/>
      <c r="BJX184" s="27"/>
      <c r="BJY184" s="27"/>
      <c r="BJZ184" s="27"/>
      <c r="BKA184" s="27"/>
      <c r="BKB184" s="27"/>
      <c r="BKC184" s="27"/>
      <c r="BKD184" s="27"/>
      <c r="BKE184" s="27"/>
      <c r="BKF184" s="27"/>
      <c r="BKG184" s="27"/>
      <c r="BKH184" s="27"/>
      <c r="BKI184" s="27"/>
      <c r="BKJ184" s="27"/>
      <c r="BKK184" s="27"/>
      <c r="BKL184" s="27"/>
      <c r="BKM184" s="27"/>
      <c r="BKN184" s="27"/>
      <c r="BKO184" s="27"/>
      <c r="BKP184" s="27"/>
      <c r="BKQ184" s="27"/>
      <c r="BKR184" s="27"/>
      <c r="BKS184" s="27"/>
      <c r="BKT184" s="27"/>
      <c r="BKU184" s="27"/>
      <c r="BKV184" s="27"/>
      <c r="BKW184" s="27"/>
      <c r="BKX184" s="27"/>
      <c r="BKY184" s="27"/>
      <c r="BKZ184" s="27"/>
      <c r="BLA184" s="27"/>
      <c r="BLB184" s="27"/>
      <c r="BLC184" s="27"/>
      <c r="BLD184" s="27"/>
      <c r="BLE184" s="27"/>
      <c r="BLF184" s="27"/>
      <c r="BLG184" s="27"/>
      <c r="BLH184" s="27"/>
      <c r="BLI184" s="27"/>
      <c r="BLJ184" s="27"/>
      <c r="BLK184" s="27"/>
      <c r="BLL184" s="27"/>
      <c r="BLM184" s="27"/>
      <c r="BLN184" s="27"/>
      <c r="BLO184" s="27"/>
      <c r="BLP184" s="27"/>
      <c r="BLQ184" s="27"/>
      <c r="BLR184" s="27"/>
      <c r="BLS184" s="27"/>
      <c r="BLT184" s="27"/>
      <c r="BLU184" s="27"/>
      <c r="BLV184" s="27"/>
      <c r="BLW184" s="27"/>
      <c r="BLX184" s="27"/>
      <c r="BLY184" s="27"/>
      <c r="BLZ184" s="27"/>
      <c r="BMA184" s="27"/>
      <c r="BMB184" s="27"/>
      <c r="BMC184" s="27"/>
      <c r="BMD184" s="27"/>
      <c r="BME184" s="27"/>
      <c r="BMF184" s="27"/>
      <c r="BMG184" s="27"/>
      <c r="BMH184" s="27"/>
      <c r="BMI184" s="27"/>
      <c r="BMJ184" s="27"/>
      <c r="BMK184" s="27"/>
      <c r="BML184" s="27"/>
      <c r="BMM184" s="27"/>
      <c r="BMN184" s="27"/>
      <c r="BMO184" s="27"/>
      <c r="BMP184" s="27"/>
      <c r="BMQ184" s="27"/>
      <c r="BMR184" s="27"/>
      <c r="BMS184" s="27"/>
      <c r="BMT184" s="27"/>
      <c r="BMU184" s="27"/>
      <c r="BMV184" s="27"/>
      <c r="BMW184" s="27"/>
      <c r="BMX184" s="27"/>
      <c r="BMY184" s="27"/>
      <c r="BMZ184" s="27"/>
      <c r="BNA184" s="27"/>
      <c r="BNB184" s="27"/>
      <c r="BNC184" s="27"/>
      <c r="BND184" s="27"/>
      <c r="BNE184" s="27"/>
      <c r="BNF184" s="27"/>
      <c r="BNG184" s="27"/>
      <c r="BNH184" s="27"/>
      <c r="BNI184" s="27"/>
      <c r="BNJ184" s="27"/>
      <c r="BNK184" s="27"/>
      <c r="BNL184" s="27"/>
      <c r="BNM184" s="27"/>
      <c r="BNN184" s="27"/>
      <c r="BNO184" s="27"/>
      <c r="BNP184" s="27"/>
      <c r="BNQ184" s="27"/>
      <c r="BNR184" s="27"/>
      <c r="BNS184" s="27"/>
      <c r="BNT184" s="27"/>
      <c r="BNU184" s="27"/>
      <c r="BNV184" s="27"/>
      <c r="BNW184" s="27"/>
      <c r="BNX184" s="27"/>
      <c r="BNY184" s="27"/>
      <c r="BNZ184" s="27"/>
      <c r="BOA184" s="27"/>
      <c r="BOB184" s="27"/>
      <c r="BOC184" s="27"/>
      <c r="BOD184" s="27"/>
      <c r="BOE184" s="27"/>
      <c r="BOF184" s="27"/>
      <c r="BOG184" s="27"/>
      <c r="BOH184" s="27"/>
      <c r="BOI184" s="27"/>
      <c r="BOJ184" s="27"/>
      <c r="BOK184" s="27"/>
      <c r="BOL184" s="27"/>
      <c r="BOM184" s="27"/>
      <c r="BON184" s="27"/>
      <c r="BOO184" s="27"/>
      <c r="BOP184" s="27"/>
      <c r="BOQ184" s="27"/>
      <c r="BOR184" s="27"/>
      <c r="BOS184" s="27"/>
      <c r="BOT184" s="27"/>
      <c r="BOU184" s="27"/>
      <c r="BOV184" s="27"/>
      <c r="BOW184" s="27"/>
      <c r="BOX184" s="27"/>
      <c r="BOY184" s="27"/>
      <c r="BOZ184" s="27"/>
      <c r="BPA184" s="27"/>
      <c r="BPB184" s="27"/>
      <c r="BPC184" s="27"/>
      <c r="BPD184" s="27"/>
      <c r="BPE184" s="27"/>
      <c r="BPF184" s="27"/>
      <c r="BPG184" s="27"/>
      <c r="BPH184" s="27"/>
      <c r="BPI184" s="27"/>
      <c r="BPJ184" s="27"/>
      <c r="BPK184" s="27"/>
      <c r="BPL184" s="27"/>
      <c r="BPM184" s="27"/>
      <c r="BPN184" s="27"/>
      <c r="BPO184" s="27"/>
      <c r="BPP184" s="27"/>
      <c r="BPQ184" s="27"/>
      <c r="BPR184" s="27"/>
      <c r="BPS184" s="27"/>
      <c r="BPT184" s="27"/>
      <c r="BPU184" s="27"/>
      <c r="BPV184" s="27"/>
      <c r="BPW184" s="27"/>
      <c r="BPX184" s="27"/>
      <c r="BPY184" s="27"/>
      <c r="BPZ184" s="27"/>
      <c r="BQA184" s="27"/>
      <c r="BQB184" s="27"/>
      <c r="BQC184" s="27"/>
      <c r="BQD184" s="27"/>
      <c r="BQE184" s="27"/>
      <c r="BQF184" s="27"/>
      <c r="BQG184" s="27"/>
      <c r="BQH184" s="27"/>
      <c r="BQI184" s="27"/>
      <c r="BQJ184" s="27"/>
      <c r="BQK184" s="27"/>
      <c r="BQL184" s="27"/>
      <c r="BQM184" s="27"/>
      <c r="BQN184" s="27"/>
      <c r="BQO184" s="27"/>
      <c r="BQP184" s="27"/>
      <c r="BQQ184" s="27"/>
      <c r="BQR184" s="27"/>
      <c r="BQS184" s="27"/>
      <c r="BQT184" s="27"/>
      <c r="BQU184" s="27"/>
      <c r="BQV184" s="27"/>
      <c r="BQW184" s="27"/>
      <c r="BQX184" s="27"/>
      <c r="BQY184" s="27"/>
      <c r="BQZ184" s="27"/>
      <c r="BRA184" s="27"/>
      <c r="BRB184" s="27"/>
      <c r="BRC184" s="27"/>
      <c r="BRD184" s="27"/>
      <c r="BRE184" s="27"/>
      <c r="BRF184" s="27"/>
      <c r="BRG184" s="27"/>
      <c r="BRH184" s="27"/>
      <c r="BRI184" s="27"/>
      <c r="BRJ184" s="27"/>
      <c r="BRK184" s="27"/>
      <c r="BRL184" s="27"/>
      <c r="BRM184" s="27"/>
      <c r="BRN184" s="27"/>
      <c r="BRO184" s="27"/>
      <c r="BRP184" s="27"/>
      <c r="BRQ184" s="27"/>
      <c r="BRR184" s="27"/>
      <c r="BRS184" s="27"/>
      <c r="BRT184" s="27"/>
      <c r="BRU184" s="27"/>
      <c r="BRV184" s="27"/>
      <c r="BRW184" s="27"/>
      <c r="BRX184" s="27"/>
      <c r="BRY184" s="27"/>
      <c r="BRZ184" s="27"/>
      <c r="BSA184" s="27"/>
      <c r="BSB184" s="27"/>
      <c r="BSC184" s="27"/>
      <c r="BSD184" s="27"/>
      <c r="BSE184" s="27"/>
      <c r="BSF184" s="27"/>
      <c r="BSG184" s="27"/>
      <c r="BSH184" s="27"/>
      <c r="BSI184" s="27"/>
      <c r="BSJ184" s="27"/>
      <c r="BSK184" s="27"/>
      <c r="BSL184" s="27"/>
      <c r="BSM184" s="27"/>
      <c r="BSN184" s="27"/>
      <c r="BSO184" s="27"/>
      <c r="BSP184" s="27"/>
      <c r="BSQ184" s="27"/>
      <c r="BSR184" s="27"/>
      <c r="BSS184" s="27"/>
      <c r="BST184" s="27"/>
      <c r="BSU184" s="27"/>
      <c r="BSV184" s="27"/>
      <c r="BSW184" s="27"/>
      <c r="BSX184" s="27"/>
      <c r="BSY184" s="27"/>
      <c r="BSZ184" s="27"/>
      <c r="BTA184" s="27"/>
      <c r="BTB184" s="27"/>
      <c r="BTC184" s="27"/>
      <c r="BTD184" s="27"/>
      <c r="BTE184" s="27"/>
      <c r="BTF184" s="27"/>
      <c r="BTG184" s="27"/>
      <c r="BTH184" s="27"/>
      <c r="BTI184" s="27"/>
      <c r="BTJ184" s="27"/>
      <c r="BTK184" s="27"/>
      <c r="BTL184" s="27"/>
      <c r="BTM184" s="27"/>
      <c r="BTN184" s="27"/>
      <c r="BTO184" s="27"/>
      <c r="BTP184" s="27"/>
      <c r="BTQ184" s="27"/>
      <c r="BTR184" s="27"/>
      <c r="BTS184" s="27"/>
      <c r="BTT184" s="27"/>
      <c r="BTU184" s="27"/>
      <c r="BTV184" s="27"/>
      <c r="BTW184" s="27"/>
      <c r="BTX184" s="27"/>
      <c r="BTY184" s="27"/>
      <c r="BTZ184" s="27"/>
      <c r="BUA184" s="27"/>
      <c r="BUB184" s="27"/>
      <c r="BUC184" s="27"/>
      <c r="BUD184" s="27"/>
      <c r="BUE184" s="27"/>
      <c r="BUF184" s="27"/>
      <c r="BUG184" s="27"/>
      <c r="BUH184" s="27"/>
      <c r="BUI184" s="27"/>
      <c r="BUJ184" s="27"/>
      <c r="BUK184" s="27"/>
      <c r="BUL184" s="27"/>
      <c r="BUM184" s="27"/>
      <c r="BUN184" s="27"/>
      <c r="BUO184" s="27"/>
      <c r="BUP184" s="27"/>
      <c r="BUQ184" s="27"/>
      <c r="BUR184" s="27"/>
      <c r="BUS184" s="27"/>
    </row>
    <row r="185" spans="1:1917" s="47" customFormat="1" ht="12.75">
      <c r="A185" s="23"/>
      <c r="B185" s="239"/>
      <c r="C185" s="137" t="s">
        <v>406</v>
      </c>
      <c r="D185" s="137"/>
      <c r="E185" s="313"/>
      <c r="F185" s="314"/>
      <c r="G185" s="279" t="s">
        <v>340</v>
      </c>
      <c r="H185" s="149"/>
      <c r="I185" s="240"/>
      <c r="J185" s="26"/>
      <c r="K185" s="26"/>
      <c r="L185" s="26"/>
      <c r="M185" s="26"/>
      <c r="N185" s="26"/>
      <c r="O185" s="298"/>
      <c r="P185" s="103"/>
      <c r="Q185" s="22"/>
      <c r="R185" s="22"/>
      <c r="S185" s="22"/>
      <c r="T185" s="22"/>
      <c r="U185" s="22"/>
      <c r="V185" s="22"/>
      <c r="W185" s="22"/>
      <c r="X185" s="22"/>
      <c r="Y185" s="22"/>
      <c r="Z185" s="22"/>
      <c r="AA185" s="22"/>
      <c r="AB185" s="22"/>
      <c r="AC185" s="22"/>
      <c r="AD185" s="22"/>
      <c r="BA185" s="27"/>
      <c r="BB185" s="27"/>
      <c r="BC185" s="27"/>
      <c r="BD185" s="27"/>
      <c r="BE185" s="27"/>
      <c r="BF185" s="27"/>
      <c r="BG185" s="27"/>
      <c r="BH185" s="27"/>
      <c r="BI185" s="27"/>
      <c r="BJ185" s="27"/>
      <c r="BK185" s="27"/>
      <c r="BL185" s="27"/>
      <c r="BM185" s="27"/>
      <c r="BN185" s="27"/>
      <c r="BO185" s="27"/>
      <c r="BP185" s="27"/>
      <c r="BQ185" s="27"/>
      <c r="BR185" s="27"/>
      <c r="BS185" s="27"/>
      <c r="BT185" s="27"/>
      <c r="BU185" s="27"/>
      <c r="BV185" s="27"/>
      <c r="BW185" s="27"/>
      <c r="BX185" s="27"/>
      <c r="BY185" s="27"/>
      <c r="BZ185" s="27"/>
      <c r="CA185" s="27"/>
      <c r="CB185" s="27"/>
      <c r="CC185" s="27"/>
      <c r="CD185" s="27"/>
      <c r="CE185" s="27"/>
      <c r="CF185" s="27"/>
      <c r="CG185" s="27"/>
      <c r="CH185" s="27"/>
      <c r="CI185" s="27"/>
      <c r="CJ185" s="27"/>
      <c r="CK185" s="27"/>
      <c r="CL185" s="27"/>
      <c r="CM185" s="27"/>
      <c r="CN185" s="27"/>
      <c r="CO185" s="27"/>
      <c r="CP185" s="27"/>
      <c r="CQ185" s="27"/>
      <c r="CR185" s="27"/>
      <c r="CS185" s="27"/>
      <c r="CT185" s="27"/>
      <c r="CU185" s="27"/>
      <c r="CV185" s="27"/>
      <c r="CW185" s="27"/>
      <c r="CX185" s="27"/>
      <c r="CY185" s="27"/>
      <c r="CZ185" s="27"/>
      <c r="DA185" s="27"/>
      <c r="DB185" s="27"/>
      <c r="DC185" s="27"/>
      <c r="DD185" s="27"/>
      <c r="DE185" s="27"/>
      <c r="DF185" s="27"/>
      <c r="DG185" s="27"/>
      <c r="DH185" s="27"/>
      <c r="DI185" s="27"/>
      <c r="DJ185" s="27"/>
      <c r="DK185" s="27"/>
      <c r="DL185" s="27"/>
      <c r="DM185" s="27"/>
      <c r="DN185" s="27"/>
      <c r="DO185" s="27"/>
      <c r="DP185" s="27"/>
      <c r="DQ185" s="27"/>
      <c r="DR185" s="27"/>
      <c r="DS185" s="27"/>
      <c r="DT185" s="27"/>
      <c r="DU185" s="27"/>
      <c r="DV185" s="27"/>
      <c r="DW185" s="27"/>
      <c r="DX185" s="27"/>
      <c r="DY185" s="27"/>
      <c r="DZ185" s="27"/>
      <c r="EA185" s="27"/>
      <c r="EB185" s="27"/>
      <c r="EC185" s="27"/>
      <c r="ED185" s="27"/>
      <c r="EE185" s="27"/>
      <c r="EF185" s="27"/>
      <c r="EG185" s="27"/>
      <c r="EH185" s="27"/>
      <c r="EI185" s="27"/>
      <c r="EJ185" s="27"/>
      <c r="EK185" s="27"/>
      <c r="EL185" s="27"/>
      <c r="EM185" s="27"/>
      <c r="EN185" s="27"/>
      <c r="EO185" s="27"/>
      <c r="EP185" s="27"/>
      <c r="EQ185" s="27"/>
      <c r="ER185" s="27"/>
      <c r="ES185" s="27"/>
      <c r="ET185" s="27"/>
      <c r="EU185" s="27"/>
      <c r="EV185" s="27"/>
      <c r="EW185" s="27"/>
      <c r="EX185" s="27"/>
      <c r="EY185" s="27"/>
      <c r="EZ185" s="27"/>
      <c r="FA185" s="27"/>
      <c r="FB185" s="27"/>
      <c r="FC185" s="27"/>
      <c r="FD185" s="27"/>
      <c r="FE185" s="27"/>
      <c r="FF185" s="27"/>
      <c r="FG185" s="27"/>
      <c r="FH185" s="27"/>
      <c r="FI185" s="27"/>
      <c r="FJ185" s="27"/>
      <c r="FK185" s="27"/>
      <c r="FL185" s="27"/>
      <c r="FM185" s="27"/>
      <c r="FN185" s="27"/>
      <c r="FO185" s="27"/>
      <c r="FP185" s="27"/>
      <c r="FQ185" s="27"/>
      <c r="FR185" s="27"/>
      <c r="FS185" s="27"/>
      <c r="FT185" s="27"/>
      <c r="FU185" s="27"/>
      <c r="FV185" s="27"/>
      <c r="FW185" s="27"/>
      <c r="FX185" s="27"/>
      <c r="FY185" s="27"/>
      <c r="FZ185" s="27"/>
      <c r="GA185" s="27"/>
      <c r="GB185" s="27"/>
      <c r="GC185" s="27"/>
      <c r="GD185" s="27"/>
      <c r="GE185" s="27"/>
      <c r="GF185" s="27"/>
      <c r="GG185" s="27"/>
      <c r="GH185" s="27"/>
      <c r="GI185" s="27"/>
      <c r="GJ185" s="27"/>
      <c r="GK185" s="27"/>
      <c r="GL185" s="27"/>
      <c r="GM185" s="27"/>
      <c r="GN185" s="27"/>
      <c r="GO185" s="27"/>
      <c r="GP185" s="27"/>
      <c r="GQ185" s="27"/>
      <c r="GR185" s="27"/>
      <c r="GS185" s="27"/>
      <c r="GT185" s="27"/>
      <c r="GU185" s="27"/>
      <c r="GV185" s="27"/>
      <c r="GW185" s="27"/>
      <c r="GX185" s="27"/>
      <c r="GY185" s="27"/>
      <c r="GZ185" s="27"/>
      <c r="HA185" s="27"/>
      <c r="HB185" s="27"/>
      <c r="HC185" s="27"/>
      <c r="HD185" s="27"/>
      <c r="HE185" s="27"/>
      <c r="HF185" s="27"/>
      <c r="HG185" s="27"/>
      <c r="HH185" s="27"/>
      <c r="HI185" s="27"/>
      <c r="HJ185" s="27"/>
      <c r="HK185" s="27"/>
      <c r="HL185" s="27"/>
      <c r="HM185" s="27"/>
      <c r="HN185" s="27"/>
      <c r="HO185" s="27"/>
      <c r="HP185" s="27"/>
      <c r="HQ185" s="27"/>
      <c r="HR185" s="27"/>
      <c r="HS185" s="27"/>
      <c r="HT185" s="27"/>
      <c r="HU185" s="27"/>
      <c r="HV185" s="27"/>
      <c r="HW185" s="27"/>
      <c r="HX185" s="27"/>
      <c r="HY185" s="27"/>
      <c r="HZ185" s="27"/>
      <c r="IA185" s="27"/>
      <c r="IB185" s="27"/>
      <c r="IC185" s="27"/>
      <c r="ID185" s="27"/>
      <c r="IE185" s="27"/>
      <c r="IF185" s="27"/>
      <c r="IG185" s="27"/>
      <c r="IH185" s="27"/>
      <c r="II185" s="27"/>
      <c r="IJ185" s="27"/>
      <c r="IK185" s="27"/>
      <c r="IL185" s="27"/>
      <c r="IM185" s="27"/>
      <c r="IN185" s="27"/>
      <c r="IO185" s="27"/>
      <c r="IP185" s="27"/>
      <c r="IQ185" s="27"/>
      <c r="IR185" s="27"/>
      <c r="IS185" s="27"/>
      <c r="IT185" s="27"/>
      <c r="IU185" s="27"/>
      <c r="IV185" s="27"/>
      <c r="IW185" s="27"/>
      <c r="IX185" s="27"/>
      <c r="IY185" s="27"/>
      <c r="IZ185" s="27"/>
      <c r="JA185" s="27"/>
      <c r="JB185" s="27"/>
      <c r="JC185" s="27"/>
      <c r="JD185" s="27"/>
      <c r="JE185" s="27"/>
      <c r="JF185" s="27"/>
      <c r="JG185" s="27"/>
      <c r="JH185" s="27"/>
      <c r="JI185" s="27"/>
      <c r="JJ185" s="27"/>
      <c r="JK185" s="27"/>
      <c r="JL185" s="27"/>
      <c r="JM185" s="27"/>
      <c r="JN185" s="27"/>
      <c r="JO185" s="27"/>
      <c r="JP185" s="27"/>
      <c r="JQ185" s="27"/>
      <c r="JR185" s="27"/>
      <c r="JS185" s="27"/>
      <c r="JT185" s="27"/>
      <c r="JU185" s="27"/>
      <c r="JV185" s="27"/>
      <c r="JW185" s="27"/>
      <c r="JX185" s="27"/>
      <c r="JY185" s="27"/>
      <c r="JZ185" s="27"/>
      <c r="KA185" s="27"/>
      <c r="KB185" s="27"/>
      <c r="KC185" s="27"/>
      <c r="KD185" s="27"/>
      <c r="KE185" s="27"/>
      <c r="KF185" s="27"/>
      <c r="KG185" s="27"/>
      <c r="KH185" s="27"/>
      <c r="KI185" s="27"/>
      <c r="KJ185" s="27"/>
      <c r="KK185" s="27"/>
      <c r="KL185" s="27"/>
      <c r="KM185" s="27"/>
      <c r="KN185" s="27"/>
      <c r="KO185" s="27"/>
      <c r="KP185" s="27"/>
      <c r="KQ185" s="27"/>
      <c r="KR185" s="27"/>
      <c r="KS185" s="27"/>
      <c r="KT185" s="27"/>
      <c r="KU185" s="27"/>
      <c r="KV185" s="27"/>
      <c r="KW185" s="27"/>
      <c r="KX185" s="27"/>
      <c r="KY185" s="27"/>
      <c r="KZ185" s="27"/>
      <c r="LA185" s="27"/>
      <c r="LB185" s="27"/>
      <c r="LC185" s="27"/>
      <c r="LD185" s="27"/>
      <c r="LE185" s="27"/>
      <c r="LF185" s="27"/>
      <c r="LG185" s="27"/>
      <c r="LH185" s="27"/>
      <c r="LI185" s="27"/>
      <c r="LJ185" s="27"/>
      <c r="LK185" s="27"/>
      <c r="LL185" s="27"/>
      <c r="LM185" s="27"/>
      <c r="LN185" s="27"/>
      <c r="LO185" s="27"/>
      <c r="LP185" s="27"/>
      <c r="LQ185" s="27"/>
      <c r="LR185" s="27"/>
      <c r="LS185" s="27"/>
      <c r="LT185" s="27"/>
      <c r="LU185" s="27"/>
      <c r="LV185" s="27"/>
      <c r="LW185" s="27"/>
      <c r="LX185" s="27"/>
      <c r="LY185" s="27"/>
      <c r="LZ185" s="27"/>
      <c r="MA185" s="27"/>
      <c r="MB185" s="27"/>
      <c r="MC185" s="27"/>
      <c r="MD185" s="27"/>
      <c r="ME185" s="27"/>
      <c r="MF185" s="27"/>
      <c r="MG185" s="27"/>
      <c r="MH185" s="27"/>
      <c r="MI185" s="27"/>
      <c r="MJ185" s="27"/>
      <c r="MK185" s="27"/>
      <c r="ML185" s="27"/>
      <c r="MM185" s="27"/>
      <c r="MN185" s="27"/>
      <c r="MO185" s="27"/>
      <c r="MP185" s="27"/>
      <c r="MQ185" s="27"/>
      <c r="MR185" s="27"/>
      <c r="MS185" s="27"/>
      <c r="MT185" s="27"/>
      <c r="MU185" s="27"/>
      <c r="MV185" s="27"/>
      <c r="MW185" s="27"/>
      <c r="MX185" s="27"/>
      <c r="MY185" s="27"/>
      <c r="MZ185" s="27"/>
      <c r="NA185" s="27"/>
      <c r="NB185" s="27"/>
      <c r="NC185" s="27"/>
      <c r="ND185" s="27"/>
      <c r="NE185" s="27"/>
      <c r="NF185" s="27"/>
      <c r="NG185" s="27"/>
      <c r="NH185" s="27"/>
      <c r="NI185" s="27"/>
      <c r="NJ185" s="27"/>
      <c r="NK185" s="27"/>
      <c r="NL185" s="27"/>
      <c r="NM185" s="27"/>
      <c r="NN185" s="27"/>
      <c r="NO185" s="27"/>
      <c r="NP185" s="27"/>
      <c r="NQ185" s="27"/>
      <c r="NR185" s="27"/>
      <c r="NS185" s="27"/>
      <c r="NT185" s="27"/>
      <c r="NU185" s="27"/>
      <c r="NV185" s="27"/>
      <c r="NW185" s="27"/>
      <c r="NX185" s="27"/>
      <c r="NY185" s="27"/>
      <c r="NZ185" s="27"/>
      <c r="OA185" s="27"/>
      <c r="OB185" s="27"/>
      <c r="OC185" s="27"/>
      <c r="OD185" s="27"/>
      <c r="OE185" s="27"/>
      <c r="OF185" s="27"/>
      <c r="OG185" s="27"/>
      <c r="OH185" s="27"/>
      <c r="OI185" s="27"/>
      <c r="OJ185" s="27"/>
      <c r="OK185" s="27"/>
      <c r="OL185" s="27"/>
      <c r="OM185" s="27"/>
      <c r="ON185" s="27"/>
      <c r="OO185" s="27"/>
      <c r="OP185" s="27"/>
      <c r="OQ185" s="27"/>
      <c r="OR185" s="27"/>
      <c r="OS185" s="27"/>
      <c r="OT185" s="27"/>
      <c r="OU185" s="27"/>
      <c r="OV185" s="27"/>
      <c r="OW185" s="27"/>
      <c r="OX185" s="27"/>
      <c r="OY185" s="27"/>
      <c r="OZ185" s="27"/>
      <c r="PA185" s="27"/>
      <c r="PB185" s="27"/>
      <c r="PC185" s="27"/>
      <c r="PD185" s="27"/>
      <c r="PE185" s="27"/>
      <c r="PF185" s="27"/>
      <c r="PG185" s="27"/>
      <c r="PH185" s="27"/>
      <c r="PI185" s="27"/>
      <c r="PJ185" s="27"/>
      <c r="PK185" s="27"/>
      <c r="PL185" s="27"/>
      <c r="PM185" s="27"/>
      <c r="PN185" s="27"/>
      <c r="PO185" s="27"/>
      <c r="PP185" s="27"/>
      <c r="PQ185" s="27"/>
      <c r="PR185" s="27"/>
      <c r="PS185" s="27"/>
      <c r="PT185" s="27"/>
      <c r="PU185" s="27"/>
      <c r="PV185" s="27"/>
      <c r="PW185" s="27"/>
      <c r="PX185" s="27"/>
      <c r="PY185" s="27"/>
      <c r="PZ185" s="27"/>
      <c r="QA185" s="27"/>
      <c r="QB185" s="27"/>
      <c r="QC185" s="27"/>
      <c r="QD185" s="27"/>
      <c r="QE185" s="27"/>
      <c r="QF185" s="27"/>
      <c r="QG185" s="27"/>
      <c r="QH185" s="27"/>
      <c r="QI185" s="27"/>
      <c r="QJ185" s="27"/>
      <c r="QK185" s="27"/>
      <c r="QL185" s="27"/>
      <c r="QM185" s="27"/>
      <c r="QN185" s="27"/>
      <c r="QO185" s="27"/>
      <c r="QP185" s="27"/>
      <c r="QQ185" s="27"/>
      <c r="QR185" s="27"/>
      <c r="QS185" s="27"/>
      <c r="QT185" s="27"/>
      <c r="QU185" s="27"/>
      <c r="QV185" s="27"/>
      <c r="QW185" s="27"/>
      <c r="QX185" s="27"/>
      <c r="QY185" s="27"/>
      <c r="QZ185" s="27"/>
      <c r="RA185" s="27"/>
      <c r="RB185" s="27"/>
      <c r="RC185" s="27"/>
      <c r="RD185" s="27"/>
      <c r="RE185" s="27"/>
      <c r="RF185" s="27"/>
      <c r="RG185" s="27"/>
      <c r="RH185" s="27"/>
      <c r="RI185" s="27"/>
      <c r="RJ185" s="27"/>
      <c r="RK185" s="27"/>
      <c r="RL185" s="27"/>
      <c r="RM185" s="27"/>
      <c r="RN185" s="27"/>
      <c r="RO185" s="27"/>
      <c r="RP185" s="27"/>
      <c r="RQ185" s="27"/>
      <c r="RR185" s="27"/>
      <c r="RS185" s="27"/>
      <c r="RT185" s="27"/>
      <c r="RU185" s="27"/>
      <c r="RV185" s="27"/>
      <c r="RW185" s="27"/>
      <c r="RX185" s="27"/>
      <c r="RY185" s="27"/>
      <c r="RZ185" s="27"/>
      <c r="SA185" s="27"/>
      <c r="SB185" s="27"/>
      <c r="SC185" s="27"/>
      <c r="SD185" s="27"/>
      <c r="SE185" s="27"/>
      <c r="SF185" s="27"/>
      <c r="SG185" s="27"/>
      <c r="SH185" s="27"/>
      <c r="SI185" s="27"/>
      <c r="SJ185" s="27"/>
      <c r="SK185" s="27"/>
      <c r="SL185" s="27"/>
      <c r="SM185" s="27"/>
      <c r="SN185" s="27"/>
      <c r="SO185" s="27"/>
      <c r="SP185" s="27"/>
      <c r="SQ185" s="27"/>
      <c r="SR185" s="27"/>
      <c r="SS185" s="27"/>
      <c r="ST185" s="27"/>
      <c r="SU185" s="27"/>
      <c r="SV185" s="27"/>
      <c r="SW185" s="27"/>
      <c r="SX185" s="27"/>
      <c r="SY185" s="27"/>
      <c r="SZ185" s="27"/>
      <c r="TA185" s="27"/>
      <c r="TB185" s="27"/>
      <c r="TC185" s="27"/>
      <c r="TD185" s="27"/>
      <c r="TE185" s="27"/>
      <c r="TF185" s="27"/>
      <c r="TG185" s="27"/>
      <c r="TH185" s="27"/>
      <c r="TI185" s="27"/>
      <c r="TJ185" s="27"/>
      <c r="TK185" s="27"/>
      <c r="TL185" s="27"/>
      <c r="TM185" s="27"/>
      <c r="TN185" s="27"/>
      <c r="TO185" s="27"/>
      <c r="TP185" s="27"/>
      <c r="TQ185" s="27"/>
      <c r="TR185" s="27"/>
      <c r="TS185" s="27"/>
      <c r="TT185" s="27"/>
      <c r="TU185" s="27"/>
      <c r="TV185" s="27"/>
      <c r="TW185" s="27"/>
      <c r="TX185" s="27"/>
      <c r="TY185" s="27"/>
      <c r="TZ185" s="27"/>
      <c r="UA185" s="27"/>
      <c r="UB185" s="27"/>
      <c r="UC185" s="27"/>
      <c r="UD185" s="27"/>
      <c r="UE185" s="27"/>
      <c r="UF185" s="27"/>
      <c r="UG185" s="27"/>
      <c r="UH185" s="27"/>
      <c r="UI185" s="27"/>
      <c r="UJ185" s="27"/>
      <c r="UK185" s="27"/>
      <c r="UL185" s="27"/>
      <c r="UM185" s="27"/>
      <c r="UN185" s="27"/>
      <c r="UO185" s="27"/>
      <c r="UP185" s="27"/>
      <c r="UQ185" s="27"/>
      <c r="UR185" s="27"/>
      <c r="US185" s="27"/>
      <c r="UT185" s="27"/>
      <c r="UU185" s="27"/>
      <c r="UV185" s="27"/>
      <c r="UW185" s="27"/>
      <c r="UX185" s="27"/>
      <c r="UY185" s="27"/>
      <c r="UZ185" s="27"/>
      <c r="VA185" s="27"/>
      <c r="VB185" s="27"/>
      <c r="VC185" s="27"/>
      <c r="VD185" s="27"/>
      <c r="VE185" s="27"/>
      <c r="VF185" s="27"/>
      <c r="VG185" s="27"/>
      <c r="VH185" s="27"/>
      <c r="VI185" s="27"/>
      <c r="VJ185" s="27"/>
      <c r="VK185" s="27"/>
      <c r="VL185" s="27"/>
      <c r="VM185" s="27"/>
      <c r="VN185" s="27"/>
      <c r="VO185" s="27"/>
      <c r="VP185" s="27"/>
      <c r="VQ185" s="27"/>
      <c r="VR185" s="27"/>
      <c r="VS185" s="27"/>
      <c r="VT185" s="27"/>
      <c r="VU185" s="27"/>
      <c r="VV185" s="27"/>
      <c r="VW185" s="27"/>
      <c r="VX185" s="27"/>
      <c r="VY185" s="27"/>
      <c r="VZ185" s="27"/>
      <c r="WA185" s="27"/>
      <c r="WB185" s="27"/>
      <c r="WC185" s="27"/>
      <c r="WD185" s="27"/>
      <c r="WE185" s="27"/>
      <c r="WF185" s="27"/>
      <c r="WG185" s="27"/>
      <c r="WH185" s="27"/>
      <c r="WI185" s="27"/>
      <c r="WJ185" s="27"/>
      <c r="WK185" s="27"/>
      <c r="WL185" s="27"/>
      <c r="WM185" s="27"/>
      <c r="WN185" s="27"/>
      <c r="WO185" s="27"/>
      <c r="WP185" s="27"/>
      <c r="WQ185" s="27"/>
      <c r="WR185" s="27"/>
      <c r="WS185" s="27"/>
      <c r="WT185" s="27"/>
      <c r="WU185" s="27"/>
      <c r="WV185" s="27"/>
      <c r="WW185" s="27"/>
      <c r="WX185" s="27"/>
      <c r="WY185" s="27"/>
      <c r="WZ185" s="27"/>
      <c r="XA185" s="27"/>
      <c r="XB185" s="27"/>
      <c r="XC185" s="27"/>
      <c r="XD185" s="27"/>
      <c r="XE185" s="27"/>
      <c r="XF185" s="27"/>
      <c r="XG185" s="27"/>
      <c r="XH185" s="27"/>
      <c r="XI185" s="27"/>
      <c r="XJ185" s="27"/>
      <c r="XK185" s="27"/>
      <c r="XL185" s="27"/>
      <c r="XM185" s="27"/>
      <c r="XN185" s="27"/>
      <c r="XO185" s="27"/>
      <c r="XP185" s="27"/>
      <c r="XQ185" s="27"/>
      <c r="XR185" s="27"/>
      <c r="XS185" s="27"/>
      <c r="XT185" s="27"/>
      <c r="XU185" s="27"/>
      <c r="XV185" s="27"/>
      <c r="XW185" s="27"/>
      <c r="XX185" s="27"/>
      <c r="XY185" s="27"/>
      <c r="XZ185" s="27"/>
      <c r="YA185" s="27"/>
      <c r="YB185" s="27"/>
      <c r="YC185" s="27"/>
      <c r="YD185" s="27"/>
      <c r="YE185" s="27"/>
      <c r="YF185" s="27"/>
      <c r="YG185" s="27"/>
      <c r="YH185" s="27"/>
      <c r="YI185" s="27"/>
      <c r="YJ185" s="27"/>
      <c r="YK185" s="27"/>
      <c r="YL185" s="27"/>
      <c r="YM185" s="27"/>
      <c r="YN185" s="27"/>
      <c r="YO185" s="27"/>
      <c r="YP185" s="27"/>
      <c r="YQ185" s="27"/>
      <c r="YR185" s="27"/>
      <c r="YS185" s="27"/>
      <c r="YT185" s="27"/>
      <c r="YU185" s="27"/>
      <c r="YV185" s="27"/>
      <c r="YW185" s="27"/>
      <c r="YX185" s="27"/>
      <c r="YY185" s="27"/>
      <c r="YZ185" s="27"/>
      <c r="ZA185" s="27"/>
      <c r="ZB185" s="27"/>
      <c r="ZC185" s="27"/>
      <c r="ZD185" s="27"/>
      <c r="ZE185" s="27"/>
      <c r="ZF185" s="27"/>
      <c r="ZG185" s="27"/>
      <c r="ZH185" s="27"/>
      <c r="ZI185" s="27"/>
      <c r="ZJ185" s="27"/>
      <c r="ZK185" s="27"/>
      <c r="ZL185" s="27"/>
      <c r="ZM185" s="27"/>
      <c r="ZN185" s="27"/>
      <c r="ZO185" s="27"/>
      <c r="ZP185" s="27"/>
      <c r="ZQ185" s="27"/>
      <c r="ZR185" s="27"/>
      <c r="ZS185" s="27"/>
      <c r="ZT185" s="27"/>
      <c r="ZU185" s="27"/>
      <c r="ZV185" s="27"/>
      <c r="ZW185" s="27"/>
      <c r="ZX185" s="27"/>
      <c r="ZY185" s="27"/>
      <c r="ZZ185" s="27"/>
      <c r="AAA185" s="27"/>
      <c r="AAB185" s="27"/>
      <c r="AAC185" s="27"/>
      <c r="AAD185" s="27"/>
      <c r="AAE185" s="27"/>
      <c r="AAF185" s="27"/>
      <c r="AAG185" s="27"/>
      <c r="AAH185" s="27"/>
      <c r="AAI185" s="27"/>
      <c r="AAJ185" s="27"/>
      <c r="AAK185" s="27"/>
      <c r="AAL185" s="27"/>
      <c r="AAM185" s="27"/>
      <c r="AAN185" s="27"/>
      <c r="AAO185" s="27"/>
      <c r="AAP185" s="27"/>
      <c r="AAQ185" s="27"/>
      <c r="AAR185" s="27"/>
      <c r="AAS185" s="27"/>
      <c r="AAT185" s="27"/>
      <c r="AAU185" s="27"/>
      <c r="AAV185" s="27"/>
      <c r="AAW185" s="27"/>
      <c r="AAX185" s="27"/>
      <c r="AAY185" s="27"/>
      <c r="AAZ185" s="27"/>
      <c r="ABA185" s="27"/>
      <c r="ABB185" s="27"/>
      <c r="ABC185" s="27"/>
      <c r="ABD185" s="27"/>
      <c r="ABE185" s="27"/>
      <c r="ABF185" s="27"/>
      <c r="ABG185" s="27"/>
      <c r="ABH185" s="27"/>
      <c r="ABI185" s="27"/>
      <c r="ABJ185" s="27"/>
      <c r="ABK185" s="27"/>
      <c r="ABL185" s="27"/>
      <c r="ABM185" s="27"/>
      <c r="ABN185" s="27"/>
      <c r="ABO185" s="27"/>
      <c r="ABP185" s="27"/>
      <c r="ABQ185" s="27"/>
      <c r="ABR185" s="27"/>
      <c r="ABS185" s="27"/>
      <c r="ABT185" s="27"/>
      <c r="ABU185" s="27"/>
      <c r="ABV185" s="27"/>
      <c r="ABW185" s="27"/>
      <c r="ABX185" s="27"/>
      <c r="ABY185" s="27"/>
      <c r="ABZ185" s="27"/>
      <c r="ACA185" s="27"/>
      <c r="ACB185" s="27"/>
      <c r="ACC185" s="27"/>
      <c r="ACD185" s="27"/>
      <c r="ACE185" s="27"/>
      <c r="ACF185" s="27"/>
      <c r="ACG185" s="27"/>
      <c r="ACH185" s="27"/>
      <c r="ACI185" s="27"/>
      <c r="ACJ185" s="27"/>
      <c r="ACK185" s="27"/>
      <c r="ACL185" s="27"/>
      <c r="ACM185" s="27"/>
      <c r="ACN185" s="27"/>
      <c r="ACO185" s="27"/>
      <c r="ACP185" s="27"/>
      <c r="ACQ185" s="27"/>
      <c r="ACR185" s="27"/>
      <c r="ACS185" s="27"/>
      <c r="ACT185" s="27"/>
      <c r="ACU185" s="27"/>
      <c r="ACV185" s="27"/>
      <c r="ACW185" s="27"/>
      <c r="ACX185" s="27"/>
      <c r="ACY185" s="27"/>
      <c r="ACZ185" s="27"/>
      <c r="ADA185" s="27"/>
      <c r="ADB185" s="27"/>
      <c r="ADC185" s="27"/>
      <c r="ADD185" s="27"/>
      <c r="ADE185" s="27"/>
      <c r="ADF185" s="27"/>
      <c r="ADG185" s="27"/>
      <c r="ADH185" s="27"/>
      <c r="ADI185" s="27"/>
      <c r="ADJ185" s="27"/>
      <c r="ADK185" s="27"/>
      <c r="ADL185" s="27"/>
      <c r="ADM185" s="27"/>
      <c r="ADN185" s="27"/>
      <c r="ADO185" s="27"/>
      <c r="ADP185" s="27"/>
      <c r="ADQ185" s="27"/>
      <c r="ADR185" s="27"/>
      <c r="ADS185" s="27"/>
      <c r="ADT185" s="27"/>
      <c r="ADU185" s="27"/>
      <c r="ADV185" s="27"/>
      <c r="ADW185" s="27"/>
      <c r="ADX185" s="27"/>
      <c r="ADY185" s="27"/>
      <c r="ADZ185" s="27"/>
      <c r="AEA185" s="27"/>
      <c r="AEB185" s="27"/>
      <c r="AEC185" s="27"/>
      <c r="AED185" s="27"/>
      <c r="AEE185" s="27"/>
      <c r="AEF185" s="27"/>
      <c r="AEG185" s="27"/>
      <c r="AEH185" s="27"/>
      <c r="AEI185" s="27"/>
      <c r="AEJ185" s="27"/>
      <c r="AEK185" s="27"/>
      <c r="AEL185" s="27"/>
      <c r="AEM185" s="27"/>
      <c r="AEN185" s="27"/>
      <c r="AEO185" s="27"/>
      <c r="AEP185" s="27"/>
      <c r="AEQ185" s="27"/>
      <c r="AER185" s="27"/>
      <c r="AES185" s="27"/>
      <c r="AET185" s="27"/>
      <c r="AEU185" s="27"/>
      <c r="AEV185" s="27"/>
      <c r="AEW185" s="27"/>
      <c r="AEX185" s="27"/>
      <c r="AEY185" s="27"/>
      <c r="AEZ185" s="27"/>
      <c r="AFA185" s="27"/>
      <c r="AFB185" s="27"/>
      <c r="AFC185" s="27"/>
      <c r="AFD185" s="27"/>
      <c r="AFE185" s="27"/>
      <c r="AFF185" s="27"/>
      <c r="AFG185" s="27"/>
      <c r="AFH185" s="27"/>
      <c r="AFI185" s="27"/>
      <c r="AFJ185" s="27"/>
      <c r="AFK185" s="27"/>
      <c r="AFL185" s="27"/>
      <c r="AFM185" s="27"/>
      <c r="AFN185" s="27"/>
      <c r="AFO185" s="27"/>
      <c r="AFP185" s="27"/>
      <c r="AFQ185" s="27"/>
      <c r="AFR185" s="27"/>
      <c r="AFS185" s="27"/>
      <c r="AFT185" s="27"/>
      <c r="AFU185" s="27"/>
      <c r="AFV185" s="27"/>
      <c r="AFW185" s="27"/>
      <c r="AFX185" s="27"/>
      <c r="AFY185" s="27"/>
      <c r="AFZ185" s="27"/>
      <c r="AGA185" s="27"/>
      <c r="AGB185" s="27"/>
      <c r="AGC185" s="27"/>
      <c r="AGD185" s="27"/>
      <c r="AGE185" s="27"/>
      <c r="AGF185" s="27"/>
      <c r="AGG185" s="27"/>
      <c r="AGH185" s="27"/>
      <c r="AGI185" s="27"/>
      <c r="AGJ185" s="27"/>
      <c r="AGK185" s="27"/>
      <c r="AGL185" s="27"/>
      <c r="AGM185" s="27"/>
      <c r="AGN185" s="27"/>
      <c r="AGO185" s="27"/>
      <c r="AGP185" s="27"/>
      <c r="AGQ185" s="27"/>
      <c r="AGR185" s="27"/>
      <c r="AGS185" s="27"/>
      <c r="AGT185" s="27"/>
      <c r="AGU185" s="27"/>
      <c r="AGV185" s="27"/>
      <c r="AGW185" s="27"/>
      <c r="AGX185" s="27"/>
      <c r="AGY185" s="27"/>
      <c r="AGZ185" s="27"/>
      <c r="AHA185" s="27"/>
      <c r="AHB185" s="27"/>
      <c r="AHC185" s="27"/>
      <c r="AHD185" s="27"/>
      <c r="AHE185" s="27"/>
      <c r="AHF185" s="27"/>
      <c r="AHG185" s="27"/>
      <c r="AHH185" s="27"/>
      <c r="AHI185" s="27"/>
      <c r="AHJ185" s="27"/>
      <c r="AHK185" s="27"/>
      <c r="AHL185" s="27"/>
      <c r="AHM185" s="27"/>
      <c r="AHN185" s="27"/>
      <c r="AHO185" s="27"/>
      <c r="AHP185" s="27"/>
      <c r="AHQ185" s="27"/>
      <c r="AHR185" s="27"/>
      <c r="AHS185" s="27"/>
      <c r="AHT185" s="27"/>
      <c r="AHU185" s="27"/>
      <c r="AHV185" s="27"/>
      <c r="AHW185" s="27"/>
      <c r="AHX185" s="27"/>
      <c r="AHY185" s="27"/>
      <c r="AHZ185" s="27"/>
      <c r="AIA185" s="27"/>
      <c r="AIB185" s="27"/>
      <c r="AIC185" s="27"/>
      <c r="AID185" s="27"/>
      <c r="AIE185" s="27"/>
      <c r="AIF185" s="27"/>
      <c r="AIG185" s="27"/>
      <c r="AIH185" s="27"/>
      <c r="AII185" s="27"/>
      <c r="AIJ185" s="27"/>
      <c r="AIK185" s="27"/>
      <c r="AIL185" s="27"/>
      <c r="AIM185" s="27"/>
      <c r="AIN185" s="27"/>
      <c r="AIO185" s="27"/>
      <c r="AIP185" s="27"/>
      <c r="AIQ185" s="27"/>
      <c r="AIR185" s="27"/>
      <c r="AIS185" s="27"/>
      <c r="AIT185" s="27"/>
      <c r="AIU185" s="27"/>
      <c r="AIV185" s="27"/>
      <c r="AIW185" s="27"/>
      <c r="AIX185" s="27"/>
      <c r="AIY185" s="27"/>
      <c r="AIZ185" s="27"/>
      <c r="AJA185" s="27"/>
      <c r="AJB185" s="27"/>
      <c r="AJC185" s="27"/>
      <c r="AJD185" s="27"/>
      <c r="AJE185" s="27"/>
      <c r="AJF185" s="27"/>
      <c r="AJG185" s="27"/>
      <c r="AJH185" s="27"/>
      <c r="AJI185" s="27"/>
      <c r="AJJ185" s="27"/>
      <c r="AJK185" s="27"/>
      <c r="AJL185" s="27"/>
      <c r="AJM185" s="27"/>
      <c r="AJN185" s="27"/>
      <c r="AJO185" s="27"/>
      <c r="AJP185" s="27"/>
      <c r="AJQ185" s="27"/>
      <c r="AJR185" s="27"/>
      <c r="AJS185" s="27"/>
      <c r="AJT185" s="27"/>
      <c r="AJU185" s="27"/>
      <c r="AJV185" s="27"/>
      <c r="AJW185" s="27"/>
      <c r="AJX185" s="27"/>
      <c r="AJY185" s="27"/>
      <c r="AJZ185" s="27"/>
      <c r="AKA185" s="27"/>
      <c r="AKB185" s="27"/>
      <c r="AKC185" s="27"/>
      <c r="AKD185" s="27"/>
      <c r="AKE185" s="27"/>
      <c r="AKF185" s="27"/>
      <c r="AKG185" s="27"/>
      <c r="AKH185" s="27"/>
      <c r="AKI185" s="27"/>
      <c r="AKJ185" s="27"/>
      <c r="AKK185" s="27"/>
      <c r="AKL185" s="27"/>
      <c r="AKM185" s="27"/>
      <c r="AKN185" s="27"/>
      <c r="AKO185" s="27"/>
      <c r="AKP185" s="27"/>
      <c r="AKQ185" s="27"/>
      <c r="AKR185" s="27"/>
      <c r="AKS185" s="27"/>
      <c r="AKT185" s="27"/>
      <c r="AKU185" s="27"/>
      <c r="AKV185" s="27"/>
      <c r="AKW185" s="27"/>
      <c r="AKX185" s="27"/>
      <c r="AKY185" s="27"/>
      <c r="AKZ185" s="27"/>
      <c r="ALA185" s="27"/>
      <c r="ALB185" s="27"/>
      <c r="ALC185" s="27"/>
      <c r="ALD185" s="27"/>
      <c r="ALE185" s="27"/>
      <c r="ALF185" s="27"/>
      <c r="ALG185" s="27"/>
      <c r="ALH185" s="27"/>
      <c r="ALI185" s="27"/>
      <c r="ALJ185" s="27"/>
      <c r="ALK185" s="27"/>
      <c r="ALL185" s="27"/>
      <c r="ALM185" s="27"/>
      <c r="ALN185" s="27"/>
      <c r="ALO185" s="27"/>
      <c r="ALP185" s="27"/>
      <c r="ALQ185" s="27"/>
      <c r="ALR185" s="27"/>
      <c r="ALS185" s="27"/>
      <c r="ALT185" s="27"/>
      <c r="ALU185" s="27"/>
      <c r="ALV185" s="27"/>
      <c r="ALW185" s="27"/>
      <c r="ALX185" s="27"/>
      <c r="ALY185" s="27"/>
      <c r="ALZ185" s="27"/>
      <c r="AMA185" s="27"/>
      <c r="AMB185" s="27"/>
      <c r="AMC185" s="27"/>
      <c r="AMD185" s="27"/>
      <c r="AME185" s="27"/>
      <c r="AMF185" s="27"/>
      <c r="AMG185" s="27"/>
      <c r="AMH185" s="27"/>
      <c r="AMI185" s="27"/>
      <c r="AMJ185" s="27"/>
      <c r="AMK185" s="27"/>
      <c r="AML185" s="27"/>
      <c r="AMM185" s="27"/>
      <c r="AMN185" s="27"/>
      <c r="AMO185" s="27"/>
      <c r="AMP185" s="27"/>
      <c r="AMQ185" s="27"/>
      <c r="AMR185" s="27"/>
      <c r="AMS185" s="27"/>
      <c r="AMT185" s="27"/>
      <c r="AMU185" s="27"/>
      <c r="AMV185" s="27"/>
      <c r="AMW185" s="27"/>
      <c r="AMX185" s="27"/>
      <c r="AMY185" s="27"/>
      <c r="AMZ185" s="27"/>
      <c r="ANA185" s="27"/>
      <c r="ANB185" s="27"/>
      <c r="ANC185" s="27"/>
      <c r="AND185" s="27"/>
      <c r="ANE185" s="27"/>
      <c r="ANF185" s="27"/>
      <c r="ANG185" s="27"/>
      <c r="ANH185" s="27"/>
      <c r="ANI185" s="27"/>
      <c r="ANJ185" s="27"/>
      <c r="ANK185" s="27"/>
      <c r="ANL185" s="27"/>
      <c r="ANM185" s="27"/>
      <c r="ANN185" s="27"/>
      <c r="ANO185" s="27"/>
      <c r="ANP185" s="27"/>
      <c r="ANQ185" s="27"/>
      <c r="ANR185" s="27"/>
      <c r="ANS185" s="27"/>
      <c r="ANT185" s="27"/>
      <c r="ANU185" s="27"/>
      <c r="ANV185" s="27"/>
      <c r="ANW185" s="27"/>
      <c r="ANX185" s="27"/>
      <c r="ANY185" s="27"/>
      <c r="ANZ185" s="27"/>
      <c r="AOA185" s="27"/>
      <c r="AOB185" s="27"/>
      <c r="AOC185" s="27"/>
      <c r="AOD185" s="27"/>
      <c r="AOE185" s="27"/>
      <c r="AOF185" s="27"/>
      <c r="AOG185" s="27"/>
      <c r="AOH185" s="27"/>
      <c r="AOI185" s="27"/>
      <c r="AOJ185" s="27"/>
      <c r="AOK185" s="27"/>
      <c r="AOL185" s="27"/>
      <c r="AOM185" s="27"/>
      <c r="AON185" s="27"/>
      <c r="AOO185" s="27"/>
      <c r="AOP185" s="27"/>
      <c r="AOQ185" s="27"/>
      <c r="AOR185" s="27"/>
      <c r="AOS185" s="27"/>
      <c r="AOT185" s="27"/>
      <c r="AOU185" s="27"/>
      <c r="AOV185" s="27"/>
      <c r="AOW185" s="27"/>
      <c r="AOX185" s="27"/>
      <c r="AOY185" s="27"/>
      <c r="AOZ185" s="27"/>
      <c r="APA185" s="27"/>
      <c r="APB185" s="27"/>
      <c r="APC185" s="27"/>
      <c r="APD185" s="27"/>
      <c r="APE185" s="27"/>
      <c r="APF185" s="27"/>
      <c r="APG185" s="27"/>
      <c r="APH185" s="27"/>
      <c r="API185" s="27"/>
      <c r="APJ185" s="27"/>
      <c r="APK185" s="27"/>
      <c r="APL185" s="27"/>
      <c r="APM185" s="27"/>
      <c r="APN185" s="27"/>
      <c r="APO185" s="27"/>
      <c r="APP185" s="27"/>
      <c r="APQ185" s="27"/>
      <c r="APR185" s="27"/>
      <c r="APS185" s="27"/>
      <c r="APT185" s="27"/>
      <c r="APU185" s="27"/>
      <c r="APV185" s="27"/>
      <c r="APW185" s="27"/>
      <c r="APX185" s="27"/>
      <c r="APY185" s="27"/>
      <c r="APZ185" s="27"/>
      <c r="AQA185" s="27"/>
      <c r="AQB185" s="27"/>
      <c r="AQC185" s="27"/>
      <c r="AQD185" s="27"/>
      <c r="AQE185" s="27"/>
      <c r="AQF185" s="27"/>
      <c r="AQG185" s="27"/>
      <c r="AQH185" s="27"/>
      <c r="AQI185" s="27"/>
      <c r="AQJ185" s="27"/>
      <c r="AQK185" s="27"/>
      <c r="AQL185" s="27"/>
      <c r="AQM185" s="27"/>
      <c r="AQN185" s="27"/>
      <c r="AQO185" s="27"/>
      <c r="AQP185" s="27"/>
      <c r="AQQ185" s="27"/>
      <c r="AQR185" s="27"/>
      <c r="AQS185" s="27"/>
      <c r="AQT185" s="27"/>
      <c r="AQU185" s="27"/>
      <c r="AQV185" s="27"/>
      <c r="AQW185" s="27"/>
      <c r="AQX185" s="27"/>
      <c r="AQY185" s="27"/>
      <c r="AQZ185" s="27"/>
      <c r="ARA185" s="27"/>
      <c r="ARB185" s="27"/>
      <c r="ARC185" s="27"/>
      <c r="ARD185" s="27"/>
      <c r="ARE185" s="27"/>
      <c r="ARF185" s="27"/>
      <c r="ARG185" s="27"/>
      <c r="ARH185" s="27"/>
      <c r="ARI185" s="27"/>
      <c r="ARJ185" s="27"/>
      <c r="ARK185" s="27"/>
      <c r="ARL185" s="27"/>
      <c r="ARM185" s="27"/>
      <c r="ARN185" s="27"/>
      <c r="ARO185" s="27"/>
      <c r="ARP185" s="27"/>
      <c r="ARQ185" s="27"/>
      <c r="ARR185" s="27"/>
      <c r="ARS185" s="27"/>
      <c r="ART185" s="27"/>
      <c r="ARU185" s="27"/>
      <c r="ARV185" s="27"/>
      <c r="ARW185" s="27"/>
      <c r="ARX185" s="27"/>
      <c r="ARY185" s="27"/>
      <c r="ARZ185" s="27"/>
      <c r="ASA185" s="27"/>
      <c r="ASB185" s="27"/>
      <c r="ASC185" s="27"/>
      <c r="ASD185" s="27"/>
      <c r="ASE185" s="27"/>
      <c r="ASF185" s="27"/>
      <c r="ASG185" s="27"/>
      <c r="ASH185" s="27"/>
      <c r="ASI185" s="27"/>
      <c r="ASJ185" s="27"/>
      <c r="ASK185" s="27"/>
      <c r="ASL185" s="27"/>
      <c r="ASM185" s="27"/>
      <c r="ASN185" s="27"/>
      <c r="ASO185" s="27"/>
      <c r="ASP185" s="27"/>
      <c r="ASQ185" s="27"/>
      <c r="ASR185" s="27"/>
      <c r="ASS185" s="27"/>
      <c r="AST185" s="27"/>
      <c r="ASU185" s="27"/>
      <c r="ASV185" s="27"/>
      <c r="ASW185" s="27"/>
      <c r="ASX185" s="27"/>
      <c r="ASY185" s="27"/>
      <c r="ASZ185" s="27"/>
      <c r="ATA185" s="27"/>
      <c r="ATB185" s="27"/>
      <c r="ATC185" s="27"/>
      <c r="ATD185" s="27"/>
      <c r="ATE185" s="27"/>
      <c r="ATF185" s="27"/>
      <c r="ATG185" s="27"/>
      <c r="ATH185" s="27"/>
      <c r="ATI185" s="27"/>
      <c r="ATJ185" s="27"/>
      <c r="ATK185" s="27"/>
      <c r="ATL185" s="27"/>
      <c r="ATM185" s="27"/>
      <c r="ATN185" s="27"/>
      <c r="ATO185" s="27"/>
      <c r="ATP185" s="27"/>
      <c r="ATQ185" s="27"/>
      <c r="ATR185" s="27"/>
      <c r="ATS185" s="27"/>
      <c r="ATT185" s="27"/>
      <c r="ATU185" s="27"/>
      <c r="ATV185" s="27"/>
      <c r="ATW185" s="27"/>
      <c r="ATX185" s="27"/>
      <c r="ATY185" s="27"/>
      <c r="ATZ185" s="27"/>
      <c r="AUA185" s="27"/>
      <c r="AUB185" s="27"/>
      <c r="AUC185" s="27"/>
      <c r="AUD185" s="27"/>
      <c r="AUE185" s="27"/>
      <c r="AUF185" s="27"/>
      <c r="AUG185" s="27"/>
      <c r="AUH185" s="27"/>
      <c r="AUI185" s="27"/>
      <c r="AUJ185" s="27"/>
      <c r="AUK185" s="27"/>
      <c r="AUL185" s="27"/>
      <c r="AUM185" s="27"/>
      <c r="AUN185" s="27"/>
      <c r="AUO185" s="27"/>
      <c r="AUP185" s="27"/>
      <c r="AUQ185" s="27"/>
      <c r="AUR185" s="27"/>
      <c r="AUS185" s="27"/>
      <c r="AUT185" s="27"/>
      <c r="AUU185" s="27"/>
      <c r="AUV185" s="27"/>
      <c r="AUW185" s="27"/>
      <c r="AUX185" s="27"/>
      <c r="AUY185" s="27"/>
      <c r="AUZ185" s="27"/>
      <c r="AVA185" s="27"/>
      <c r="AVB185" s="27"/>
      <c r="AVC185" s="27"/>
      <c r="AVD185" s="27"/>
      <c r="AVE185" s="27"/>
      <c r="AVF185" s="27"/>
      <c r="AVG185" s="27"/>
      <c r="AVH185" s="27"/>
      <c r="AVI185" s="27"/>
      <c r="AVJ185" s="27"/>
      <c r="AVK185" s="27"/>
      <c r="AVL185" s="27"/>
      <c r="AVM185" s="27"/>
      <c r="AVN185" s="27"/>
      <c r="AVO185" s="27"/>
      <c r="AVP185" s="27"/>
      <c r="AVQ185" s="27"/>
      <c r="AVR185" s="27"/>
      <c r="AVS185" s="27"/>
      <c r="AVT185" s="27"/>
      <c r="AVU185" s="27"/>
      <c r="AVV185" s="27"/>
      <c r="AVW185" s="27"/>
      <c r="AVX185" s="27"/>
      <c r="AVY185" s="27"/>
      <c r="AVZ185" s="27"/>
      <c r="AWA185" s="27"/>
      <c r="AWB185" s="27"/>
      <c r="AWC185" s="27"/>
      <c r="AWD185" s="27"/>
      <c r="AWE185" s="27"/>
      <c r="AWF185" s="27"/>
      <c r="AWG185" s="27"/>
      <c r="AWH185" s="27"/>
      <c r="AWI185" s="27"/>
      <c r="AWJ185" s="27"/>
      <c r="AWK185" s="27"/>
      <c r="AWL185" s="27"/>
      <c r="AWM185" s="27"/>
      <c r="AWN185" s="27"/>
      <c r="AWO185" s="27"/>
      <c r="AWP185" s="27"/>
      <c r="AWQ185" s="27"/>
      <c r="AWR185" s="27"/>
      <c r="AWS185" s="27"/>
      <c r="AWT185" s="27"/>
      <c r="AWU185" s="27"/>
      <c r="AWV185" s="27"/>
      <c r="AWW185" s="27"/>
      <c r="AWX185" s="27"/>
      <c r="AWY185" s="27"/>
      <c r="AWZ185" s="27"/>
      <c r="AXA185" s="27"/>
      <c r="AXB185" s="27"/>
      <c r="AXC185" s="27"/>
      <c r="AXD185" s="27"/>
      <c r="AXE185" s="27"/>
      <c r="AXF185" s="27"/>
      <c r="AXG185" s="27"/>
      <c r="AXH185" s="27"/>
      <c r="AXI185" s="27"/>
      <c r="AXJ185" s="27"/>
      <c r="AXK185" s="27"/>
      <c r="AXL185" s="27"/>
      <c r="AXM185" s="27"/>
      <c r="AXN185" s="27"/>
      <c r="AXO185" s="27"/>
      <c r="AXP185" s="27"/>
      <c r="AXQ185" s="27"/>
      <c r="AXR185" s="27"/>
      <c r="AXS185" s="27"/>
      <c r="AXT185" s="27"/>
      <c r="AXU185" s="27"/>
      <c r="AXV185" s="27"/>
      <c r="AXW185" s="27"/>
      <c r="AXX185" s="27"/>
      <c r="AXY185" s="27"/>
      <c r="AXZ185" s="27"/>
      <c r="AYA185" s="27"/>
      <c r="AYB185" s="27"/>
      <c r="AYC185" s="27"/>
      <c r="AYD185" s="27"/>
      <c r="AYE185" s="27"/>
      <c r="AYF185" s="27"/>
      <c r="AYG185" s="27"/>
      <c r="AYH185" s="27"/>
      <c r="AYI185" s="27"/>
      <c r="AYJ185" s="27"/>
      <c r="AYK185" s="27"/>
      <c r="AYL185" s="27"/>
      <c r="AYM185" s="27"/>
      <c r="AYN185" s="27"/>
      <c r="AYO185" s="27"/>
      <c r="AYP185" s="27"/>
      <c r="AYQ185" s="27"/>
      <c r="AYR185" s="27"/>
      <c r="AYS185" s="27"/>
      <c r="AYT185" s="27"/>
      <c r="AYU185" s="27"/>
      <c r="AYV185" s="27"/>
      <c r="AYW185" s="27"/>
      <c r="AYX185" s="27"/>
      <c r="AYY185" s="27"/>
      <c r="AYZ185" s="27"/>
      <c r="AZA185" s="27"/>
      <c r="AZB185" s="27"/>
      <c r="AZC185" s="27"/>
      <c r="AZD185" s="27"/>
      <c r="AZE185" s="27"/>
      <c r="AZF185" s="27"/>
      <c r="AZG185" s="27"/>
      <c r="AZH185" s="27"/>
      <c r="AZI185" s="27"/>
      <c r="AZJ185" s="27"/>
      <c r="AZK185" s="27"/>
      <c r="AZL185" s="27"/>
      <c r="AZM185" s="27"/>
      <c r="AZN185" s="27"/>
      <c r="AZO185" s="27"/>
      <c r="AZP185" s="27"/>
      <c r="AZQ185" s="27"/>
      <c r="AZR185" s="27"/>
      <c r="AZS185" s="27"/>
      <c r="AZT185" s="27"/>
      <c r="AZU185" s="27"/>
      <c r="AZV185" s="27"/>
      <c r="AZW185" s="27"/>
      <c r="AZX185" s="27"/>
      <c r="AZY185" s="27"/>
      <c r="AZZ185" s="27"/>
      <c r="BAA185" s="27"/>
      <c r="BAB185" s="27"/>
      <c r="BAC185" s="27"/>
      <c r="BAD185" s="27"/>
      <c r="BAE185" s="27"/>
      <c r="BAF185" s="27"/>
      <c r="BAG185" s="27"/>
      <c r="BAH185" s="27"/>
      <c r="BAI185" s="27"/>
      <c r="BAJ185" s="27"/>
      <c r="BAK185" s="27"/>
      <c r="BAL185" s="27"/>
      <c r="BAM185" s="27"/>
      <c r="BAN185" s="27"/>
      <c r="BAO185" s="27"/>
      <c r="BAP185" s="27"/>
      <c r="BAQ185" s="27"/>
      <c r="BAR185" s="27"/>
      <c r="BAS185" s="27"/>
      <c r="BAT185" s="27"/>
      <c r="BAU185" s="27"/>
      <c r="BAV185" s="27"/>
      <c r="BAW185" s="27"/>
      <c r="BAX185" s="27"/>
      <c r="BAY185" s="27"/>
      <c r="BAZ185" s="27"/>
      <c r="BBA185" s="27"/>
      <c r="BBB185" s="27"/>
      <c r="BBC185" s="27"/>
      <c r="BBD185" s="27"/>
      <c r="BBE185" s="27"/>
      <c r="BBF185" s="27"/>
      <c r="BBG185" s="27"/>
      <c r="BBH185" s="27"/>
      <c r="BBI185" s="27"/>
      <c r="BBJ185" s="27"/>
      <c r="BBK185" s="27"/>
      <c r="BBL185" s="27"/>
      <c r="BBM185" s="27"/>
      <c r="BBN185" s="27"/>
      <c r="BBO185" s="27"/>
      <c r="BBP185" s="27"/>
      <c r="BBQ185" s="27"/>
      <c r="BBR185" s="27"/>
      <c r="BBS185" s="27"/>
      <c r="BBT185" s="27"/>
      <c r="BBU185" s="27"/>
      <c r="BBV185" s="27"/>
      <c r="BBW185" s="27"/>
      <c r="BBX185" s="27"/>
      <c r="BBY185" s="27"/>
      <c r="BBZ185" s="27"/>
      <c r="BCA185" s="27"/>
      <c r="BCB185" s="27"/>
      <c r="BCC185" s="27"/>
      <c r="BCD185" s="27"/>
      <c r="BCE185" s="27"/>
      <c r="BCF185" s="27"/>
      <c r="BCG185" s="27"/>
      <c r="BCH185" s="27"/>
      <c r="BCI185" s="27"/>
      <c r="BCJ185" s="27"/>
      <c r="BCK185" s="27"/>
      <c r="BCL185" s="27"/>
      <c r="BCM185" s="27"/>
      <c r="BCN185" s="27"/>
      <c r="BCO185" s="27"/>
      <c r="BCP185" s="27"/>
      <c r="BCQ185" s="27"/>
      <c r="BCR185" s="27"/>
      <c r="BCS185" s="27"/>
      <c r="BCT185" s="27"/>
      <c r="BCU185" s="27"/>
      <c r="BCV185" s="27"/>
      <c r="BCW185" s="27"/>
      <c r="BCX185" s="27"/>
      <c r="BCY185" s="27"/>
      <c r="BCZ185" s="27"/>
      <c r="BDA185" s="27"/>
      <c r="BDB185" s="27"/>
      <c r="BDC185" s="27"/>
      <c r="BDD185" s="27"/>
      <c r="BDE185" s="27"/>
      <c r="BDF185" s="27"/>
      <c r="BDG185" s="27"/>
      <c r="BDH185" s="27"/>
      <c r="BDI185" s="27"/>
      <c r="BDJ185" s="27"/>
      <c r="BDK185" s="27"/>
      <c r="BDL185" s="27"/>
      <c r="BDM185" s="27"/>
      <c r="BDN185" s="27"/>
      <c r="BDO185" s="27"/>
      <c r="BDP185" s="27"/>
      <c r="BDQ185" s="27"/>
      <c r="BDR185" s="27"/>
      <c r="BDS185" s="27"/>
      <c r="BDT185" s="27"/>
      <c r="BDU185" s="27"/>
      <c r="BDV185" s="27"/>
      <c r="BDW185" s="27"/>
      <c r="BDX185" s="27"/>
      <c r="BDY185" s="27"/>
      <c r="BDZ185" s="27"/>
      <c r="BEA185" s="27"/>
      <c r="BEB185" s="27"/>
      <c r="BEC185" s="27"/>
      <c r="BED185" s="27"/>
      <c r="BEE185" s="27"/>
      <c r="BEF185" s="27"/>
      <c r="BEG185" s="27"/>
      <c r="BEH185" s="27"/>
      <c r="BEI185" s="27"/>
      <c r="BEJ185" s="27"/>
      <c r="BEK185" s="27"/>
      <c r="BEL185" s="27"/>
      <c r="BEM185" s="27"/>
      <c r="BEN185" s="27"/>
      <c r="BEO185" s="27"/>
      <c r="BEP185" s="27"/>
      <c r="BEQ185" s="27"/>
      <c r="BER185" s="27"/>
      <c r="BES185" s="27"/>
      <c r="BET185" s="27"/>
      <c r="BEU185" s="27"/>
      <c r="BEV185" s="27"/>
      <c r="BEW185" s="27"/>
      <c r="BEX185" s="27"/>
      <c r="BEY185" s="27"/>
      <c r="BEZ185" s="27"/>
      <c r="BFA185" s="27"/>
      <c r="BFB185" s="27"/>
      <c r="BFC185" s="27"/>
      <c r="BFD185" s="27"/>
      <c r="BFE185" s="27"/>
      <c r="BFF185" s="27"/>
      <c r="BFG185" s="27"/>
      <c r="BFH185" s="27"/>
      <c r="BFI185" s="27"/>
      <c r="BFJ185" s="27"/>
      <c r="BFK185" s="27"/>
      <c r="BFL185" s="27"/>
      <c r="BFM185" s="27"/>
      <c r="BFN185" s="27"/>
      <c r="BFO185" s="27"/>
      <c r="BFP185" s="27"/>
      <c r="BFQ185" s="27"/>
      <c r="BFR185" s="27"/>
      <c r="BFS185" s="27"/>
      <c r="BFT185" s="27"/>
      <c r="BFU185" s="27"/>
      <c r="BFV185" s="27"/>
      <c r="BFW185" s="27"/>
      <c r="BFX185" s="27"/>
      <c r="BFY185" s="27"/>
      <c r="BFZ185" s="27"/>
      <c r="BGA185" s="27"/>
      <c r="BGB185" s="27"/>
      <c r="BGC185" s="27"/>
      <c r="BGD185" s="27"/>
      <c r="BGE185" s="27"/>
      <c r="BGF185" s="27"/>
      <c r="BGG185" s="27"/>
      <c r="BGH185" s="27"/>
      <c r="BGI185" s="27"/>
      <c r="BGJ185" s="27"/>
      <c r="BGK185" s="27"/>
      <c r="BGL185" s="27"/>
      <c r="BGM185" s="27"/>
      <c r="BGN185" s="27"/>
      <c r="BGO185" s="27"/>
      <c r="BGP185" s="27"/>
      <c r="BGQ185" s="27"/>
      <c r="BGR185" s="27"/>
      <c r="BGS185" s="27"/>
      <c r="BGT185" s="27"/>
      <c r="BGU185" s="27"/>
      <c r="BGV185" s="27"/>
      <c r="BGW185" s="27"/>
      <c r="BGX185" s="27"/>
      <c r="BGY185" s="27"/>
      <c r="BGZ185" s="27"/>
      <c r="BHA185" s="27"/>
      <c r="BHB185" s="27"/>
      <c r="BHC185" s="27"/>
      <c r="BHD185" s="27"/>
      <c r="BHE185" s="27"/>
      <c r="BHF185" s="27"/>
      <c r="BHG185" s="27"/>
      <c r="BHH185" s="27"/>
      <c r="BHI185" s="27"/>
      <c r="BHJ185" s="27"/>
      <c r="BHK185" s="27"/>
      <c r="BHL185" s="27"/>
      <c r="BHM185" s="27"/>
      <c r="BHN185" s="27"/>
      <c r="BHO185" s="27"/>
      <c r="BHP185" s="27"/>
      <c r="BHQ185" s="27"/>
      <c r="BHR185" s="27"/>
      <c r="BHS185" s="27"/>
      <c r="BHT185" s="27"/>
      <c r="BHU185" s="27"/>
      <c r="BHV185" s="27"/>
      <c r="BHW185" s="27"/>
      <c r="BHX185" s="27"/>
      <c r="BHY185" s="27"/>
      <c r="BHZ185" s="27"/>
      <c r="BIA185" s="27"/>
      <c r="BIB185" s="27"/>
      <c r="BIC185" s="27"/>
      <c r="BID185" s="27"/>
      <c r="BIE185" s="27"/>
      <c r="BIF185" s="27"/>
      <c r="BIG185" s="27"/>
      <c r="BIH185" s="27"/>
      <c r="BII185" s="27"/>
      <c r="BIJ185" s="27"/>
      <c r="BIK185" s="27"/>
      <c r="BIL185" s="27"/>
      <c r="BIM185" s="27"/>
      <c r="BIN185" s="27"/>
      <c r="BIO185" s="27"/>
      <c r="BIP185" s="27"/>
      <c r="BIQ185" s="27"/>
      <c r="BIR185" s="27"/>
      <c r="BIS185" s="27"/>
      <c r="BIT185" s="27"/>
      <c r="BIU185" s="27"/>
      <c r="BIV185" s="27"/>
      <c r="BIW185" s="27"/>
      <c r="BIX185" s="27"/>
      <c r="BIY185" s="27"/>
      <c r="BIZ185" s="27"/>
      <c r="BJA185" s="27"/>
      <c r="BJB185" s="27"/>
      <c r="BJC185" s="27"/>
      <c r="BJD185" s="27"/>
      <c r="BJE185" s="27"/>
      <c r="BJF185" s="27"/>
      <c r="BJG185" s="27"/>
      <c r="BJH185" s="27"/>
      <c r="BJI185" s="27"/>
      <c r="BJJ185" s="27"/>
      <c r="BJK185" s="27"/>
      <c r="BJL185" s="27"/>
      <c r="BJM185" s="27"/>
      <c r="BJN185" s="27"/>
      <c r="BJO185" s="27"/>
      <c r="BJP185" s="27"/>
      <c r="BJQ185" s="27"/>
      <c r="BJR185" s="27"/>
      <c r="BJS185" s="27"/>
      <c r="BJT185" s="27"/>
      <c r="BJU185" s="27"/>
      <c r="BJV185" s="27"/>
      <c r="BJW185" s="27"/>
      <c r="BJX185" s="27"/>
      <c r="BJY185" s="27"/>
      <c r="BJZ185" s="27"/>
      <c r="BKA185" s="27"/>
      <c r="BKB185" s="27"/>
      <c r="BKC185" s="27"/>
      <c r="BKD185" s="27"/>
      <c r="BKE185" s="27"/>
      <c r="BKF185" s="27"/>
      <c r="BKG185" s="27"/>
      <c r="BKH185" s="27"/>
      <c r="BKI185" s="27"/>
      <c r="BKJ185" s="27"/>
      <c r="BKK185" s="27"/>
      <c r="BKL185" s="27"/>
      <c r="BKM185" s="27"/>
      <c r="BKN185" s="27"/>
      <c r="BKO185" s="27"/>
      <c r="BKP185" s="27"/>
      <c r="BKQ185" s="27"/>
      <c r="BKR185" s="27"/>
      <c r="BKS185" s="27"/>
      <c r="BKT185" s="27"/>
      <c r="BKU185" s="27"/>
      <c r="BKV185" s="27"/>
      <c r="BKW185" s="27"/>
      <c r="BKX185" s="27"/>
      <c r="BKY185" s="27"/>
      <c r="BKZ185" s="27"/>
      <c r="BLA185" s="27"/>
      <c r="BLB185" s="27"/>
      <c r="BLC185" s="27"/>
      <c r="BLD185" s="27"/>
      <c r="BLE185" s="27"/>
      <c r="BLF185" s="27"/>
      <c r="BLG185" s="27"/>
      <c r="BLH185" s="27"/>
      <c r="BLI185" s="27"/>
      <c r="BLJ185" s="27"/>
      <c r="BLK185" s="27"/>
      <c r="BLL185" s="27"/>
      <c r="BLM185" s="27"/>
      <c r="BLN185" s="27"/>
      <c r="BLO185" s="27"/>
      <c r="BLP185" s="27"/>
      <c r="BLQ185" s="27"/>
      <c r="BLR185" s="27"/>
      <c r="BLS185" s="27"/>
      <c r="BLT185" s="27"/>
      <c r="BLU185" s="27"/>
      <c r="BLV185" s="27"/>
      <c r="BLW185" s="27"/>
      <c r="BLX185" s="27"/>
      <c r="BLY185" s="27"/>
      <c r="BLZ185" s="27"/>
      <c r="BMA185" s="27"/>
      <c r="BMB185" s="27"/>
      <c r="BMC185" s="27"/>
      <c r="BMD185" s="27"/>
      <c r="BME185" s="27"/>
      <c r="BMF185" s="27"/>
      <c r="BMG185" s="27"/>
      <c r="BMH185" s="27"/>
      <c r="BMI185" s="27"/>
      <c r="BMJ185" s="27"/>
      <c r="BMK185" s="27"/>
      <c r="BML185" s="27"/>
      <c r="BMM185" s="27"/>
      <c r="BMN185" s="27"/>
      <c r="BMO185" s="27"/>
      <c r="BMP185" s="27"/>
      <c r="BMQ185" s="27"/>
      <c r="BMR185" s="27"/>
      <c r="BMS185" s="27"/>
      <c r="BMT185" s="27"/>
      <c r="BMU185" s="27"/>
      <c r="BMV185" s="27"/>
      <c r="BMW185" s="27"/>
      <c r="BMX185" s="27"/>
      <c r="BMY185" s="27"/>
      <c r="BMZ185" s="27"/>
      <c r="BNA185" s="27"/>
      <c r="BNB185" s="27"/>
      <c r="BNC185" s="27"/>
      <c r="BND185" s="27"/>
      <c r="BNE185" s="27"/>
      <c r="BNF185" s="27"/>
      <c r="BNG185" s="27"/>
      <c r="BNH185" s="27"/>
      <c r="BNI185" s="27"/>
      <c r="BNJ185" s="27"/>
      <c r="BNK185" s="27"/>
      <c r="BNL185" s="27"/>
      <c r="BNM185" s="27"/>
      <c r="BNN185" s="27"/>
      <c r="BNO185" s="27"/>
      <c r="BNP185" s="27"/>
      <c r="BNQ185" s="27"/>
      <c r="BNR185" s="27"/>
      <c r="BNS185" s="27"/>
      <c r="BNT185" s="27"/>
      <c r="BNU185" s="27"/>
      <c r="BNV185" s="27"/>
      <c r="BNW185" s="27"/>
      <c r="BNX185" s="27"/>
      <c r="BNY185" s="27"/>
      <c r="BNZ185" s="27"/>
      <c r="BOA185" s="27"/>
      <c r="BOB185" s="27"/>
      <c r="BOC185" s="27"/>
      <c r="BOD185" s="27"/>
      <c r="BOE185" s="27"/>
      <c r="BOF185" s="27"/>
      <c r="BOG185" s="27"/>
      <c r="BOH185" s="27"/>
      <c r="BOI185" s="27"/>
      <c r="BOJ185" s="27"/>
      <c r="BOK185" s="27"/>
      <c r="BOL185" s="27"/>
      <c r="BOM185" s="27"/>
      <c r="BON185" s="27"/>
      <c r="BOO185" s="27"/>
      <c r="BOP185" s="27"/>
      <c r="BOQ185" s="27"/>
      <c r="BOR185" s="27"/>
      <c r="BOS185" s="27"/>
      <c r="BOT185" s="27"/>
      <c r="BOU185" s="27"/>
      <c r="BOV185" s="27"/>
      <c r="BOW185" s="27"/>
      <c r="BOX185" s="27"/>
      <c r="BOY185" s="27"/>
      <c r="BOZ185" s="27"/>
      <c r="BPA185" s="27"/>
      <c r="BPB185" s="27"/>
      <c r="BPC185" s="27"/>
      <c r="BPD185" s="27"/>
      <c r="BPE185" s="27"/>
      <c r="BPF185" s="27"/>
      <c r="BPG185" s="27"/>
      <c r="BPH185" s="27"/>
      <c r="BPI185" s="27"/>
      <c r="BPJ185" s="27"/>
      <c r="BPK185" s="27"/>
      <c r="BPL185" s="27"/>
      <c r="BPM185" s="27"/>
      <c r="BPN185" s="27"/>
      <c r="BPO185" s="27"/>
      <c r="BPP185" s="27"/>
      <c r="BPQ185" s="27"/>
      <c r="BPR185" s="27"/>
      <c r="BPS185" s="27"/>
      <c r="BPT185" s="27"/>
      <c r="BPU185" s="27"/>
      <c r="BPV185" s="27"/>
      <c r="BPW185" s="27"/>
      <c r="BPX185" s="27"/>
      <c r="BPY185" s="27"/>
      <c r="BPZ185" s="27"/>
      <c r="BQA185" s="27"/>
      <c r="BQB185" s="27"/>
      <c r="BQC185" s="27"/>
      <c r="BQD185" s="27"/>
      <c r="BQE185" s="27"/>
      <c r="BQF185" s="27"/>
      <c r="BQG185" s="27"/>
      <c r="BQH185" s="27"/>
      <c r="BQI185" s="27"/>
      <c r="BQJ185" s="27"/>
      <c r="BQK185" s="27"/>
      <c r="BQL185" s="27"/>
      <c r="BQM185" s="27"/>
      <c r="BQN185" s="27"/>
      <c r="BQO185" s="27"/>
      <c r="BQP185" s="27"/>
      <c r="BQQ185" s="27"/>
      <c r="BQR185" s="27"/>
      <c r="BQS185" s="27"/>
      <c r="BQT185" s="27"/>
      <c r="BQU185" s="27"/>
      <c r="BQV185" s="27"/>
      <c r="BQW185" s="27"/>
      <c r="BQX185" s="27"/>
      <c r="BQY185" s="27"/>
      <c r="BQZ185" s="27"/>
      <c r="BRA185" s="27"/>
      <c r="BRB185" s="27"/>
      <c r="BRC185" s="27"/>
      <c r="BRD185" s="27"/>
      <c r="BRE185" s="27"/>
      <c r="BRF185" s="27"/>
      <c r="BRG185" s="27"/>
      <c r="BRH185" s="27"/>
      <c r="BRI185" s="27"/>
      <c r="BRJ185" s="27"/>
      <c r="BRK185" s="27"/>
      <c r="BRL185" s="27"/>
      <c r="BRM185" s="27"/>
      <c r="BRN185" s="27"/>
      <c r="BRO185" s="27"/>
      <c r="BRP185" s="27"/>
      <c r="BRQ185" s="27"/>
      <c r="BRR185" s="27"/>
      <c r="BRS185" s="27"/>
      <c r="BRT185" s="27"/>
      <c r="BRU185" s="27"/>
      <c r="BRV185" s="27"/>
      <c r="BRW185" s="27"/>
      <c r="BRX185" s="27"/>
      <c r="BRY185" s="27"/>
      <c r="BRZ185" s="27"/>
      <c r="BSA185" s="27"/>
      <c r="BSB185" s="27"/>
      <c r="BSC185" s="27"/>
      <c r="BSD185" s="27"/>
      <c r="BSE185" s="27"/>
      <c r="BSF185" s="27"/>
      <c r="BSG185" s="27"/>
      <c r="BSH185" s="27"/>
      <c r="BSI185" s="27"/>
      <c r="BSJ185" s="27"/>
      <c r="BSK185" s="27"/>
      <c r="BSL185" s="27"/>
      <c r="BSM185" s="27"/>
      <c r="BSN185" s="27"/>
      <c r="BSO185" s="27"/>
      <c r="BSP185" s="27"/>
      <c r="BSQ185" s="27"/>
      <c r="BSR185" s="27"/>
      <c r="BSS185" s="27"/>
      <c r="BST185" s="27"/>
      <c r="BSU185" s="27"/>
      <c r="BSV185" s="27"/>
      <c r="BSW185" s="27"/>
      <c r="BSX185" s="27"/>
      <c r="BSY185" s="27"/>
      <c r="BSZ185" s="27"/>
      <c r="BTA185" s="27"/>
      <c r="BTB185" s="27"/>
      <c r="BTC185" s="27"/>
      <c r="BTD185" s="27"/>
      <c r="BTE185" s="27"/>
      <c r="BTF185" s="27"/>
      <c r="BTG185" s="27"/>
      <c r="BTH185" s="27"/>
      <c r="BTI185" s="27"/>
      <c r="BTJ185" s="27"/>
      <c r="BTK185" s="27"/>
      <c r="BTL185" s="27"/>
      <c r="BTM185" s="27"/>
      <c r="BTN185" s="27"/>
      <c r="BTO185" s="27"/>
      <c r="BTP185" s="27"/>
      <c r="BTQ185" s="27"/>
      <c r="BTR185" s="27"/>
      <c r="BTS185" s="27"/>
      <c r="BTT185" s="27"/>
      <c r="BTU185" s="27"/>
      <c r="BTV185" s="27"/>
      <c r="BTW185" s="27"/>
      <c r="BTX185" s="27"/>
      <c r="BTY185" s="27"/>
      <c r="BTZ185" s="27"/>
      <c r="BUA185" s="27"/>
      <c r="BUB185" s="27"/>
      <c r="BUC185" s="27"/>
      <c r="BUD185" s="27"/>
      <c r="BUE185" s="27"/>
      <c r="BUF185" s="27"/>
      <c r="BUG185" s="27"/>
      <c r="BUH185" s="27"/>
      <c r="BUI185" s="27"/>
      <c r="BUJ185" s="27"/>
      <c r="BUK185" s="27"/>
      <c r="BUL185" s="27"/>
      <c r="BUM185" s="27"/>
      <c r="BUN185" s="27"/>
      <c r="BUO185" s="27"/>
      <c r="BUP185" s="27"/>
      <c r="BUQ185" s="27"/>
      <c r="BUR185" s="27"/>
      <c r="BUS185" s="27"/>
    </row>
    <row r="186" spans="1:1917" s="47" customFormat="1" ht="24" customHeight="1">
      <c r="A186" s="23"/>
      <c r="B186" s="239"/>
      <c r="C186" s="381" t="s">
        <v>408</v>
      </c>
      <c r="D186" s="382"/>
      <c r="E186" s="313"/>
      <c r="F186" s="314"/>
      <c r="G186" s="299" t="s">
        <v>409</v>
      </c>
      <c r="H186" s="149"/>
      <c r="I186" s="240"/>
      <c r="J186" s="26"/>
      <c r="K186" s="26"/>
      <c r="L186" s="26"/>
      <c r="M186" s="26"/>
      <c r="N186" s="26"/>
      <c r="O186" s="298"/>
      <c r="P186" s="103"/>
      <c r="Q186" s="22"/>
      <c r="R186" s="22"/>
      <c r="S186" s="22"/>
      <c r="T186" s="22"/>
      <c r="U186" s="22"/>
      <c r="V186" s="22"/>
      <c r="W186" s="22"/>
      <c r="X186" s="22"/>
      <c r="Y186" s="22"/>
      <c r="Z186" s="22"/>
      <c r="AA186" s="22"/>
      <c r="AB186" s="22"/>
      <c r="AC186" s="22"/>
      <c r="AD186" s="22"/>
      <c r="BA186" s="27"/>
      <c r="BB186" s="27"/>
      <c r="BC186" s="27"/>
      <c r="BD186" s="27"/>
      <c r="BE186" s="27"/>
      <c r="BF186" s="27"/>
      <c r="BG186" s="27"/>
      <c r="BH186" s="27"/>
      <c r="BI186" s="27"/>
      <c r="BJ186" s="27"/>
      <c r="BK186" s="27"/>
      <c r="BL186" s="27"/>
      <c r="BM186" s="27"/>
      <c r="BN186" s="27"/>
      <c r="BO186" s="27"/>
      <c r="BP186" s="27"/>
      <c r="BQ186" s="27"/>
      <c r="BR186" s="27"/>
      <c r="BS186" s="27"/>
      <c r="BT186" s="27"/>
      <c r="BU186" s="27"/>
      <c r="BV186" s="27"/>
      <c r="BW186" s="27"/>
      <c r="BX186" s="27"/>
      <c r="BY186" s="27"/>
      <c r="BZ186" s="27"/>
      <c r="CA186" s="27"/>
      <c r="CB186" s="27"/>
      <c r="CC186" s="27"/>
      <c r="CD186" s="27"/>
      <c r="CE186" s="27"/>
      <c r="CF186" s="27"/>
      <c r="CG186" s="27"/>
      <c r="CH186" s="27"/>
      <c r="CI186" s="27"/>
      <c r="CJ186" s="27"/>
      <c r="CK186" s="27"/>
      <c r="CL186" s="27"/>
      <c r="CM186" s="27"/>
      <c r="CN186" s="27"/>
      <c r="CO186" s="27"/>
      <c r="CP186" s="27"/>
      <c r="CQ186" s="27"/>
      <c r="CR186" s="27"/>
      <c r="CS186" s="27"/>
      <c r="CT186" s="27"/>
      <c r="CU186" s="27"/>
      <c r="CV186" s="27"/>
      <c r="CW186" s="27"/>
      <c r="CX186" s="27"/>
      <c r="CY186" s="27"/>
      <c r="CZ186" s="27"/>
      <c r="DA186" s="27"/>
      <c r="DB186" s="27"/>
      <c r="DC186" s="27"/>
      <c r="DD186" s="27"/>
      <c r="DE186" s="27"/>
      <c r="DF186" s="27"/>
      <c r="DG186" s="27"/>
      <c r="DH186" s="27"/>
      <c r="DI186" s="27"/>
      <c r="DJ186" s="27"/>
      <c r="DK186" s="27"/>
      <c r="DL186" s="27"/>
      <c r="DM186" s="27"/>
      <c r="DN186" s="27"/>
      <c r="DO186" s="27"/>
      <c r="DP186" s="27"/>
      <c r="DQ186" s="27"/>
      <c r="DR186" s="27"/>
      <c r="DS186" s="27"/>
      <c r="DT186" s="27"/>
      <c r="DU186" s="27"/>
      <c r="DV186" s="27"/>
      <c r="DW186" s="27"/>
      <c r="DX186" s="27"/>
      <c r="DY186" s="27"/>
      <c r="DZ186" s="27"/>
      <c r="EA186" s="27"/>
      <c r="EB186" s="27"/>
      <c r="EC186" s="27"/>
      <c r="ED186" s="27"/>
      <c r="EE186" s="27"/>
      <c r="EF186" s="27"/>
      <c r="EG186" s="27"/>
      <c r="EH186" s="27"/>
      <c r="EI186" s="27"/>
      <c r="EJ186" s="27"/>
      <c r="EK186" s="27"/>
      <c r="EL186" s="27"/>
      <c r="EM186" s="27"/>
      <c r="EN186" s="27"/>
      <c r="EO186" s="27"/>
      <c r="EP186" s="27"/>
      <c r="EQ186" s="27"/>
      <c r="ER186" s="27"/>
      <c r="ES186" s="27"/>
      <c r="ET186" s="27"/>
      <c r="EU186" s="27"/>
      <c r="EV186" s="27"/>
      <c r="EW186" s="27"/>
      <c r="EX186" s="27"/>
      <c r="EY186" s="27"/>
      <c r="EZ186" s="27"/>
      <c r="FA186" s="27"/>
      <c r="FB186" s="27"/>
      <c r="FC186" s="27"/>
      <c r="FD186" s="27"/>
      <c r="FE186" s="27"/>
      <c r="FF186" s="27"/>
      <c r="FG186" s="27"/>
      <c r="FH186" s="27"/>
      <c r="FI186" s="27"/>
      <c r="FJ186" s="27"/>
      <c r="FK186" s="27"/>
      <c r="FL186" s="27"/>
      <c r="FM186" s="27"/>
      <c r="FN186" s="27"/>
      <c r="FO186" s="27"/>
      <c r="FP186" s="27"/>
      <c r="FQ186" s="27"/>
      <c r="FR186" s="27"/>
      <c r="FS186" s="27"/>
      <c r="FT186" s="27"/>
      <c r="FU186" s="27"/>
      <c r="FV186" s="27"/>
      <c r="FW186" s="27"/>
      <c r="FX186" s="27"/>
      <c r="FY186" s="27"/>
      <c r="FZ186" s="27"/>
      <c r="GA186" s="27"/>
      <c r="GB186" s="27"/>
      <c r="GC186" s="27"/>
      <c r="GD186" s="27"/>
      <c r="GE186" s="27"/>
      <c r="GF186" s="27"/>
      <c r="GG186" s="27"/>
      <c r="GH186" s="27"/>
      <c r="GI186" s="27"/>
      <c r="GJ186" s="27"/>
      <c r="GK186" s="27"/>
      <c r="GL186" s="27"/>
      <c r="GM186" s="27"/>
      <c r="GN186" s="27"/>
      <c r="GO186" s="27"/>
      <c r="GP186" s="27"/>
      <c r="GQ186" s="27"/>
      <c r="GR186" s="27"/>
      <c r="GS186" s="27"/>
      <c r="GT186" s="27"/>
      <c r="GU186" s="27"/>
      <c r="GV186" s="27"/>
      <c r="GW186" s="27"/>
      <c r="GX186" s="27"/>
      <c r="GY186" s="27"/>
      <c r="GZ186" s="27"/>
      <c r="HA186" s="27"/>
      <c r="HB186" s="27"/>
      <c r="HC186" s="27"/>
      <c r="HD186" s="27"/>
      <c r="HE186" s="27"/>
      <c r="HF186" s="27"/>
      <c r="HG186" s="27"/>
      <c r="HH186" s="27"/>
      <c r="HI186" s="27"/>
      <c r="HJ186" s="27"/>
      <c r="HK186" s="27"/>
      <c r="HL186" s="27"/>
      <c r="HM186" s="27"/>
      <c r="HN186" s="27"/>
      <c r="HO186" s="27"/>
      <c r="HP186" s="27"/>
      <c r="HQ186" s="27"/>
      <c r="HR186" s="27"/>
      <c r="HS186" s="27"/>
      <c r="HT186" s="27"/>
      <c r="HU186" s="27"/>
      <c r="HV186" s="27"/>
      <c r="HW186" s="27"/>
      <c r="HX186" s="27"/>
      <c r="HY186" s="27"/>
      <c r="HZ186" s="27"/>
      <c r="IA186" s="27"/>
      <c r="IB186" s="27"/>
      <c r="IC186" s="27"/>
      <c r="ID186" s="27"/>
      <c r="IE186" s="27"/>
      <c r="IF186" s="27"/>
      <c r="IG186" s="27"/>
      <c r="IH186" s="27"/>
      <c r="II186" s="27"/>
      <c r="IJ186" s="27"/>
      <c r="IK186" s="27"/>
      <c r="IL186" s="27"/>
      <c r="IM186" s="27"/>
      <c r="IN186" s="27"/>
      <c r="IO186" s="27"/>
      <c r="IP186" s="27"/>
      <c r="IQ186" s="27"/>
      <c r="IR186" s="27"/>
      <c r="IS186" s="27"/>
      <c r="IT186" s="27"/>
      <c r="IU186" s="27"/>
      <c r="IV186" s="27"/>
      <c r="IW186" s="27"/>
      <c r="IX186" s="27"/>
      <c r="IY186" s="27"/>
      <c r="IZ186" s="27"/>
      <c r="JA186" s="27"/>
      <c r="JB186" s="27"/>
      <c r="JC186" s="27"/>
      <c r="JD186" s="27"/>
      <c r="JE186" s="27"/>
      <c r="JF186" s="27"/>
      <c r="JG186" s="27"/>
      <c r="JH186" s="27"/>
      <c r="JI186" s="27"/>
      <c r="JJ186" s="27"/>
      <c r="JK186" s="27"/>
      <c r="JL186" s="27"/>
      <c r="JM186" s="27"/>
      <c r="JN186" s="27"/>
      <c r="JO186" s="27"/>
      <c r="JP186" s="27"/>
      <c r="JQ186" s="27"/>
      <c r="JR186" s="27"/>
      <c r="JS186" s="27"/>
      <c r="JT186" s="27"/>
      <c r="JU186" s="27"/>
      <c r="JV186" s="27"/>
      <c r="JW186" s="27"/>
      <c r="JX186" s="27"/>
      <c r="JY186" s="27"/>
      <c r="JZ186" s="27"/>
      <c r="KA186" s="27"/>
      <c r="KB186" s="27"/>
      <c r="KC186" s="27"/>
      <c r="KD186" s="27"/>
      <c r="KE186" s="27"/>
      <c r="KF186" s="27"/>
      <c r="KG186" s="27"/>
      <c r="KH186" s="27"/>
      <c r="KI186" s="27"/>
      <c r="KJ186" s="27"/>
      <c r="KK186" s="27"/>
      <c r="KL186" s="27"/>
      <c r="KM186" s="27"/>
      <c r="KN186" s="27"/>
      <c r="KO186" s="27"/>
      <c r="KP186" s="27"/>
      <c r="KQ186" s="27"/>
      <c r="KR186" s="27"/>
      <c r="KS186" s="27"/>
      <c r="KT186" s="27"/>
      <c r="KU186" s="27"/>
      <c r="KV186" s="27"/>
      <c r="KW186" s="27"/>
      <c r="KX186" s="27"/>
      <c r="KY186" s="27"/>
      <c r="KZ186" s="27"/>
      <c r="LA186" s="27"/>
      <c r="LB186" s="27"/>
      <c r="LC186" s="27"/>
      <c r="LD186" s="27"/>
      <c r="LE186" s="27"/>
      <c r="LF186" s="27"/>
      <c r="LG186" s="27"/>
      <c r="LH186" s="27"/>
      <c r="LI186" s="27"/>
      <c r="LJ186" s="27"/>
      <c r="LK186" s="27"/>
      <c r="LL186" s="27"/>
      <c r="LM186" s="27"/>
      <c r="LN186" s="27"/>
      <c r="LO186" s="27"/>
      <c r="LP186" s="27"/>
      <c r="LQ186" s="27"/>
      <c r="LR186" s="27"/>
      <c r="LS186" s="27"/>
      <c r="LT186" s="27"/>
      <c r="LU186" s="27"/>
      <c r="LV186" s="27"/>
      <c r="LW186" s="27"/>
      <c r="LX186" s="27"/>
      <c r="LY186" s="27"/>
      <c r="LZ186" s="27"/>
      <c r="MA186" s="27"/>
      <c r="MB186" s="27"/>
      <c r="MC186" s="27"/>
      <c r="MD186" s="27"/>
      <c r="ME186" s="27"/>
      <c r="MF186" s="27"/>
      <c r="MG186" s="27"/>
      <c r="MH186" s="27"/>
      <c r="MI186" s="27"/>
      <c r="MJ186" s="27"/>
      <c r="MK186" s="27"/>
      <c r="ML186" s="27"/>
      <c r="MM186" s="27"/>
      <c r="MN186" s="27"/>
      <c r="MO186" s="27"/>
      <c r="MP186" s="27"/>
      <c r="MQ186" s="27"/>
      <c r="MR186" s="27"/>
      <c r="MS186" s="27"/>
      <c r="MT186" s="27"/>
      <c r="MU186" s="27"/>
      <c r="MV186" s="27"/>
      <c r="MW186" s="27"/>
      <c r="MX186" s="27"/>
      <c r="MY186" s="27"/>
      <c r="MZ186" s="27"/>
      <c r="NA186" s="27"/>
      <c r="NB186" s="27"/>
      <c r="NC186" s="27"/>
      <c r="ND186" s="27"/>
      <c r="NE186" s="27"/>
      <c r="NF186" s="27"/>
      <c r="NG186" s="27"/>
      <c r="NH186" s="27"/>
      <c r="NI186" s="27"/>
      <c r="NJ186" s="27"/>
      <c r="NK186" s="27"/>
      <c r="NL186" s="27"/>
      <c r="NM186" s="27"/>
      <c r="NN186" s="27"/>
      <c r="NO186" s="27"/>
      <c r="NP186" s="27"/>
      <c r="NQ186" s="27"/>
      <c r="NR186" s="27"/>
      <c r="NS186" s="27"/>
      <c r="NT186" s="27"/>
      <c r="NU186" s="27"/>
      <c r="NV186" s="27"/>
      <c r="NW186" s="27"/>
      <c r="NX186" s="27"/>
      <c r="NY186" s="27"/>
      <c r="NZ186" s="27"/>
      <c r="OA186" s="27"/>
      <c r="OB186" s="27"/>
      <c r="OC186" s="27"/>
      <c r="OD186" s="27"/>
      <c r="OE186" s="27"/>
      <c r="OF186" s="27"/>
      <c r="OG186" s="27"/>
      <c r="OH186" s="27"/>
      <c r="OI186" s="27"/>
      <c r="OJ186" s="27"/>
      <c r="OK186" s="27"/>
      <c r="OL186" s="27"/>
      <c r="OM186" s="27"/>
      <c r="ON186" s="27"/>
      <c r="OO186" s="27"/>
      <c r="OP186" s="27"/>
      <c r="OQ186" s="27"/>
      <c r="OR186" s="27"/>
      <c r="OS186" s="27"/>
      <c r="OT186" s="27"/>
      <c r="OU186" s="27"/>
      <c r="OV186" s="27"/>
      <c r="OW186" s="27"/>
      <c r="OX186" s="27"/>
      <c r="OY186" s="27"/>
      <c r="OZ186" s="27"/>
      <c r="PA186" s="27"/>
      <c r="PB186" s="27"/>
      <c r="PC186" s="27"/>
      <c r="PD186" s="27"/>
      <c r="PE186" s="27"/>
      <c r="PF186" s="27"/>
      <c r="PG186" s="27"/>
      <c r="PH186" s="27"/>
      <c r="PI186" s="27"/>
      <c r="PJ186" s="27"/>
      <c r="PK186" s="27"/>
      <c r="PL186" s="27"/>
      <c r="PM186" s="27"/>
      <c r="PN186" s="27"/>
      <c r="PO186" s="27"/>
      <c r="PP186" s="27"/>
      <c r="PQ186" s="27"/>
      <c r="PR186" s="27"/>
      <c r="PS186" s="27"/>
      <c r="PT186" s="27"/>
      <c r="PU186" s="27"/>
      <c r="PV186" s="27"/>
      <c r="PW186" s="27"/>
      <c r="PX186" s="27"/>
      <c r="PY186" s="27"/>
      <c r="PZ186" s="27"/>
      <c r="QA186" s="27"/>
      <c r="QB186" s="27"/>
      <c r="QC186" s="27"/>
      <c r="QD186" s="27"/>
      <c r="QE186" s="27"/>
      <c r="QF186" s="27"/>
      <c r="QG186" s="27"/>
      <c r="QH186" s="27"/>
      <c r="QI186" s="27"/>
      <c r="QJ186" s="27"/>
      <c r="QK186" s="27"/>
      <c r="QL186" s="27"/>
      <c r="QM186" s="27"/>
      <c r="QN186" s="27"/>
      <c r="QO186" s="27"/>
      <c r="QP186" s="27"/>
      <c r="QQ186" s="27"/>
      <c r="QR186" s="27"/>
      <c r="QS186" s="27"/>
      <c r="QT186" s="27"/>
      <c r="QU186" s="27"/>
      <c r="QV186" s="27"/>
      <c r="QW186" s="27"/>
      <c r="QX186" s="27"/>
      <c r="QY186" s="27"/>
      <c r="QZ186" s="27"/>
      <c r="RA186" s="27"/>
      <c r="RB186" s="27"/>
      <c r="RC186" s="27"/>
      <c r="RD186" s="27"/>
      <c r="RE186" s="27"/>
      <c r="RF186" s="27"/>
      <c r="RG186" s="27"/>
      <c r="RH186" s="27"/>
      <c r="RI186" s="27"/>
      <c r="RJ186" s="27"/>
      <c r="RK186" s="27"/>
      <c r="RL186" s="27"/>
      <c r="RM186" s="27"/>
      <c r="RN186" s="27"/>
      <c r="RO186" s="27"/>
      <c r="RP186" s="27"/>
      <c r="RQ186" s="27"/>
      <c r="RR186" s="27"/>
      <c r="RS186" s="27"/>
      <c r="RT186" s="27"/>
      <c r="RU186" s="27"/>
      <c r="RV186" s="27"/>
      <c r="RW186" s="27"/>
      <c r="RX186" s="27"/>
      <c r="RY186" s="27"/>
      <c r="RZ186" s="27"/>
      <c r="SA186" s="27"/>
      <c r="SB186" s="27"/>
      <c r="SC186" s="27"/>
      <c r="SD186" s="27"/>
      <c r="SE186" s="27"/>
      <c r="SF186" s="27"/>
      <c r="SG186" s="27"/>
      <c r="SH186" s="27"/>
      <c r="SI186" s="27"/>
      <c r="SJ186" s="27"/>
      <c r="SK186" s="27"/>
      <c r="SL186" s="27"/>
      <c r="SM186" s="27"/>
      <c r="SN186" s="27"/>
      <c r="SO186" s="27"/>
      <c r="SP186" s="27"/>
      <c r="SQ186" s="27"/>
      <c r="SR186" s="27"/>
      <c r="SS186" s="27"/>
      <c r="ST186" s="27"/>
      <c r="SU186" s="27"/>
      <c r="SV186" s="27"/>
      <c r="SW186" s="27"/>
      <c r="SX186" s="27"/>
      <c r="SY186" s="27"/>
      <c r="SZ186" s="27"/>
      <c r="TA186" s="27"/>
      <c r="TB186" s="27"/>
      <c r="TC186" s="27"/>
      <c r="TD186" s="27"/>
      <c r="TE186" s="27"/>
      <c r="TF186" s="27"/>
      <c r="TG186" s="27"/>
      <c r="TH186" s="27"/>
      <c r="TI186" s="27"/>
      <c r="TJ186" s="27"/>
      <c r="TK186" s="27"/>
      <c r="TL186" s="27"/>
      <c r="TM186" s="27"/>
      <c r="TN186" s="27"/>
      <c r="TO186" s="27"/>
      <c r="TP186" s="27"/>
      <c r="TQ186" s="27"/>
      <c r="TR186" s="27"/>
      <c r="TS186" s="27"/>
      <c r="TT186" s="27"/>
      <c r="TU186" s="27"/>
      <c r="TV186" s="27"/>
      <c r="TW186" s="27"/>
      <c r="TX186" s="27"/>
      <c r="TY186" s="27"/>
      <c r="TZ186" s="27"/>
      <c r="UA186" s="27"/>
      <c r="UB186" s="27"/>
      <c r="UC186" s="27"/>
      <c r="UD186" s="27"/>
      <c r="UE186" s="27"/>
      <c r="UF186" s="27"/>
      <c r="UG186" s="27"/>
      <c r="UH186" s="27"/>
      <c r="UI186" s="27"/>
      <c r="UJ186" s="27"/>
      <c r="UK186" s="27"/>
      <c r="UL186" s="27"/>
      <c r="UM186" s="27"/>
      <c r="UN186" s="27"/>
      <c r="UO186" s="27"/>
      <c r="UP186" s="27"/>
      <c r="UQ186" s="27"/>
      <c r="UR186" s="27"/>
      <c r="US186" s="27"/>
      <c r="UT186" s="27"/>
      <c r="UU186" s="27"/>
      <c r="UV186" s="27"/>
      <c r="UW186" s="27"/>
      <c r="UX186" s="27"/>
      <c r="UY186" s="27"/>
      <c r="UZ186" s="27"/>
      <c r="VA186" s="27"/>
      <c r="VB186" s="27"/>
      <c r="VC186" s="27"/>
      <c r="VD186" s="27"/>
      <c r="VE186" s="27"/>
      <c r="VF186" s="27"/>
      <c r="VG186" s="27"/>
      <c r="VH186" s="27"/>
      <c r="VI186" s="27"/>
      <c r="VJ186" s="27"/>
      <c r="VK186" s="27"/>
      <c r="VL186" s="27"/>
      <c r="VM186" s="27"/>
      <c r="VN186" s="27"/>
      <c r="VO186" s="27"/>
      <c r="VP186" s="27"/>
      <c r="VQ186" s="27"/>
      <c r="VR186" s="27"/>
      <c r="VS186" s="27"/>
      <c r="VT186" s="27"/>
      <c r="VU186" s="27"/>
      <c r="VV186" s="27"/>
      <c r="VW186" s="27"/>
      <c r="VX186" s="27"/>
      <c r="VY186" s="27"/>
      <c r="VZ186" s="27"/>
      <c r="WA186" s="27"/>
      <c r="WB186" s="27"/>
      <c r="WC186" s="27"/>
      <c r="WD186" s="27"/>
      <c r="WE186" s="27"/>
      <c r="WF186" s="27"/>
      <c r="WG186" s="27"/>
      <c r="WH186" s="27"/>
      <c r="WI186" s="27"/>
      <c r="WJ186" s="27"/>
      <c r="WK186" s="27"/>
      <c r="WL186" s="27"/>
      <c r="WM186" s="27"/>
      <c r="WN186" s="27"/>
      <c r="WO186" s="27"/>
      <c r="WP186" s="27"/>
      <c r="WQ186" s="27"/>
      <c r="WR186" s="27"/>
      <c r="WS186" s="27"/>
      <c r="WT186" s="27"/>
      <c r="WU186" s="27"/>
      <c r="WV186" s="27"/>
      <c r="WW186" s="27"/>
      <c r="WX186" s="27"/>
      <c r="WY186" s="27"/>
      <c r="WZ186" s="27"/>
      <c r="XA186" s="27"/>
      <c r="XB186" s="27"/>
      <c r="XC186" s="27"/>
      <c r="XD186" s="27"/>
      <c r="XE186" s="27"/>
      <c r="XF186" s="27"/>
      <c r="XG186" s="27"/>
      <c r="XH186" s="27"/>
      <c r="XI186" s="27"/>
      <c r="XJ186" s="27"/>
      <c r="XK186" s="27"/>
      <c r="XL186" s="27"/>
      <c r="XM186" s="27"/>
      <c r="XN186" s="27"/>
      <c r="XO186" s="27"/>
      <c r="XP186" s="27"/>
      <c r="XQ186" s="27"/>
      <c r="XR186" s="27"/>
      <c r="XS186" s="27"/>
      <c r="XT186" s="27"/>
      <c r="XU186" s="27"/>
      <c r="XV186" s="27"/>
      <c r="XW186" s="27"/>
      <c r="XX186" s="27"/>
      <c r="XY186" s="27"/>
      <c r="XZ186" s="27"/>
      <c r="YA186" s="27"/>
      <c r="YB186" s="27"/>
      <c r="YC186" s="27"/>
      <c r="YD186" s="27"/>
      <c r="YE186" s="27"/>
      <c r="YF186" s="27"/>
      <c r="YG186" s="27"/>
      <c r="YH186" s="27"/>
      <c r="YI186" s="27"/>
      <c r="YJ186" s="27"/>
      <c r="YK186" s="27"/>
      <c r="YL186" s="27"/>
      <c r="YM186" s="27"/>
      <c r="YN186" s="27"/>
      <c r="YO186" s="27"/>
      <c r="YP186" s="27"/>
      <c r="YQ186" s="27"/>
      <c r="YR186" s="27"/>
      <c r="YS186" s="27"/>
      <c r="YT186" s="27"/>
      <c r="YU186" s="27"/>
      <c r="YV186" s="27"/>
      <c r="YW186" s="27"/>
      <c r="YX186" s="27"/>
      <c r="YY186" s="27"/>
      <c r="YZ186" s="27"/>
      <c r="ZA186" s="27"/>
      <c r="ZB186" s="27"/>
      <c r="ZC186" s="27"/>
      <c r="ZD186" s="27"/>
      <c r="ZE186" s="27"/>
      <c r="ZF186" s="27"/>
      <c r="ZG186" s="27"/>
      <c r="ZH186" s="27"/>
      <c r="ZI186" s="27"/>
      <c r="ZJ186" s="27"/>
      <c r="ZK186" s="27"/>
      <c r="ZL186" s="27"/>
      <c r="ZM186" s="27"/>
      <c r="ZN186" s="27"/>
      <c r="ZO186" s="27"/>
      <c r="ZP186" s="27"/>
      <c r="ZQ186" s="27"/>
      <c r="ZR186" s="27"/>
      <c r="ZS186" s="27"/>
      <c r="ZT186" s="27"/>
      <c r="ZU186" s="27"/>
      <c r="ZV186" s="27"/>
      <c r="ZW186" s="27"/>
      <c r="ZX186" s="27"/>
      <c r="ZY186" s="27"/>
      <c r="ZZ186" s="27"/>
      <c r="AAA186" s="27"/>
      <c r="AAB186" s="27"/>
      <c r="AAC186" s="27"/>
      <c r="AAD186" s="27"/>
      <c r="AAE186" s="27"/>
      <c r="AAF186" s="27"/>
      <c r="AAG186" s="27"/>
      <c r="AAH186" s="27"/>
      <c r="AAI186" s="27"/>
      <c r="AAJ186" s="27"/>
      <c r="AAK186" s="27"/>
      <c r="AAL186" s="27"/>
      <c r="AAM186" s="27"/>
      <c r="AAN186" s="27"/>
      <c r="AAO186" s="27"/>
      <c r="AAP186" s="27"/>
      <c r="AAQ186" s="27"/>
      <c r="AAR186" s="27"/>
      <c r="AAS186" s="27"/>
      <c r="AAT186" s="27"/>
      <c r="AAU186" s="27"/>
      <c r="AAV186" s="27"/>
      <c r="AAW186" s="27"/>
      <c r="AAX186" s="27"/>
      <c r="AAY186" s="27"/>
      <c r="AAZ186" s="27"/>
      <c r="ABA186" s="27"/>
      <c r="ABB186" s="27"/>
      <c r="ABC186" s="27"/>
      <c r="ABD186" s="27"/>
      <c r="ABE186" s="27"/>
      <c r="ABF186" s="27"/>
      <c r="ABG186" s="27"/>
      <c r="ABH186" s="27"/>
      <c r="ABI186" s="27"/>
      <c r="ABJ186" s="27"/>
      <c r="ABK186" s="27"/>
      <c r="ABL186" s="27"/>
      <c r="ABM186" s="27"/>
      <c r="ABN186" s="27"/>
      <c r="ABO186" s="27"/>
      <c r="ABP186" s="27"/>
      <c r="ABQ186" s="27"/>
      <c r="ABR186" s="27"/>
      <c r="ABS186" s="27"/>
      <c r="ABT186" s="27"/>
      <c r="ABU186" s="27"/>
      <c r="ABV186" s="27"/>
      <c r="ABW186" s="27"/>
      <c r="ABX186" s="27"/>
      <c r="ABY186" s="27"/>
      <c r="ABZ186" s="27"/>
      <c r="ACA186" s="27"/>
      <c r="ACB186" s="27"/>
      <c r="ACC186" s="27"/>
      <c r="ACD186" s="27"/>
      <c r="ACE186" s="27"/>
      <c r="ACF186" s="27"/>
      <c r="ACG186" s="27"/>
      <c r="ACH186" s="27"/>
      <c r="ACI186" s="27"/>
      <c r="ACJ186" s="27"/>
      <c r="ACK186" s="27"/>
      <c r="ACL186" s="27"/>
      <c r="ACM186" s="27"/>
      <c r="ACN186" s="27"/>
      <c r="ACO186" s="27"/>
      <c r="ACP186" s="27"/>
      <c r="ACQ186" s="27"/>
      <c r="ACR186" s="27"/>
      <c r="ACS186" s="27"/>
      <c r="ACT186" s="27"/>
      <c r="ACU186" s="27"/>
      <c r="ACV186" s="27"/>
      <c r="ACW186" s="27"/>
      <c r="ACX186" s="27"/>
      <c r="ACY186" s="27"/>
      <c r="ACZ186" s="27"/>
      <c r="ADA186" s="27"/>
      <c r="ADB186" s="27"/>
      <c r="ADC186" s="27"/>
      <c r="ADD186" s="27"/>
      <c r="ADE186" s="27"/>
      <c r="ADF186" s="27"/>
      <c r="ADG186" s="27"/>
      <c r="ADH186" s="27"/>
      <c r="ADI186" s="27"/>
      <c r="ADJ186" s="27"/>
      <c r="ADK186" s="27"/>
      <c r="ADL186" s="27"/>
      <c r="ADM186" s="27"/>
      <c r="ADN186" s="27"/>
      <c r="ADO186" s="27"/>
      <c r="ADP186" s="27"/>
      <c r="ADQ186" s="27"/>
      <c r="ADR186" s="27"/>
      <c r="ADS186" s="27"/>
      <c r="ADT186" s="27"/>
      <c r="ADU186" s="27"/>
      <c r="ADV186" s="27"/>
      <c r="ADW186" s="27"/>
      <c r="ADX186" s="27"/>
      <c r="ADY186" s="27"/>
      <c r="ADZ186" s="27"/>
      <c r="AEA186" s="27"/>
      <c r="AEB186" s="27"/>
      <c r="AEC186" s="27"/>
      <c r="AED186" s="27"/>
      <c r="AEE186" s="27"/>
      <c r="AEF186" s="27"/>
      <c r="AEG186" s="27"/>
      <c r="AEH186" s="27"/>
      <c r="AEI186" s="27"/>
      <c r="AEJ186" s="27"/>
      <c r="AEK186" s="27"/>
      <c r="AEL186" s="27"/>
      <c r="AEM186" s="27"/>
      <c r="AEN186" s="27"/>
      <c r="AEO186" s="27"/>
      <c r="AEP186" s="27"/>
      <c r="AEQ186" s="27"/>
      <c r="AER186" s="27"/>
      <c r="AES186" s="27"/>
      <c r="AET186" s="27"/>
      <c r="AEU186" s="27"/>
      <c r="AEV186" s="27"/>
      <c r="AEW186" s="27"/>
      <c r="AEX186" s="27"/>
      <c r="AEY186" s="27"/>
      <c r="AEZ186" s="27"/>
      <c r="AFA186" s="27"/>
      <c r="AFB186" s="27"/>
      <c r="AFC186" s="27"/>
      <c r="AFD186" s="27"/>
      <c r="AFE186" s="27"/>
      <c r="AFF186" s="27"/>
      <c r="AFG186" s="27"/>
      <c r="AFH186" s="27"/>
      <c r="AFI186" s="27"/>
      <c r="AFJ186" s="27"/>
      <c r="AFK186" s="27"/>
      <c r="AFL186" s="27"/>
      <c r="AFM186" s="27"/>
      <c r="AFN186" s="27"/>
      <c r="AFO186" s="27"/>
      <c r="AFP186" s="27"/>
      <c r="AFQ186" s="27"/>
      <c r="AFR186" s="27"/>
      <c r="AFS186" s="27"/>
      <c r="AFT186" s="27"/>
      <c r="AFU186" s="27"/>
      <c r="AFV186" s="27"/>
      <c r="AFW186" s="27"/>
      <c r="AFX186" s="27"/>
      <c r="AFY186" s="27"/>
      <c r="AFZ186" s="27"/>
      <c r="AGA186" s="27"/>
      <c r="AGB186" s="27"/>
      <c r="AGC186" s="27"/>
      <c r="AGD186" s="27"/>
      <c r="AGE186" s="27"/>
      <c r="AGF186" s="27"/>
      <c r="AGG186" s="27"/>
      <c r="AGH186" s="27"/>
      <c r="AGI186" s="27"/>
      <c r="AGJ186" s="27"/>
      <c r="AGK186" s="27"/>
      <c r="AGL186" s="27"/>
      <c r="AGM186" s="27"/>
      <c r="AGN186" s="27"/>
      <c r="AGO186" s="27"/>
      <c r="AGP186" s="27"/>
      <c r="AGQ186" s="27"/>
      <c r="AGR186" s="27"/>
      <c r="AGS186" s="27"/>
      <c r="AGT186" s="27"/>
      <c r="AGU186" s="27"/>
      <c r="AGV186" s="27"/>
      <c r="AGW186" s="27"/>
      <c r="AGX186" s="27"/>
      <c r="AGY186" s="27"/>
      <c r="AGZ186" s="27"/>
      <c r="AHA186" s="27"/>
      <c r="AHB186" s="27"/>
      <c r="AHC186" s="27"/>
      <c r="AHD186" s="27"/>
      <c r="AHE186" s="27"/>
      <c r="AHF186" s="27"/>
      <c r="AHG186" s="27"/>
      <c r="AHH186" s="27"/>
      <c r="AHI186" s="27"/>
      <c r="AHJ186" s="27"/>
      <c r="AHK186" s="27"/>
      <c r="AHL186" s="27"/>
      <c r="AHM186" s="27"/>
      <c r="AHN186" s="27"/>
      <c r="AHO186" s="27"/>
      <c r="AHP186" s="27"/>
      <c r="AHQ186" s="27"/>
      <c r="AHR186" s="27"/>
      <c r="AHS186" s="27"/>
      <c r="AHT186" s="27"/>
      <c r="AHU186" s="27"/>
      <c r="AHV186" s="27"/>
      <c r="AHW186" s="27"/>
      <c r="AHX186" s="27"/>
      <c r="AHY186" s="27"/>
      <c r="AHZ186" s="27"/>
      <c r="AIA186" s="27"/>
      <c r="AIB186" s="27"/>
      <c r="AIC186" s="27"/>
      <c r="AID186" s="27"/>
      <c r="AIE186" s="27"/>
      <c r="AIF186" s="27"/>
      <c r="AIG186" s="27"/>
      <c r="AIH186" s="27"/>
      <c r="AII186" s="27"/>
      <c r="AIJ186" s="27"/>
      <c r="AIK186" s="27"/>
      <c r="AIL186" s="27"/>
      <c r="AIM186" s="27"/>
      <c r="AIN186" s="27"/>
      <c r="AIO186" s="27"/>
      <c r="AIP186" s="27"/>
      <c r="AIQ186" s="27"/>
      <c r="AIR186" s="27"/>
      <c r="AIS186" s="27"/>
      <c r="AIT186" s="27"/>
      <c r="AIU186" s="27"/>
      <c r="AIV186" s="27"/>
      <c r="AIW186" s="27"/>
      <c r="AIX186" s="27"/>
      <c r="AIY186" s="27"/>
      <c r="AIZ186" s="27"/>
      <c r="AJA186" s="27"/>
      <c r="AJB186" s="27"/>
      <c r="AJC186" s="27"/>
      <c r="AJD186" s="27"/>
      <c r="AJE186" s="27"/>
      <c r="AJF186" s="27"/>
      <c r="AJG186" s="27"/>
      <c r="AJH186" s="27"/>
      <c r="AJI186" s="27"/>
      <c r="AJJ186" s="27"/>
      <c r="AJK186" s="27"/>
      <c r="AJL186" s="27"/>
      <c r="AJM186" s="27"/>
      <c r="AJN186" s="27"/>
      <c r="AJO186" s="27"/>
      <c r="AJP186" s="27"/>
      <c r="AJQ186" s="27"/>
      <c r="AJR186" s="27"/>
      <c r="AJS186" s="27"/>
      <c r="AJT186" s="27"/>
      <c r="AJU186" s="27"/>
      <c r="AJV186" s="27"/>
      <c r="AJW186" s="27"/>
      <c r="AJX186" s="27"/>
      <c r="AJY186" s="27"/>
      <c r="AJZ186" s="27"/>
      <c r="AKA186" s="27"/>
      <c r="AKB186" s="27"/>
      <c r="AKC186" s="27"/>
      <c r="AKD186" s="27"/>
      <c r="AKE186" s="27"/>
      <c r="AKF186" s="27"/>
      <c r="AKG186" s="27"/>
      <c r="AKH186" s="27"/>
      <c r="AKI186" s="27"/>
      <c r="AKJ186" s="27"/>
      <c r="AKK186" s="27"/>
      <c r="AKL186" s="27"/>
      <c r="AKM186" s="27"/>
      <c r="AKN186" s="27"/>
      <c r="AKO186" s="27"/>
      <c r="AKP186" s="27"/>
      <c r="AKQ186" s="27"/>
      <c r="AKR186" s="27"/>
      <c r="AKS186" s="27"/>
      <c r="AKT186" s="27"/>
      <c r="AKU186" s="27"/>
      <c r="AKV186" s="27"/>
      <c r="AKW186" s="27"/>
      <c r="AKX186" s="27"/>
      <c r="AKY186" s="27"/>
      <c r="AKZ186" s="27"/>
      <c r="ALA186" s="27"/>
      <c r="ALB186" s="27"/>
      <c r="ALC186" s="27"/>
      <c r="ALD186" s="27"/>
      <c r="ALE186" s="27"/>
      <c r="ALF186" s="27"/>
      <c r="ALG186" s="27"/>
      <c r="ALH186" s="27"/>
      <c r="ALI186" s="27"/>
      <c r="ALJ186" s="27"/>
      <c r="ALK186" s="27"/>
      <c r="ALL186" s="27"/>
      <c r="ALM186" s="27"/>
      <c r="ALN186" s="27"/>
      <c r="ALO186" s="27"/>
      <c r="ALP186" s="27"/>
      <c r="ALQ186" s="27"/>
      <c r="ALR186" s="27"/>
      <c r="ALS186" s="27"/>
      <c r="ALT186" s="27"/>
      <c r="ALU186" s="27"/>
      <c r="ALV186" s="27"/>
      <c r="ALW186" s="27"/>
      <c r="ALX186" s="27"/>
      <c r="ALY186" s="27"/>
      <c r="ALZ186" s="27"/>
      <c r="AMA186" s="27"/>
      <c r="AMB186" s="27"/>
      <c r="AMC186" s="27"/>
      <c r="AMD186" s="27"/>
      <c r="AME186" s="27"/>
      <c r="AMF186" s="27"/>
      <c r="AMG186" s="27"/>
      <c r="AMH186" s="27"/>
      <c r="AMI186" s="27"/>
      <c r="AMJ186" s="27"/>
      <c r="AMK186" s="27"/>
      <c r="AML186" s="27"/>
      <c r="AMM186" s="27"/>
      <c r="AMN186" s="27"/>
      <c r="AMO186" s="27"/>
      <c r="AMP186" s="27"/>
      <c r="AMQ186" s="27"/>
      <c r="AMR186" s="27"/>
      <c r="AMS186" s="27"/>
      <c r="AMT186" s="27"/>
      <c r="AMU186" s="27"/>
      <c r="AMV186" s="27"/>
      <c r="AMW186" s="27"/>
      <c r="AMX186" s="27"/>
      <c r="AMY186" s="27"/>
      <c r="AMZ186" s="27"/>
      <c r="ANA186" s="27"/>
      <c r="ANB186" s="27"/>
      <c r="ANC186" s="27"/>
      <c r="AND186" s="27"/>
      <c r="ANE186" s="27"/>
      <c r="ANF186" s="27"/>
      <c r="ANG186" s="27"/>
      <c r="ANH186" s="27"/>
      <c r="ANI186" s="27"/>
      <c r="ANJ186" s="27"/>
      <c r="ANK186" s="27"/>
      <c r="ANL186" s="27"/>
      <c r="ANM186" s="27"/>
      <c r="ANN186" s="27"/>
      <c r="ANO186" s="27"/>
      <c r="ANP186" s="27"/>
      <c r="ANQ186" s="27"/>
      <c r="ANR186" s="27"/>
      <c r="ANS186" s="27"/>
      <c r="ANT186" s="27"/>
      <c r="ANU186" s="27"/>
      <c r="ANV186" s="27"/>
      <c r="ANW186" s="27"/>
      <c r="ANX186" s="27"/>
      <c r="ANY186" s="27"/>
      <c r="ANZ186" s="27"/>
      <c r="AOA186" s="27"/>
      <c r="AOB186" s="27"/>
      <c r="AOC186" s="27"/>
      <c r="AOD186" s="27"/>
      <c r="AOE186" s="27"/>
      <c r="AOF186" s="27"/>
      <c r="AOG186" s="27"/>
      <c r="AOH186" s="27"/>
      <c r="AOI186" s="27"/>
      <c r="AOJ186" s="27"/>
      <c r="AOK186" s="27"/>
      <c r="AOL186" s="27"/>
      <c r="AOM186" s="27"/>
      <c r="AON186" s="27"/>
      <c r="AOO186" s="27"/>
      <c r="AOP186" s="27"/>
      <c r="AOQ186" s="27"/>
      <c r="AOR186" s="27"/>
      <c r="AOS186" s="27"/>
      <c r="AOT186" s="27"/>
      <c r="AOU186" s="27"/>
      <c r="AOV186" s="27"/>
      <c r="AOW186" s="27"/>
      <c r="AOX186" s="27"/>
      <c r="AOY186" s="27"/>
      <c r="AOZ186" s="27"/>
      <c r="APA186" s="27"/>
      <c r="APB186" s="27"/>
      <c r="APC186" s="27"/>
      <c r="APD186" s="27"/>
      <c r="APE186" s="27"/>
      <c r="APF186" s="27"/>
      <c r="APG186" s="27"/>
      <c r="APH186" s="27"/>
      <c r="API186" s="27"/>
      <c r="APJ186" s="27"/>
      <c r="APK186" s="27"/>
      <c r="APL186" s="27"/>
      <c r="APM186" s="27"/>
      <c r="APN186" s="27"/>
      <c r="APO186" s="27"/>
      <c r="APP186" s="27"/>
      <c r="APQ186" s="27"/>
      <c r="APR186" s="27"/>
      <c r="APS186" s="27"/>
      <c r="APT186" s="27"/>
      <c r="APU186" s="27"/>
      <c r="APV186" s="27"/>
      <c r="APW186" s="27"/>
      <c r="APX186" s="27"/>
      <c r="APY186" s="27"/>
      <c r="APZ186" s="27"/>
      <c r="AQA186" s="27"/>
      <c r="AQB186" s="27"/>
      <c r="AQC186" s="27"/>
      <c r="AQD186" s="27"/>
      <c r="AQE186" s="27"/>
      <c r="AQF186" s="27"/>
      <c r="AQG186" s="27"/>
      <c r="AQH186" s="27"/>
      <c r="AQI186" s="27"/>
      <c r="AQJ186" s="27"/>
      <c r="AQK186" s="27"/>
      <c r="AQL186" s="27"/>
      <c r="AQM186" s="27"/>
      <c r="AQN186" s="27"/>
      <c r="AQO186" s="27"/>
      <c r="AQP186" s="27"/>
      <c r="AQQ186" s="27"/>
      <c r="AQR186" s="27"/>
      <c r="AQS186" s="27"/>
      <c r="AQT186" s="27"/>
      <c r="AQU186" s="27"/>
      <c r="AQV186" s="27"/>
      <c r="AQW186" s="27"/>
      <c r="AQX186" s="27"/>
      <c r="AQY186" s="27"/>
      <c r="AQZ186" s="27"/>
      <c r="ARA186" s="27"/>
      <c r="ARB186" s="27"/>
      <c r="ARC186" s="27"/>
      <c r="ARD186" s="27"/>
      <c r="ARE186" s="27"/>
      <c r="ARF186" s="27"/>
      <c r="ARG186" s="27"/>
      <c r="ARH186" s="27"/>
      <c r="ARI186" s="27"/>
      <c r="ARJ186" s="27"/>
      <c r="ARK186" s="27"/>
      <c r="ARL186" s="27"/>
      <c r="ARM186" s="27"/>
      <c r="ARN186" s="27"/>
      <c r="ARO186" s="27"/>
      <c r="ARP186" s="27"/>
      <c r="ARQ186" s="27"/>
      <c r="ARR186" s="27"/>
      <c r="ARS186" s="27"/>
      <c r="ART186" s="27"/>
      <c r="ARU186" s="27"/>
      <c r="ARV186" s="27"/>
      <c r="ARW186" s="27"/>
      <c r="ARX186" s="27"/>
      <c r="ARY186" s="27"/>
      <c r="ARZ186" s="27"/>
      <c r="ASA186" s="27"/>
      <c r="ASB186" s="27"/>
      <c r="ASC186" s="27"/>
      <c r="ASD186" s="27"/>
      <c r="ASE186" s="27"/>
      <c r="ASF186" s="27"/>
      <c r="ASG186" s="27"/>
      <c r="ASH186" s="27"/>
      <c r="ASI186" s="27"/>
      <c r="ASJ186" s="27"/>
      <c r="ASK186" s="27"/>
      <c r="ASL186" s="27"/>
      <c r="ASM186" s="27"/>
      <c r="ASN186" s="27"/>
      <c r="ASO186" s="27"/>
      <c r="ASP186" s="27"/>
      <c r="ASQ186" s="27"/>
      <c r="ASR186" s="27"/>
      <c r="ASS186" s="27"/>
      <c r="AST186" s="27"/>
      <c r="ASU186" s="27"/>
      <c r="ASV186" s="27"/>
      <c r="ASW186" s="27"/>
      <c r="ASX186" s="27"/>
      <c r="ASY186" s="27"/>
      <c r="ASZ186" s="27"/>
      <c r="ATA186" s="27"/>
      <c r="ATB186" s="27"/>
      <c r="ATC186" s="27"/>
      <c r="ATD186" s="27"/>
      <c r="ATE186" s="27"/>
      <c r="ATF186" s="27"/>
      <c r="ATG186" s="27"/>
      <c r="ATH186" s="27"/>
      <c r="ATI186" s="27"/>
      <c r="ATJ186" s="27"/>
      <c r="ATK186" s="27"/>
      <c r="ATL186" s="27"/>
      <c r="ATM186" s="27"/>
      <c r="ATN186" s="27"/>
      <c r="ATO186" s="27"/>
      <c r="ATP186" s="27"/>
      <c r="ATQ186" s="27"/>
      <c r="ATR186" s="27"/>
      <c r="ATS186" s="27"/>
      <c r="ATT186" s="27"/>
      <c r="ATU186" s="27"/>
      <c r="ATV186" s="27"/>
      <c r="ATW186" s="27"/>
      <c r="ATX186" s="27"/>
      <c r="ATY186" s="27"/>
      <c r="ATZ186" s="27"/>
      <c r="AUA186" s="27"/>
      <c r="AUB186" s="27"/>
      <c r="AUC186" s="27"/>
      <c r="AUD186" s="27"/>
      <c r="AUE186" s="27"/>
      <c r="AUF186" s="27"/>
      <c r="AUG186" s="27"/>
      <c r="AUH186" s="27"/>
      <c r="AUI186" s="27"/>
      <c r="AUJ186" s="27"/>
      <c r="AUK186" s="27"/>
      <c r="AUL186" s="27"/>
      <c r="AUM186" s="27"/>
      <c r="AUN186" s="27"/>
      <c r="AUO186" s="27"/>
      <c r="AUP186" s="27"/>
      <c r="AUQ186" s="27"/>
      <c r="AUR186" s="27"/>
      <c r="AUS186" s="27"/>
      <c r="AUT186" s="27"/>
      <c r="AUU186" s="27"/>
      <c r="AUV186" s="27"/>
      <c r="AUW186" s="27"/>
      <c r="AUX186" s="27"/>
      <c r="AUY186" s="27"/>
      <c r="AUZ186" s="27"/>
      <c r="AVA186" s="27"/>
      <c r="AVB186" s="27"/>
      <c r="AVC186" s="27"/>
      <c r="AVD186" s="27"/>
      <c r="AVE186" s="27"/>
      <c r="AVF186" s="27"/>
      <c r="AVG186" s="27"/>
      <c r="AVH186" s="27"/>
      <c r="AVI186" s="27"/>
      <c r="AVJ186" s="27"/>
      <c r="AVK186" s="27"/>
      <c r="AVL186" s="27"/>
      <c r="AVM186" s="27"/>
      <c r="AVN186" s="27"/>
      <c r="AVO186" s="27"/>
      <c r="AVP186" s="27"/>
      <c r="AVQ186" s="27"/>
      <c r="AVR186" s="27"/>
      <c r="AVS186" s="27"/>
      <c r="AVT186" s="27"/>
      <c r="AVU186" s="27"/>
      <c r="AVV186" s="27"/>
      <c r="AVW186" s="27"/>
      <c r="AVX186" s="27"/>
      <c r="AVY186" s="27"/>
      <c r="AVZ186" s="27"/>
      <c r="AWA186" s="27"/>
      <c r="AWB186" s="27"/>
      <c r="AWC186" s="27"/>
      <c r="AWD186" s="27"/>
      <c r="AWE186" s="27"/>
      <c r="AWF186" s="27"/>
      <c r="AWG186" s="27"/>
      <c r="AWH186" s="27"/>
      <c r="AWI186" s="27"/>
      <c r="AWJ186" s="27"/>
      <c r="AWK186" s="27"/>
      <c r="AWL186" s="27"/>
      <c r="AWM186" s="27"/>
      <c r="AWN186" s="27"/>
      <c r="AWO186" s="27"/>
      <c r="AWP186" s="27"/>
      <c r="AWQ186" s="27"/>
      <c r="AWR186" s="27"/>
      <c r="AWS186" s="27"/>
      <c r="AWT186" s="27"/>
      <c r="AWU186" s="27"/>
      <c r="AWV186" s="27"/>
      <c r="AWW186" s="27"/>
      <c r="AWX186" s="27"/>
      <c r="AWY186" s="27"/>
      <c r="AWZ186" s="27"/>
      <c r="AXA186" s="27"/>
      <c r="AXB186" s="27"/>
      <c r="AXC186" s="27"/>
      <c r="AXD186" s="27"/>
      <c r="AXE186" s="27"/>
      <c r="AXF186" s="27"/>
      <c r="AXG186" s="27"/>
      <c r="AXH186" s="27"/>
      <c r="AXI186" s="27"/>
      <c r="AXJ186" s="27"/>
      <c r="AXK186" s="27"/>
      <c r="AXL186" s="27"/>
      <c r="AXM186" s="27"/>
      <c r="AXN186" s="27"/>
      <c r="AXO186" s="27"/>
      <c r="AXP186" s="27"/>
      <c r="AXQ186" s="27"/>
      <c r="AXR186" s="27"/>
      <c r="AXS186" s="27"/>
      <c r="AXT186" s="27"/>
      <c r="AXU186" s="27"/>
      <c r="AXV186" s="27"/>
      <c r="AXW186" s="27"/>
      <c r="AXX186" s="27"/>
      <c r="AXY186" s="27"/>
      <c r="AXZ186" s="27"/>
      <c r="AYA186" s="27"/>
      <c r="AYB186" s="27"/>
      <c r="AYC186" s="27"/>
      <c r="AYD186" s="27"/>
      <c r="AYE186" s="27"/>
      <c r="AYF186" s="27"/>
      <c r="AYG186" s="27"/>
      <c r="AYH186" s="27"/>
      <c r="AYI186" s="27"/>
      <c r="AYJ186" s="27"/>
      <c r="AYK186" s="27"/>
      <c r="AYL186" s="27"/>
      <c r="AYM186" s="27"/>
      <c r="AYN186" s="27"/>
      <c r="AYO186" s="27"/>
      <c r="AYP186" s="27"/>
      <c r="AYQ186" s="27"/>
      <c r="AYR186" s="27"/>
      <c r="AYS186" s="27"/>
      <c r="AYT186" s="27"/>
      <c r="AYU186" s="27"/>
      <c r="AYV186" s="27"/>
      <c r="AYW186" s="27"/>
      <c r="AYX186" s="27"/>
      <c r="AYY186" s="27"/>
      <c r="AYZ186" s="27"/>
      <c r="AZA186" s="27"/>
      <c r="AZB186" s="27"/>
      <c r="AZC186" s="27"/>
      <c r="AZD186" s="27"/>
      <c r="AZE186" s="27"/>
      <c r="AZF186" s="27"/>
      <c r="AZG186" s="27"/>
      <c r="AZH186" s="27"/>
      <c r="AZI186" s="27"/>
      <c r="AZJ186" s="27"/>
      <c r="AZK186" s="27"/>
      <c r="AZL186" s="27"/>
      <c r="AZM186" s="27"/>
      <c r="AZN186" s="27"/>
      <c r="AZO186" s="27"/>
      <c r="AZP186" s="27"/>
      <c r="AZQ186" s="27"/>
      <c r="AZR186" s="27"/>
      <c r="AZS186" s="27"/>
      <c r="AZT186" s="27"/>
      <c r="AZU186" s="27"/>
      <c r="AZV186" s="27"/>
      <c r="AZW186" s="27"/>
      <c r="AZX186" s="27"/>
      <c r="AZY186" s="27"/>
      <c r="AZZ186" s="27"/>
      <c r="BAA186" s="27"/>
      <c r="BAB186" s="27"/>
      <c r="BAC186" s="27"/>
      <c r="BAD186" s="27"/>
      <c r="BAE186" s="27"/>
      <c r="BAF186" s="27"/>
      <c r="BAG186" s="27"/>
      <c r="BAH186" s="27"/>
      <c r="BAI186" s="27"/>
      <c r="BAJ186" s="27"/>
      <c r="BAK186" s="27"/>
      <c r="BAL186" s="27"/>
      <c r="BAM186" s="27"/>
      <c r="BAN186" s="27"/>
      <c r="BAO186" s="27"/>
      <c r="BAP186" s="27"/>
      <c r="BAQ186" s="27"/>
      <c r="BAR186" s="27"/>
      <c r="BAS186" s="27"/>
      <c r="BAT186" s="27"/>
      <c r="BAU186" s="27"/>
      <c r="BAV186" s="27"/>
      <c r="BAW186" s="27"/>
      <c r="BAX186" s="27"/>
      <c r="BAY186" s="27"/>
      <c r="BAZ186" s="27"/>
      <c r="BBA186" s="27"/>
      <c r="BBB186" s="27"/>
      <c r="BBC186" s="27"/>
      <c r="BBD186" s="27"/>
      <c r="BBE186" s="27"/>
      <c r="BBF186" s="27"/>
      <c r="BBG186" s="27"/>
      <c r="BBH186" s="27"/>
      <c r="BBI186" s="27"/>
      <c r="BBJ186" s="27"/>
      <c r="BBK186" s="27"/>
      <c r="BBL186" s="27"/>
      <c r="BBM186" s="27"/>
      <c r="BBN186" s="27"/>
      <c r="BBO186" s="27"/>
      <c r="BBP186" s="27"/>
      <c r="BBQ186" s="27"/>
      <c r="BBR186" s="27"/>
      <c r="BBS186" s="27"/>
      <c r="BBT186" s="27"/>
      <c r="BBU186" s="27"/>
      <c r="BBV186" s="27"/>
      <c r="BBW186" s="27"/>
      <c r="BBX186" s="27"/>
      <c r="BBY186" s="27"/>
      <c r="BBZ186" s="27"/>
      <c r="BCA186" s="27"/>
      <c r="BCB186" s="27"/>
      <c r="BCC186" s="27"/>
      <c r="BCD186" s="27"/>
      <c r="BCE186" s="27"/>
      <c r="BCF186" s="27"/>
      <c r="BCG186" s="27"/>
      <c r="BCH186" s="27"/>
      <c r="BCI186" s="27"/>
      <c r="BCJ186" s="27"/>
      <c r="BCK186" s="27"/>
      <c r="BCL186" s="27"/>
      <c r="BCM186" s="27"/>
      <c r="BCN186" s="27"/>
      <c r="BCO186" s="27"/>
      <c r="BCP186" s="27"/>
      <c r="BCQ186" s="27"/>
      <c r="BCR186" s="27"/>
      <c r="BCS186" s="27"/>
      <c r="BCT186" s="27"/>
      <c r="BCU186" s="27"/>
      <c r="BCV186" s="27"/>
      <c r="BCW186" s="27"/>
      <c r="BCX186" s="27"/>
      <c r="BCY186" s="27"/>
      <c r="BCZ186" s="27"/>
      <c r="BDA186" s="27"/>
      <c r="BDB186" s="27"/>
      <c r="BDC186" s="27"/>
      <c r="BDD186" s="27"/>
      <c r="BDE186" s="27"/>
      <c r="BDF186" s="27"/>
      <c r="BDG186" s="27"/>
      <c r="BDH186" s="27"/>
      <c r="BDI186" s="27"/>
      <c r="BDJ186" s="27"/>
      <c r="BDK186" s="27"/>
      <c r="BDL186" s="27"/>
      <c r="BDM186" s="27"/>
      <c r="BDN186" s="27"/>
      <c r="BDO186" s="27"/>
      <c r="BDP186" s="27"/>
      <c r="BDQ186" s="27"/>
      <c r="BDR186" s="27"/>
      <c r="BDS186" s="27"/>
      <c r="BDT186" s="27"/>
      <c r="BDU186" s="27"/>
      <c r="BDV186" s="27"/>
      <c r="BDW186" s="27"/>
      <c r="BDX186" s="27"/>
      <c r="BDY186" s="27"/>
      <c r="BDZ186" s="27"/>
      <c r="BEA186" s="27"/>
      <c r="BEB186" s="27"/>
      <c r="BEC186" s="27"/>
      <c r="BED186" s="27"/>
      <c r="BEE186" s="27"/>
      <c r="BEF186" s="27"/>
      <c r="BEG186" s="27"/>
      <c r="BEH186" s="27"/>
      <c r="BEI186" s="27"/>
      <c r="BEJ186" s="27"/>
      <c r="BEK186" s="27"/>
      <c r="BEL186" s="27"/>
      <c r="BEM186" s="27"/>
      <c r="BEN186" s="27"/>
      <c r="BEO186" s="27"/>
      <c r="BEP186" s="27"/>
      <c r="BEQ186" s="27"/>
      <c r="BER186" s="27"/>
      <c r="BES186" s="27"/>
      <c r="BET186" s="27"/>
      <c r="BEU186" s="27"/>
      <c r="BEV186" s="27"/>
      <c r="BEW186" s="27"/>
      <c r="BEX186" s="27"/>
      <c r="BEY186" s="27"/>
      <c r="BEZ186" s="27"/>
      <c r="BFA186" s="27"/>
      <c r="BFB186" s="27"/>
      <c r="BFC186" s="27"/>
      <c r="BFD186" s="27"/>
      <c r="BFE186" s="27"/>
      <c r="BFF186" s="27"/>
      <c r="BFG186" s="27"/>
      <c r="BFH186" s="27"/>
      <c r="BFI186" s="27"/>
      <c r="BFJ186" s="27"/>
      <c r="BFK186" s="27"/>
      <c r="BFL186" s="27"/>
      <c r="BFM186" s="27"/>
      <c r="BFN186" s="27"/>
      <c r="BFO186" s="27"/>
      <c r="BFP186" s="27"/>
      <c r="BFQ186" s="27"/>
      <c r="BFR186" s="27"/>
      <c r="BFS186" s="27"/>
      <c r="BFT186" s="27"/>
      <c r="BFU186" s="27"/>
      <c r="BFV186" s="27"/>
      <c r="BFW186" s="27"/>
      <c r="BFX186" s="27"/>
      <c r="BFY186" s="27"/>
      <c r="BFZ186" s="27"/>
      <c r="BGA186" s="27"/>
      <c r="BGB186" s="27"/>
      <c r="BGC186" s="27"/>
      <c r="BGD186" s="27"/>
      <c r="BGE186" s="27"/>
      <c r="BGF186" s="27"/>
      <c r="BGG186" s="27"/>
      <c r="BGH186" s="27"/>
      <c r="BGI186" s="27"/>
      <c r="BGJ186" s="27"/>
      <c r="BGK186" s="27"/>
      <c r="BGL186" s="27"/>
      <c r="BGM186" s="27"/>
      <c r="BGN186" s="27"/>
      <c r="BGO186" s="27"/>
      <c r="BGP186" s="27"/>
      <c r="BGQ186" s="27"/>
      <c r="BGR186" s="27"/>
      <c r="BGS186" s="27"/>
      <c r="BGT186" s="27"/>
      <c r="BGU186" s="27"/>
      <c r="BGV186" s="27"/>
      <c r="BGW186" s="27"/>
      <c r="BGX186" s="27"/>
      <c r="BGY186" s="27"/>
      <c r="BGZ186" s="27"/>
      <c r="BHA186" s="27"/>
      <c r="BHB186" s="27"/>
      <c r="BHC186" s="27"/>
      <c r="BHD186" s="27"/>
      <c r="BHE186" s="27"/>
      <c r="BHF186" s="27"/>
      <c r="BHG186" s="27"/>
      <c r="BHH186" s="27"/>
      <c r="BHI186" s="27"/>
      <c r="BHJ186" s="27"/>
      <c r="BHK186" s="27"/>
      <c r="BHL186" s="27"/>
      <c r="BHM186" s="27"/>
      <c r="BHN186" s="27"/>
      <c r="BHO186" s="27"/>
      <c r="BHP186" s="27"/>
      <c r="BHQ186" s="27"/>
      <c r="BHR186" s="27"/>
      <c r="BHS186" s="27"/>
      <c r="BHT186" s="27"/>
      <c r="BHU186" s="27"/>
      <c r="BHV186" s="27"/>
      <c r="BHW186" s="27"/>
      <c r="BHX186" s="27"/>
      <c r="BHY186" s="27"/>
      <c r="BHZ186" s="27"/>
      <c r="BIA186" s="27"/>
      <c r="BIB186" s="27"/>
      <c r="BIC186" s="27"/>
      <c r="BID186" s="27"/>
      <c r="BIE186" s="27"/>
      <c r="BIF186" s="27"/>
      <c r="BIG186" s="27"/>
      <c r="BIH186" s="27"/>
      <c r="BII186" s="27"/>
      <c r="BIJ186" s="27"/>
      <c r="BIK186" s="27"/>
      <c r="BIL186" s="27"/>
      <c r="BIM186" s="27"/>
      <c r="BIN186" s="27"/>
      <c r="BIO186" s="27"/>
      <c r="BIP186" s="27"/>
      <c r="BIQ186" s="27"/>
      <c r="BIR186" s="27"/>
      <c r="BIS186" s="27"/>
      <c r="BIT186" s="27"/>
      <c r="BIU186" s="27"/>
      <c r="BIV186" s="27"/>
      <c r="BIW186" s="27"/>
      <c r="BIX186" s="27"/>
      <c r="BIY186" s="27"/>
      <c r="BIZ186" s="27"/>
      <c r="BJA186" s="27"/>
      <c r="BJB186" s="27"/>
      <c r="BJC186" s="27"/>
      <c r="BJD186" s="27"/>
      <c r="BJE186" s="27"/>
      <c r="BJF186" s="27"/>
      <c r="BJG186" s="27"/>
      <c r="BJH186" s="27"/>
      <c r="BJI186" s="27"/>
      <c r="BJJ186" s="27"/>
      <c r="BJK186" s="27"/>
      <c r="BJL186" s="27"/>
      <c r="BJM186" s="27"/>
      <c r="BJN186" s="27"/>
      <c r="BJO186" s="27"/>
      <c r="BJP186" s="27"/>
      <c r="BJQ186" s="27"/>
      <c r="BJR186" s="27"/>
      <c r="BJS186" s="27"/>
      <c r="BJT186" s="27"/>
      <c r="BJU186" s="27"/>
      <c r="BJV186" s="27"/>
      <c r="BJW186" s="27"/>
      <c r="BJX186" s="27"/>
      <c r="BJY186" s="27"/>
      <c r="BJZ186" s="27"/>
      <c r="BKA186" s="27"/>
      <c r="BKB186" s="27"/>
      <c r="BKC186" s="27"/>
      <c r="BKD186" s="27"/>
      <c r="BKE186" s="27"/>
      <c r="BKF186" s="27"/>
      <c r="BKG186" s="27"/>
      <c r="BKH186" s="27"/>
      <c r="BKI186" s="27"/>
      <c r="BKJ186" s="27"/>
      <c r="BKK186" s="27"/>
      <c r="BKL186" s="27"/>
      <c r="BKM186" s="27"/>
      <c r="BKN186" s="27"/>
      <c r="BKO186" s="27"/>
      <c r="BKP186" s="27"/>
      <c r="BKQ186" s="27"/>
      <c r="BKR186" s="27"/>
      <c r="BKS186" s="27"/>
      <c r="BKT186" s="27"/>
      <c r="BKU186" s="27"/>
      <c r="BKV186" s="27"/>
      <c r="BKW186" s="27"/>
      <c r="BKX186" s="27"/>
      <c r="BKY186" s="27"/>
      <c r="BKZ186" s="27"/>
      <c r="BLA186" s="27"/>
      <c r="BLB186" s="27"/>
      <c r="BLC186" s="27"/>
      <c r="BLD186" s="27"/>
      <c r="BLE186" s="27"/>
      <c r="BLF186" s="27"/>
      <c r="BLG186" s="27"/>
      <c r="BLH186" s="27"/>
      <c r="BLI186" s="27"/>
      <c r="BLJ186" s="27"/>
      <c r="BLK186" s="27"/>
      <c r="BLL186" s="27"/>
      <c r="BLM186" s="27"/>
      <c r="BLN186" s="27"/>
      <c r="BLO186" s="27"/>
      <c r="BLP186" s="27"/>
      <c r="BLQ186" s="27"/>
      <c r="BLR186" s="27"/>
      <c r="BLS186" s="27"/>
      <c r="BLT186" s="27"/>
      <c r="BLU186" s="27"/>
      <c r="BLV186" s="27"/>
      <c r="BLW186" s="27"/>
      <c r="BLX186" s="27"/>
      <c r="BLY186" s="27"/>
      <c r="BLZ186" s="27"/>
      <c r="BMA186" s="27"/>
      <c r="BMB186" s="27"/>
      <c r="BMC186" s="27"/>
      <c r="BMD186" s="27"/>
      <c r="BME186" s="27"/>
      <c r="BMF186" s="27"/>
      <c r="BMG186" s="27"/>
      <c r="BMH186" s="27"/>
      <c r="BMI186" s="27"/>
      <c r="BMJ186" s="27"/>
      <c r="BMK186" s="27"/>
      <c r="BML186" s="27"/>
      <c r="BMM186" s="27"/>
      <c r="BMN186" s="27"/>
      <c r="BMO186" s="27"/>
      <c r="BMP186" s="27"/>
      <c r="BMQ186" s="27"/>
      <c r="BMR186" s="27"/>
      <c r="BMS186" s="27"/>
      <c r="BMT186" s="27"/>
      <c r="BMU186" s="27"/>
      <c r="BMV186" s="27"/>
      <c r="BMW186" s="27"/>
      <c r="BMX186" s="27"/>
      <c r="BMY186" s="27"/>
      <c r="BMZ186" s="27"/>
      <c r="BNA186" s="27"/>
      <c r="BNB186" s="27"/>
      <c r="BNC186" s="27"/>
      <c r="BND186" s="27"/>
      <c r="BNE186" s="27"/>
      <c r="BNF186" s="27"/>
      <c r="BNG186" s="27"/>
      <c r="BNH186" s="27"/>
      <c r="BNI186" s="27"/>
      <c r="BNJ186" s="27"/>
      <c r="BNK186" s="27"/>
      <c r="BNL186" s="27"/>
      <c r="BNM186" s="27"/>
      <c r="BNN186" s="27"/>
      <c r="BNO186" s="27"/>
      <c r="BNP186" s="27"/>
      <c r="BNQ186" s="27"/>
      <c r="BNR186" s="27"/>
      <c r="BNS186" s="27"/>
      <c r="BNT186" s="27"/>
      <c r="BNU186" s="27"/>
      <c r="BNV186" s="27"/>
      <c r="BNW186" s="27"/>
      <c r="BNX186" s="27"/>
      <c r="BNY186" s="27"/>
      <c r="BNZ186" s="27"/>
      <c r="BOA186" s="27"/>
      <c r="BOB186" s="27"/>
      <c r="BOC186" s="27"/>
      <c r="BOD186" s="27"/>
      <c r="BOE186" s="27"/>
      <c r="BOF186" s="27"/>
      <c r="BOG186" s="27"/>
      <c r="BOH186" s="27"/>
      <c r="BOI186" s="27"/>
      <c r="BOJ186" s="27"/>
      <c r="BOK186" s="27"/>
      <c r="BOL186" s="27"/>
      <c r="BOM186" s="27"/>
      <c r="BON186" s="27"/>
      <c r="BOO186" s="27"/>
      <c r="BOP186" s="27"/>
      <c r="BOQ186" s="27"/>
      <c r="BOR186" s="27"/>
      <c r="BOS186" s="27"/>
      <c r="BOT186" s="27"/>
      <c r="BOU186" s="27"/>
      <c r="BOV186" s="27"/>
      <c r="BOW186" s="27"/>
      <c r="BOX186" s="27"/>
      <c r="BOY186" s="27"/>
      <c r="BOZ186" s="27"/>
      <c r="BPA186" s="27"/>
      <c r="BPB186" s="27"/>
      <c r="BPC186" s="27"/>
      <c r="BPD186" s="27"/>
      <c r="BPE186" s="27"/>
      <c r="BPF186" s="27"/>
      <c r="BPG186" s="27"/>
      <c r="BPH186" s="27"/>
      <c r="BPI186" s="27"/>
      <c r="BPJ186" s="27"/>
      <c r="BPK186" s="27"/>
      <c r="BPL186" s="27"/>
      <c r="BPM186" s="27"/>
      <c r="BPN186" s="27"/>
      <c r="BPO186" s="27"/>
      <c r="BPP186" s="27"/>
      <c r="BPQ186" s="27"/>
      <c r="BPR186" s="27"/>
      <c r="BPS186" s="27"/>
      <c r="BPT186" s="27"/>
      <c r="BPU186" s="27"/>
      <c r="BPV186" s="27"/>
      <c r="BPW186" s="27"/>
      <c r="BPX186" s="27"/>
      <c r="BPY186" s="27"/>
      <c r="BPZ186" s="27"/>
      <c r="BQA186" s="27"/>
      <c r="BQB186" s="27"/>
      <c r="BQC186" s="27"/>
      <c r="BQD186" s="27"/>
      <c r="BQE186" s="27"/>
      <c r="BQF186" s="27"/>
      <c r="BQG186" s="27"/>
      <c r="BQH186" s="27"/>
      <c r="BQI186" s="27"/>
      <c r="BQJ186" s="27"/>
      <c r="BQK186" s="27"/>
      <c r="BQL186" s="27"/>
      <c r="BQM186" s="27"/>
      <c r="BQN186" s="27"/>
      <c r="BQO186" s="27"/>
      <c r="BQP186" s="27"/>
      <c r="BQQ186" s="27"/>
      <c r="BQR186" s="27"/>
      <c r="BQS186" s="27"/>
      <c r="BQT186" s="27"/>
      <c r="BQU186" s="27"/>
      <c r="BQV186" s="27"/>
      <c r="BQW186" s="27"/>
      <c r="BQX186" s="27"/>
      <c r="BQY186" s="27"/>
      <c r="BQZ186" s="27"/>
      <c r="BRA186" s="27"/>
      <c r="BRB186" s="27"/>
      <c r="BRC186" s="27"/>
      <c r="BRD186" s="27"/>
      <c r="BRE186" s="27"/>
      <c r="BRF186" s="27"/>
      <c r="BRG186" s="27"/>
      <c r="BRH186" s="27"/>
      <c r="BRI186" s="27"/>
      <c r="BRJ186" s="27"/>
      <c r="BRK186" s="27"/>
      <c r="BRL186" s="27"/>
      <c r="BRM186" s="27"/>
      <c r="BRN186" s="27"/>
      <c r="BRO186" s="27"/>
      <c r="BRP186" s="27"/>
      <c r="BRQ186" s="27"/>
      <c r="BRR186" s="27"/>
      <c r="BRS186" s="27"/>
      <c r="BRT186" s="27"/>
      <c r="BRU186" s="27"/>
      <c r="BRV186" s="27"/>
      <c r="BRW186" s="27"/>
      <c r="BRX186" s="27"/>
      <c r="BRY186" s="27"/>
      <c r="BRZ186" s="27"/>
      <c r="BSA186" s="27"/>
      <c r="BSB186" s="27"/>
      <c r="BSC186" s="27"/>
      <c r="BSD186" s="27"/>
      <c r="BSE186" s="27"/>
      <c r="BSF186" s="27"/>
      <c r="BSG186" s="27"/>
      <c r="BSH186" s="27"/>
      <c r="BSI186" s="27"/>
      <c r="BSJ186" s="27"/>
      <c r="BSK186" s="27"/>
      <c r="BSL186" s="27"/>
      <c r="BSM186" s="27"/>
      <c r="BSN186" s="27"/>
      <c r="BSO186" s="27"/>
      <c r="BSP186" s="27"/>
      <c r="BSQ186" s="27"/>
      <c r="BSR186" s="27"/>
      <c r="BSS186" s="27"/>
      <c r="BST186" s="27"/>
      <c r="BSU186" s="27"/>
      <c r="BSV186" s="27"/>
      <c r="BSW186" s="27"/>
      <c r="BSX186" s="27"/>
      <c r="BSY186" s="27"/>
      <c r="BSZ186" s="27"/>
      <c r="BTA186" s="27"/>
      <c r="BTB186" s="27"/>
      <c r="BTC186" s="27"/>
      <c r="BTD186" s="27"/>
      <c r="BTE186" s="27"/>
      <c r="BTF186" s="27"/>
      <c r="BTG186" s="27"/>
      <c r="BTH186" s="27"/>
      <c r="BTI186" s="27"/>
      <c r="BTJ186" s="27"/>
      <c r="BTK186" s="27"/>
      <c r="BTL186" s="27"/>
      <c r="BTM186" s="27"/>
      <c r="BTN186" s="27"/>
      <c r="BTO186" s="27"/>
      <c r="BTP186" s="27"/>
      <c r="BTQ186" s="27"/>
      <c r="BTR186" s="27"/>
      <c r="BTS186" s="27"/>
      <c r="BTT186" s="27"/>
      <c r="BTU186" s="27"/>
      <c r="BTV186" s="27"/>
      <c r="BTW186" s="27"/>
      <c r="BTX186" s="27"/>
      <c r="BTY186" s="27"/>
      <c r="BTZ186" s="27"/>
      <c r="BUA186" s="27"/>
      <c r="BUB186" s="27"/>
      <c r="BUC186" s="27"/>
      <c r="BUD186" s="27"/>
      <c r="BUE186" s="27"/>
      <c r="BUF186" s="27"/>
      <c r="BUG186" s="27"/>
      <c r="BUH186" s="27"/>
      <c r="BUI186" s="27"/>
      <c r="BUJ186" s="27"/>
      <c r="BUK186" s="27"/>
      <c r="BUL186" s="27"/>
      <c r="BUM186" s="27"/>
      <c r="BUN186" s="27"/>
      <c r="BUO186" s="27"/>
      <c r="BUP186" s="27"/>
      <c r="BUQ186" s="27"/>
      <c r="BUR186" s="27"/>
      <c r="BUS186" s="27"/>
    </row>
    <row r="187" spans="1:1917" s="47" customFormat="1" ht="12.75">
      <c r="A187" s="23"/>
      <c r="B187" s="239"/>
      <c r="C187" s="112" t="s">
        <v>345</v>
      </c>
      <c r="D187" s="137"/>
      <c r="E187" s="313"/>
      <c r="F187" s="314"/>
      <c r="G187" s="279" t="s">
        <v>346</v>
      </c>
      <c r="H187" s="149"/>
      <c r="I187" s="240"/>
      <c r="J187" s="26"/>
      <c r="K187" s="26">
        <f>IF(E187="",0,1.5)</f>
        <v>0</v>
      </c>
      <c r="L187" s="26"/>
      <c r="M187" s="26"/>
      <c r="N187" s="26"/>
      <c r="O187" s="298"/>
      <c r="P187" s="103"/>
      <c r="Q187" s="22"/>
      <c r="R187" s="22"/>
      <c r="S187" s="22"/>
      <c r="T187" s="22"/>
      <c r="U187" s="22"/>
      <c r="V187" s="22"/>
      <c r="W187" s="22"/>
      <c r="X187" s="22"/>
      <c r="Y187" s="22"/>
      <c r="Z187" s="22"/>
      <c r="AA187" s="22"/>
      <c r="AB187" s="22"/>
      <c r="AC187" s="22"/>
      <c r="AD187" s="22"/>
      <c r="BA187" s="27"/>
      <c r="BB187" s="27"/>
      <c r="BC187" s="27"/>
      <c r="BD187" s="27"/>
      <c r="BE187" s="27"/>
      <c r="BF187" s="27"/>
      <c r="BG187" s="27"/>
      <c r="BH187" s="27"/>
      <c r="BI187" s="27"/>
      <c r="BJ187" s="27"/>
      <c r="BK187" s="27"/>
      <c r="BL187" s="27"/>
      <c r="BM187" s="27"/>
      <c r="BN187" s="27"/>
      <c r="BO187" s="27"/>
      <c r="BP187" s="27"/>
      <c r="BQ187" s="27"/>
      <c r="BR187" s="27"/>
      <c r="BS187" s="27"/>
      <c r="BT187" s="27"/>
      <c r="BU187" s="27"/>
      <c r="BV187" s="27"/>
      <c r="BW187" s="27"/>
      <c r="BX187" s="27"/>
      <c r="BY187" s="27"/>
      <c r="BZ187" s="27"/>
      <c r="CA187" s="27"/>
      <c r="CB187" s="27"/>
      <c r="CC187" s="27"/>
      <c r="CD187" s="27"/>
      <c r="CE187" s="27"/>
      <c r="CF187" s="27"/>
      <c r="CG187" s="27"/>
      <c r="CH187" s="27"/>
      <c r="CI187" s="27"/>
      <c r="CJ187" s="27"/>
      <c r="CK187" s="27"/>
      <c r="CL187" s="27"/>
      <c r="CM187" s="27"/>
      <c r="CN187" s="27"/>
      <c r="CO187" s="27"/>
      <c r="CP187" s="27"/>
      <c r="CQ187" s="27"/>
      <c r="CR187" s="27"/>
      <c r="CS187" s="27"/>
      <c r="CT187" s="27"/>
      <c r="CU187" s="27"/>
      <c r="CV187" s="27"/>
      <c r="CW187" s="27"/>
      <c r="CX187" s="27"/>
      <c r="CY187" s="27"/>
      <c r="CZ187" s="27"/>
      <c r="DA187" s="27"/>
      <c r="DB187" s="27"/>
      <c r="DC187" s="27"/>
      <c r="DD187" s="27"/>
      <c r="DE187" s="27"/>
      <c r="DF187" s="27"/>
      <c r="DG187" s="27"/>
      <c r="DH187" s="27"/>
      <c r="DI187" s="27"/>
      <c r="DJ187" s="27"/>
      <c r="DK187" s="27"/>
      <c r="DL187" s="27"/>
      <c r="DM187" s="27"/>
      <c r="DN187" s="27"/>
      <c r="DO187" s="27"/>
      <c r="DP187" s="27"/>
      <c r="DQ187" s="27"/>
      <c r="DR187" s="27"/>
      <c r="DS187" s="27"/>
      <c r="DT187" s="27"/>
      <c r="DU187" s="27"/>
      <c r="DV187" s="27"/>
      <c r="DW187" s="27"/>
      <c r="DX187" s="27"/>
      <c r="DY187" s="27"/>
      <c r="DZ187" s="27"/>
      <c r="EA187" s="27"/>
      <c r="EB187" s="27"/>
      <c r="EC187" s="27"/>
      <c r="ED187" s="27"/>
      <c r="EE187" s="27"/>
      <c r="EF187" s="27"/>
      <c r="EG187" s="27"/>
      <c r="EH187" s="27"/>
      <c r="EI187" s="27"/>
      <c r="EJ187" s="27"/>
      <c r="EK187" s="27"/>
      <c r="EL187" s="27"/>
      <c r="EM187" s="27"/>
      <c r="EN187" s="27"/>
      <c r="EO187" s="27"/>
      <c r="EP187" s="27"/>
      <c r="EQ187" s="27"/>
      <c r="ER187" s="27"/>
      <c r="ES187" s="27"/>
      <c r="ET187" s="27"/>
      <c r="EU187" s="27"/>
      <c r="EV187" s="27"/>
      <c r="EW187" s="27"/>
      <c r="EX187" s="27"/>
      <c r="EY187" s="27"/>
      <c r="EZ187" s="27"/>
      <c r="FA187" s="27"/>
      <c r="FB187" s="27"/>
      <c r="FC187" s="27"/>
      <c r="FD187" s="27"/>
      <c r="FE187" s="27"/>
      <c r="FF187" s="27"/>
      <c r="FG187" s="27"/>
      <c r="FH187" s="27"/>
      <c r="FI187" s="27"/>
      <c r="FJ187" s="27"/>
      <c r="FK187" s="27"/>
      <c r="FL187" s="27"/>
      <c r="FM187" s="27"/>
      <c r="FN187" s="27"/>
      <c r="FO187" s="27"/>
      <c r="FP187" s="27"/>
      <c r="FQ187" s="27"/>
      <c r="FR187" s="27"/>
      <c r="FS187" s="27"/>
      <c r="FT187" s="27"/>
      <c r="FU187" s="27"/>
      <c r="FV187" s="27"/>
      <c r="FW187" s="27"/>
      <c r="FX187" s="27"/>
      <c r="FY187" s="27"/>
      <c r="FZ187" s="27"/>
      <c r="GA187" s="27"/>
      <c r="GB187" s="27"/>
      <c r="GC187" s="27"/>
      <c r="GD187" s="27"/>
      <c r="GE187" s="27"/>
      <c r="GF187" s="27"/>
      <c r="GG187" s="27"/>
      <c r="GH187" s="27"/>
      <c r="GI187" s="27"/>
      <c r="GJ187" s="27"/>
      <c r="GK187" s="27"/>
      <c r="GL187" s="27"/>
      <c r="GM187" s="27"/>
      <c r="GN187" s="27"/>
      <c r="GO187" s="27"/>
      <c r="GP187" s="27"/>
      <c r="GQ187" s="27"/>
      <c r="GR187" s="27"/>
      <c r="GS187" s="27"/>
      <c r="GT187" s="27"/>
      <c r="GU187" s="27"/>
      <c r="GV187" s="27"/>
      <c r="GW187" s="27"/>
      <c r="GX187" s="27"/>
      <c r="GY187" s="27"/>
      <c r="GZ187" s="27"/>
      <c r="HA187" s="27"/>
      <c r="HB187" s="27"/>
      <c r="HC187" s="27"/>
      <c r="HD187" s="27"/>
      <c r="HE187" s="27"/>
      <c r="HF187" s="27"/>
      <c r="HG187" s="27"/>
      <c r="HH187" s="27"/>
      <c r="HI187" s="27"/>
      <c r="HJ187" s="27"/>
      <c r="HK187" s="27"/>
      <c r="HL187" s="27"/>
      <c r="HM187" s="27"/>
      <c r="HN187" s="27"/>
      <c r="HO187" s="27"/>
      <c r="HP187" s="27"/>
      <c r="HQ187" s="27"/>
      <c r="HR187" s="27"/>
      <c r="HS187" s="27"/>
      <c r="HT187" s="27"/>
      <c r="HU187" s="27"/>
      <c r="HV187" s="27"/>
      <c r="HW187" s="27"/>
      <c r="HX187" s="27"/>
      <c r="HY187" s="27"/>
      <c r="HZ187" s="27"/>
      <c r="IA187" s="27"/>
      <c r="IB187" s="27"/>
      <c r="IC187" s="27"/>
      <c r="ID187" s="27"/>
      <c r="IE187" s="27"/>
      <c r="IF187" s="27"/>
      <c r="IG187" s="27"/>
      <c r="IH187" s="27"/>
      <c r="II187" s="27"/>
      <c r="IJ187" s="27"/>
      <c r="IK187" s="27"/>
      <c r="IL187" s="27"/>
      <c r="IM187" s="27"/>
      <c r="IN187" s="27"/>
      <c r="IO187" s="27"/>
      <c r="IP187" s="27"/>
      <c r="IQ187" s="27"/>
      <c r="IR187" s="27"/>
      <c r="IS187" s="27"/>
      <c r="IT187" s="27"/>
      <c r="IU187" s="27"/>
      <c r="IV187" s="27"/>
      <c r="IW187" s="27"/>
      <c r="IX187" s="27"/>
      <c r="IY187" s="27"/>
      <c r="IZ187" s="27"/>
      <c r="JA187" s="27"/>
      <c r="JB187" s="27"/>
      <c r="JC187" s="27"/>
      <c r="JD187" s="27"/>
      <c r="JE187" s="27"/>
      <c r="JF187" s="27"/>
      <c r="JG187" s="27"/>
      <c r="JH187" s="27"/>
      <c r="JI187" s="27"/>
      <c r="JJ187" s="27"/>
      <c r="JK187" s="27"/>
      <c r="JL187" s="27"/>
      <c r="JM187" s="27"/>
      <c r="JN187" s="27"/>
      <c r="JO187" s="27"/>
      <c r="JP187" s="27"/>
      <c r="JQ187" s="27"/>
      <c r="JR187" s="27"/>
      <c r="JS187" s="27"/>
      <c r="JT187" s="27"/>
      <c r="JU187" s="27"/>
      <c r="JV187" s="27"/>
      <c r="JW187" s="27"/>
      <c r="JX187" s="27"/>
      <c r="JY187" s="27"/>
      <c r="JZ187" s="27"/>
      <c r="KA187" s="27"/>
      <c r="KB187" s="27"/>
      <c r="KC187" s="27"/>
      <c r="KD187" s="27"/>
      <c r="KE187" s="27"/>
      <c r="KF187" s="27"/>
      <c r="KG187" s="27"/>
      <c r="KH187" s="27"/>
      <c r="KI187" s="27"/>
      <c r="KJ187" s="27"/>
      <c r="KK187" s="27"/>
      <c r="KL187" s="27"/>
      <c r="KM187" s="27"/>
      <c r="KN187" s="27"/>
      <c r="KO187" s="27"/>
      <c r="KP187" s="27"/>
      <c r="KQ187" s="27"/>
      <c r="KR187" s="27"/>
      <c r="KS187" s="27"/>
      <c r="KT187" s="27"/>
      <c r="KU187" s="27"/>
      <c r="KV187" s="27"/>
      <c r="KW187" s="27"/>
      <c r="KX187" s="27"/>
      <c r="KY187" s="27"/>
      <c r="KZ187" s="27"/>
      <c r="LA187" s="27"/>
      <c r="LB187" s="27"/>
      <c r="LC187" s="27"/>
      <c r="LD187" s="27"/>
      <c r="LE187" s="27"/>
      <c r="LF187" s="27"/>
      <c r="LG187" s="27"/>
      <c r="LH187" s="27"/>
      <c r="LI187" s="27"/>
      <c r="LJ187" s="27"/>
      <c r="LK187" s="27"/>
      <c r="LL187" s="27"/>
      <c r="LM187" s="27"/>
      <c r="LN187" s="27"/>
      <c r="LO187" s="27"/>
      <c r="LP187" s="27"/>
      <c r="LQ187" s="27"/>
      <c r="LR187" s="27"/>
      <c r="LS187" s="27"/>
      <c r="LT187" s="27"/>
      <c r="LU187" s="27"/>
      <c r="LV187" s="27"/>
      <c r="LW187" s="27"/>
      <c r="LX187" s="27"/>
      <c r="LY187" s="27"/>
      <c r="LZ187" s="27"/>
      <c r="MA187" s="27"/>
      <c r="MB187" s="27"/>
      <c r="MC187" s="27"/>
      <c r="MD187" s="27"/>
      <c r="ME187" s="27"/>
      <c r="MF187" s="27"/>
      <c r="MG187" s="27"/>
      <c r="MH187" s="27"/>
      <c r="MI187" s="27"/>
      <c r="MJ187" s="27"/>
      <c r="MK187" s="27"/>
      <c r="ML187" s="27"/>
      <c r="MM187" s="27"/>
      <c r="MN187" s="27"/>
      <c r="MO187" s="27"/>
      <c r="MP187" s="27"/>
      <c r="MQ187" s="27"/>
      <c r="MR187" s="27"/>
      <c r="MS187" s="27"/>
      <c r="MT187" s="27"/>
      <c r="MU187" s="27"/>
      <c r="MV187" s="27"/>
      <c r="MW187" s="27"/>
      <c r="MX187" s="27"/>
      <c r="MY187" s="27"/>
      <c r="MZ187" s="27"/>
      <c r="NA187" s="27"/>
      <c r="NB187" s="27"/>
      <c r="NC187" s="27"/>
      <c r="ND187" s="27"/>
      <c r="NE187" s="27"/>
      <c r="NF187" s="27"/>
      <c r="NG187" s="27"/>
      <c r="NH187" s="27"/>
      <c r="NI187" s="27"/>
      <c r="NJ187" s="27"/>
      <c r="NK187" s="27"/>
      <c r="NL187" s="27"/>
      <c r="NM187" s="27"/>
      <c r="NN187" s="27"/>
      <c r="NO187" s="27"/>
      <c r="NP187" s="27"/>
      <c r="NQ187" s="27"/>
      <c r="NR187" s="27"/>
      <c r="NS187" s="27"/>
      <c r="NT187" s="27"/>
      <c r="NU187" s="27"/>
      <c r="NV187" s="27"/>
      <c r="NW187" s="27"/>
      <c r="NX187" s="27"/>
      <c r="NY187" s="27"/>
      <c r="NZ187" s="27"/>
      <c r="OA187" s="27"/>
      <c r="OB187" s="27"/>
      <c r="OC187" s="27"/>
      <c r="OD187" s="27"/>
      <c r="OE187" s="27"/>
      <c r="OF187" s="27"/>
      <c r="OG187" s="27"/>
      <c r="OH187" s="27"/>
      <c r="OI187" s="27"/>
      <c r="OJ187" s="27"/>
      <c r="OK187" s="27"/>
      <c r="OL187" s="27"/>
      <c r="OM187" s="27"/>
      <c r="ON187" s="27"/>
      <c r="OO187" s="27"/>
      <c r="OP187" s="27"/>
      <c r="OQ187" s="27"/>
      <c r="OR187" s="27"/>
      <c r="OS187" s="27"/>
      <c r="OT187" s="27"/>
      <c r="OU187" s="27"/>
      <c r="OV187" s="27"/>
      <c r="OW187" s="27"/>
      <c r="OX187" s="27"/>
      <c r="OY187" s="27"/>
      <c r="OZ187" s="27"/>
      <c r="PA187" s="27"/>
      <c r="PB187" s="27"/>
      <c r="PC187" s="27"/>
      <c r="PD187" s="27"/>
      <c r="PE187" s="27"/>
      <c r="PF187" s="27"/>
      <c r="PG187" s="27"/>
      <c r="PH187" s="27"/>
      <c r="PI187" s="27"/>
      <c r="PJ187" s="27"/>
      <c r="PK187" s="27"/>
      <c r="PL187" s="27"/>
      <c r="PM187" s="27"/>
      <c r="PN187" s="27"/>
      <c r="PO187" s="27"/>
      <c r="PP187" s="27"/>
      <c r="PQ187" s="27"/>
      <c r="PR187" s="27"/>
      <c r="PS187" s="27"/>
      <c r="PT187" s="27"/>
      <c r="PU187" s="27"/>
      <c r="PV187" s="27"/>
      <c r="PW187" s="27"/>
      <c r="PX187" s="27"/>
      <c r="PY187" s="27"/>
      <c r="PZ187" s="27"/>
      <c r="QA187" s="27"/>
      <c r="QB187" s="27"/>
      <c r="QC187" s="27"/>
      <c r="QD187" s="27"/>
      <c r="QE187" s="27"/>
      <c r="QF187" s="27"/>
      <c r="QG187" s="27"/>
      <c r="QH187" s="27"/>
      <c r="QI187" s="27"/>
      <c r="QJ187" s="27"/>
      <c r="QK187" s="27"/>
      <c r="QL187" s="27"/>
      <c r="QM187" s="27"/>
      <c r="QN187" s="27"/>
      <c r="QO187" s="27"/>
      <c r="QP187" s="27"/>
      <c r="QQ187" s="27"/>
      <c r="QR187" s="27"/>
      <c r="QS187" s="27"/>
      <c r="QT187" s="27"/>
      <c r="QU187" s="27"/>
      <c r="QV187" s="27"/>
      <c r="QW187" s="27"/>
      <c r="QX187" s="27"/>
      <c r="QY187" s="27"/>
      <c r="QZ187" s="27"/>
      <c r="RA187" s="27"/>
      <c r="RB187" s="27"/>
      <c r="RC187" s="27"/>
      <c r="RD187" s="27"/>
      <c r="RE187" s="27"/>
      <c r="RF187" s="27"/>
      <c r="RG187" s="27"/>
      <c r="RH187" s="27"/>
      <c r="RI187" s="27"/>
      <c r="RJ187" s="27"/>
      <c r="RK187" s="27"/>
      <c r="RL187" s="27"/>
      <c r="RM187" s="27"/>
      <c r="RN187" s="27"/>
      <c r="RO187" s="27"/>
      <c r="RP187" s="27"/>
      <c r="RQ187" s="27"/>
      <c r="RR187" s="27"/>
      <c r="RS187" s="27"/>
      <c r="RT187" s="27"/>
      <c r="RU187" s="27"/>
      <c r="RV187" s="27"/>
      <c r="RW187" s="27"/>
      <c r="RX187" s="27"/>
      <c r="RY187" s="27"/>
      <c r="RZ187" s="27"/>
      <c r="SA187" s="27"/>
      <c r="SB187" s="27"/>
      <c r="SC187" s="27"/>
      <c r="SD187" s="27"/>
      <c r="SE187" s="27"/>
      <c r="SF187" s="27"/>
      <c r="SG187" s="27"/>
      <c r="SH187" s="27"/>
      <c r="SI187" s="27"/>
      <c r="SJ187" s="27"/>
      <c r="SK187" s="27"/>
      <c r="SL187" s="27"/>
      <c r="SM187" s="27"/>
      <c r="SN187" s="27"/>
      <c r="SO187" s="27"/>
      <c r="SP187" s="27"/>
      <c r="SQ187" s="27"/>
      <c r="SR187" s="27"/>
      <c r="SS187" s="27"/>
      <c r="ST187" s="27"/>
      <c r="SU187" s="27"/>
      <c r="SV187" s="27"/>
      <c r="SW187" s="27"/>
      <c r="SX187" s="27"/>
      <c r="SY187" s="27"/>
      <c r="SZ187" s="27"/>
      <c r="TA187" s="27"/>
      <c r="TB187" s="27"/>
      <c r="TC187" s="27"/>
      <c r="TD187" s="27"/>
      <c r="TE187" s="27"/>
      <c r="TF187" s="27"/>
      <c r="TG187" s="27"/>
      <c r="TH187" s="27"/>
      <c r="TI187" s="27"/>
      <c r="TJ187" s="27"/>
      <c r="TK187" s="27"/>
      <c r="TL187" s="27"/>
      <c r="TM187" s="27"/>
      <c r="TN187" s="27"/>
      <c r="TO187" s="27"/>
      <c r="TP187" s="27"/>
      <c r="TQ187" s="27"/>
      <c r="TR187" s="27"/>
      <c r="TS187" s="27"/>
      <c r="TT187" s="27"/>
      <c r="TU187" s="27"/>
      <c r="TV187" s="27"/>
      <c r="TW187" s="27"/>
      <c r="TX187" s="27"/>
      <c r="TY187" s="27"/>
      <c r="TZ187" s="27"/>
      <c r="UA187" s="27"/>
      <c r="UB187" s="27"/>
      <c r="UC187" s="27"/>
      <c r="UD187" s="27"/>
      <c r="UE187" s="27"/>
      <c r="UF187" s="27"/>
      <c r="UG187" s="27"/>
      <c r="UH187" s="27"/>
      <c r="UI187" s="27"/>
      <c r="UJ187" s="27"/>
      <c r="UK187" s="27"/>
      <c r="UL187" s="27"/>
      <c r="UM187" s="27"/>
      <c r="UN187" s="27"/>
      <c r="UO187" s="27"/>
      <c r="UP187" s="27"/>
      <c r="UQ187" s="27"/>
      <c r="UR187" s="27"/>
      <c r="US187" s="27"/>
      <c r="UT187" s="27"/>
      <c r="UU187" s="27"/>
      <c r="UV187" s="27"/>
      <c r="UW187" s="27"/>
      <c r="UX187" s="27"/>
      <c r="UY187" s="27"/>
      <c r="UZ187" s="27"/>
      <c r="VA187" s="27"/>
      <c r="VB187" s="27"/>
      <c r="VC187" s="27"/>
      <c r="VD187" s="27"/>
      <c r="VE187" s="27"/>
      <c r="VF187" s="27"/>
      <c r="VG187" s="27"/>
      <c r="VH187" s="27"/>
      <c r="VI187" s="27"/>
      <c r="VJ187" s="27"/>
      <c r="VK187" s="27"/>
      <c r="VL187" s="27"/>
      <c r="VM187" s="27"/>
      <c r="VN187" s="27"/>
      <c r="VO187" s="27"/>
      <c r="VP187" s="27"/>
      <c r="VQ187" s="27"/>
      <c r="VR187" s="27"/>
      <c r="VS187" s="27"/>
      <c r="VT187" s="27"/>
      <c r="VU187" s="27"/>
      <c r="VV187" s="27"/>
      <c r="VW187" s="27"/>
      <c r="VX187" s="27"/>
      <c r="VY187" s="27"/>
      <c r="VZ187" s="27"/>
      <c r="WA187" s="27"/>
      <c r="WB187" s="27"/>
      <c r="WC187" s="27"/>
      <c r="WD187" s="27"/>
      <c r="WE187" s="27"/>
      <c r="WF187" s="27"/>
      <c r="WG187" s="27"/>
      <c r="WH187" s="27"/>
      <c r="WI187" s="27"/>
      <c r="WJ187" s="27"/>
      <c r="WK187" s="27"/>
      <c r="WL187" s="27"/>
      <c r="WM187" s="27"/>
      <c r="WN187" s="27"/>
      <c r="WO187" s="27"/>
      <c r="WP187" s="27"/>
      <c r="WQ187" s="27"/>
      <c r="WR187" s="27"/>
      <c r="WS187" s="27"/>
      <c r="WT187" s="27"/>
      <c r="WU187" s="27"/>
      <c r="WV187" s="27"/>
      <c r="WW187" s="27"/>
      <c r="WX187" s="27"/>
      <c r="WY187" s="27"/>
      <c r="WZ187" s="27"/>
      <c r="XA187" s="27"/>
      <c r="XB187" s="27"/>
      <c r="XC187" s="27"/>
      <c r="XD187" s="27"/>
      <c r="XE187" s="27"/>
      <c r="XF187" s="27"/>
      <c r="XG187" s="27"/>
      <c r="XH187" s="27"/>
      <c r="XI187" s="27"/>
      <c r="XJ187" s="27"/>
      <c r="XK187" s="27"/>
      <c r="XL187" s="27"/>
      <c r="XM187" s="27"/>
      <c r="XN187" s="27"/>
      <c r="XO187" s="27"/>
      <c r="XP187" s="27"/>
      <c r="XQ187" s="27"/>
      <c r="XR187" s="27"/>
      <c r="XS187" s="27"/>
      <c r="XT187" s="27"/>
      <c r="XU187" s="27"/>
      <c r="XV187" s="27"/>
      <c r="XW187" s="27"/>
      <c r="XX187" s="27"/>
      <c r="XY187" s="27"/>
      <c r="XZ187" s="27"/>
      <c r="YA187" s="27"/>
      <c r="YB187" s="27"/>
      <c r="YC187" s="27"/>
      <c r="YD187" s="27"/>
      <c r="YE187" s="27"/>
      <c r="YF187" s="27"/>
      <c r="YG187" s="27"/>
      <c r="YH187" s="27"/>
      <c r="YI187" s="27"/>
      <c r="YJ187" s="27"/>
      <c r="YK187" s="27"/>
      <c r="YL187" s="27"/>
      <c r="YM187" s="27"/>
      <c r="YN187" s="27"/>
      <c r="YO187" s="27"/>
      <c r="YP187" s="27"/>
      <c r="YQ187" s="27"/>
      <c r="YR187" s="27"/>
      <c r="YS187" s="27"/>
      <c r="YT187" s="27"/>
      <c r="YU187" s="27"/>
      <c r="YV187" s="27"/>
      <c r="YW187" s="27"/>
      <c r="YX187" s="27"/>
      <c r="YY187" s="27"/>
      <c r="YZ187" s="27"/>
      <c r="ZA187" s="27"/>
      <c r="ZB187" s="27"/>
      <c r="ZC187" s="27"/>
      <c r="ZD187" s="27"/>
      <c r="ZE187" s="27"/>
      <c r="ZF187" s="27"/>
      <c r="ZG187" s="27"/>
      <c r="ZH187" s="27"/>
      <c r="ZI187" s="27"/>
      <c r="ZJ187" s="27"/>
      <c r="ZK187" s="27"/>
      <c r="ZL187" s="27"/>
      <c r="ZM187" s="27"/>
      <c r="ZN187" s="27"/>
      <c r="ZO187" s="27"/>
      <c r="ZP187" s="27"/>
      <c r="ZQ187" s="27"/>
      <c r="ZR187" s="27"/>
      <c r="ZS187" s="27"/>
      <c r="ZT187" s="27"/>
      <c r="ZU187" s="27"/>
      <c r="ZV187" s="27"/>
      <c r="ZW187" s="27"/>
      <c r="ZX187" s="27"/>
      <c r="ZY187" s="27"/>
      <c r="ZZ187" s="27"/>
      <c r="AAA187" s="27"/>
      <c r="AAB187" s="27"/>
      <c r="AAC187" s="27"/>
      <c r="AAD187" s="27"/>
      <c r="AAE187" s="27"/>
      <c r="AAF187" s="27"/>
      <c r="AAG187" s="27"/>
      <c r="AAH187" s="27"/>
      <c r="AAI187" s="27"/>
      <c r="AAJ187" s="27"/>
      <c r="AAK187" s="27"/>
      <c r="AAL187" s="27"/>
      <c r="AAM187" s="27"/>
      <c r="AAN187" s="27"/>
      <c r="AAO187" s="27"/>
      <c r="AAP187" s="27"/>
      <c r="AAQ187" s="27"/>
      <c r="AAR187" s="27"/>
      <c r="AAS187" s="27"/>
      <c r="AAT187" s="27"/>
      <c r="AAU187" s="27"/>
      <c r="AAV187" s="27"/>
      <c r="AAW187" s="27"/>
      <c r="AAX187" s="27"/>
      <c r="AAY187" s="27"/>
      <c r="AAZ187" s="27"/>
      <c r="ABA187" s="27"/>
      <c r="ABB187" s="27"/>
      <c r="ABC187" s="27"/>
      <c r="ABD187" s="27"/>
      <c r="ABE187" s="27"/>
      <c r="ABF187" s="27"/>
      <c r="ABG187" s="27"/>
      <c r="ABH187" s="27"/>
      <c r="ABI187" s="27"/>
      <c r="ABJ187" s="27"/>
      <c r="ABK187" s="27"/>
      <c r="ABL187" s="27"/>
      <c r="ABM187" s="27"/>
      <c r="ABN187" s="27"/>
      <c r="ABO187" s="27"/>
      <c r="ABP187" s="27"/>
      <c r="ABQ187" s="27"/>
      <c r="ABR187" s="27"/>
      <c r="ABS187" s="27"/>
      <c r="ABT187" s="27"/>
      <c r="ABU187" s="27"/>
      <c r="ABV187" s="27"/>
      <c r="ABW187" s="27"/>
      <c r="ABX187" s="27"/>
      <c r="ABY187" s="27"/>
      <c r="ABZ187" s="27"/>
      <c r="ACA187" s="27"/>
      <c r="ACB187" s="27"/>
      <c r="ACC187" s="27"/>
      <c r="ACD187" s="27"/>
      <c r="ACE187" s="27"/>
      <c r="ACF187" s="27"/>
      <c r="ACG187" s="27"/>
      <c r="ACH187" s="27"/>
      <c r="ACI187" s="27"/>
      <c r="ACJ187" s="27"/>
      <c r="ACK187" s="27"/>
      <c r="ACL187" s="27"/>
      <c r="ACM187" s="27"/>
      <c r="ACN187" s="27"/>
      <c r="ACO187" s="27"/>
      <c r="ACP187" s="27"/>
      <c r="ACQ187" s="27"/>
      <c r="ACR187" s="27"/>
      <c r="ACS187" s="27"/>
      <c r="ACT187" s="27"/>
      <c r="ACU187" s="27"/>
      <c r="ACV187" s="27"/>
      <c r="ACW187" s="27"/>
      <c r="ACX187" s="27"/>
      <c r="ACY187" s="27"/>
      <c r="ACZ187" s="27"/>
      <c r="ADA187" s="27"/>
      <c r="ADB187" s="27"/>
      <c r="ADC187" s="27"/>
      <c r="ADD187" s="27"/>
      <c r="ADE187" s="27"/>
      <c r="ADF187" s="27"/>
      <c r="ADG187" s="27"/>
      <c r="ADH187" s="27"/>
      <c r="ADI187" s="27"/>
      <c r="ADJ187" s="27"/>
      <c r="ADK187" s="27"/>
      <c r="ADL187" s="27"/>
      <c r="ADM187" s="27"/>
      <c r="ADN187" s="27"/>
      <c r="ADO187" s="27"/>
      <c r="ADP187" s="27"/>
      <c r="ADQ187" s="27"/>
      <c r="ADR187" s="27"/>
      <c r="ADS187" s="27"/>
      <c r="ADT187" s="27"/>
      <c r="ADU187" s="27"/>
      <c r="ADV187" s="27"/>
      <c r="ADW187" s="27"/>
      <c r="ADX187" s="27"/>
      <c r="ADY187" s="27"/>
      <c r="ADZ187" s="27"/>
      <c r="AEA187" s="27"/>
      <c r="AEB187" s="27"/>
      <c r="AEC187" s="27"/>
      <c r="AED187" s="27"/>
      <c r="AEE187" s="27"/>
      <c r="AEF187" s="27"/>
      <c r="AEG187" s="27"/>
      <c r="AEH187" s="27"/>
      <c r="AEI187" s="27"/>
      <c r="AEJ187" s="27"/>
      <c r="AEK187" s="27"/>
      <c r="AEL187" s="27"/>
      <c r="AEM187" s="27"/>
      <c r="AEN187" s="27"/>
      <c r="AEO187" s="27"/>
      <c r="AEP187" s="27"/>
      <c r="AEQ187" s="27"/>
      <c r="AER187" s="27"/>
      <c r="AES187" s="27"/>
      <c r="AET187" s="27"/>
      <c r="AEU187" s="27"/>
      <c r="AEV187" s="27"/>
      <c r="AEW187" s="27"/>
      <c r="AEX187" s="27"/>
      <c r="AEY187" s="27"/>
      <c r="AEZ187" s="27"/>
      <c r="AFA187" s="27"/>
      <c r="AFB187" s="27"/>
      <c r="AFC187" s="27"/>
      <c r="AFD187" s="27"/>
      <c r="AFE187" s="27"/>
      <c r="AFF187" s="27"/>
      <c r="AFG187" s="27"/>
      <c r="AFH187" s="27"/>
      <c r="AFI187" s="27"/>
      <c r="AFJ187" s="27"/>
      <c r="AFK187" s="27"/>
      <c r="AFL187" s="27"/>
      <c r="AFM187" s="27"/>
      <c r="AFN187" s="27"/>
      <c r="AFO187" s="27"/>
      <c r="AFP187" s="27"/>
      <c r="AFQ187" s="27"/>
      <c r="AFR187" s="27"/>
      <c r="AFS187" s="27"/>
      <c r="AFT187" s="27"/>
      <c r="AFU187" s="27"/>
      <c r="AFV187" s="27"/>
      <c r="AFW187" s="27"/>
      <c r="AFX187" s="27"/>
      <c r="AFY187" s="27"/>
      <c r="AFZ187" s="27"/>
      <c r="AGA187" s="27"/>
      <c r="AGB187" s="27"/>
      <c r="AGC187" s="27"/>
      <c r="AGD187" s="27"/>
      <c r="AGE187" s="27"/>
      <c r="AGF187" s="27"/>
      <c r="AGG187" s="27"/>
      <c r="AGH187" s="27"/>
      <c r="AGI187" s="27"/>
      <c r="AGJ187" s="27"/>
      <c r="AGK187" s="27"/>
      <c r="AGL187" s="27"/>
      <c r="AGM187" s="27"/>
      <c r="AGN187" s="27"/>
      <c r="AGO187" s="27"/>
      <c r="AGP187" s="27"/>
      <c r="AGQ187" s="27"/>
      <c r="AGR187" s="27"/>
      <c r="AGS187" s="27"/>
      <c r="AGT187" s="27"/>
      <c r="AGU187" s="27"/>
      <c r="AGV187" s="27"/>
      <c r="AGW187" s="27"/>
      <c r="AGX187" s="27"/>
      <c r="AGY187" s="27"/>
      <c r="AGZ187" s="27"/>
      <c r="AHA187" s="27"/>
      <c r="AHB187" s="27"/>
      <c r="AHC187" s="27"/>
      <c r="AHD187" s="27"/>
      <c r="AHE187" s="27"/>
      <c r="AHF187" s="27"/>
      <c r="AHG187" s="27"/>
      <c r="AHH187" s="27"/>
      <c r="AHI187" s="27"/>
      <c r="AHJ187" s="27"/>
      <c r="AHK187" s="27"/>
      <c r="AHL187" s="27"/>
      <c r="AHM187" s="27"/>
      <c r="AHN187" s="27"/>
      <c r="AHO187" s="27"/>
      <c r="AHP187" s="27"/>
      <c r="AHQ187" s="27"/>
      <c r="AHR187" s="27"/>
      <c r="AHS187" s="27"/>
      <c r="AHT187" s="27"/>
      <c r="AHU187" s="27"/>
      <c r="AHV187" s="27"/>
      <c r="AHW187" s="27"/>
      <c r="AHX187" s="27"/>
      <c r="AHY187" s="27"/>
      <c r="AHZ187" s="27"/>
      <c r="AIA187" s="27"/>
      <c r="AIB187" s="27"/>
      <c r="AIC187" s="27"/>
      <c r="AID187" s="27"/>
      <c r="AIE187" s="27"/>
      <c r="AIF187" s="27"/>
      <c r="AIG187" s="27"/>
      <c r="AIH187" s="27"/>
      <c r="AII187" s="27"/>
      <c r="AIJ187" s="27"/>
      <c r="AIK187" s="27"/>
      <c r="AIL187" s="27"/>
      <c r="AIM187" s="27"/>
      <c r="AIN187" s="27"/>
      <c r="AIO187" s="27"/>
      <c r="AIP187" s="27"/>
      <c r="AIQ187" s="27"/>
      <c r="AIR187" s="27"/>
      <c r="AIS187" s="27"/>
      <c r="AIT187" s="27"/>
      <c r="AIU187" s="27"/>
      <c r="AIV187" s="27"/>
      <c r="AIW187" s="27"/>
      <c r="AIX187" s="27"/>
      <c r="AIY187" s="27"/>
      <c r="AIZ187" s="27"/>
      <c r="AJA187" s="27"/>
      <c r="AJB187" s="27"/>
      <c r="AJC187" s="27"/>
      <c r="AJD187" s="27"/>
      <c r="AJE187" s="27"/>
      <c r="AJF187" s="27"/>
      <c r="AJG187" s="27"/>
      <c r="AJH187" s="27"/>
      <c r="AJI187" s="27"/>
      <c r="AJJ187" s="27"/>
      <c r="AJK187" s="27"/>
      <c r="AJL187" s="27"/>
      <c r="AJM187" s="27"/>
      <c r="AJN187" s="27"/>
      <c r="AJO187" s="27"/>
      <c r="AJP187" s="27"/>
      <c r="AJQ187" s="27"/>
      <c r="AJR187" s="27"/>
      <c r="AJS187" s="27"/>
      <c r="AJT187" s="27"/>
      <c r="AJU187" s="27"/>
      <c r="AJV187" s="27"/>
      <c r="AJW187" s="27"/>
      <c r="AJX187" s="27"/>
      <c r="AJY187" s="27"/>
      <c r="AJZ187" s="27"/>
      <c r="AKA187" s="27"/>
      <c r="AKB187" s="27"/>
      <c r="AKC187" s="27"/>
      <c r="AKD187" s="27"/>
      <c r="AKE187" s="27"/>
      <c r="AKF187" s="27"/>
      <c r="AKG187" s="27"/>
      <c r="AKH187" s="27"/>
      <c r="AKI187" s="27"/>
      <c r="AKJ187" s="27"/>
      <c r="AKK187" s="27"/>
      <c r="AKL187" s="27"/>
      <c r="AKM187" s="27"/>
      <c r="AKN187" s="27"/>
      <c r="AKO187" s="27"/>
      <c r="AKP187" s="27"/>
      <c r="AKQ187" s="27"/>
      <c r="AKR187" s="27"/>
      <c r="AKS187" s="27"/>
      <c r="AKT187" s="27"/>
      <c r="AKU187" s="27"/>
      <c r="AKV187" s="27"/>
      <c r="AKW187" s="27"/>
      <c r="AKX187" s="27"/>
      <c r="AKY187" s="27"/>
      <c r="AKZ187" s="27"/>
      <c r="ALA187" s="27"/>
      <c r="ALB187" s="27"/>
      <c r="ALC187" s="27"/>
      <c r="ALD187" s="27"/>
      <c r="ALE187" s="27"/>
      <c r="ALF187" s="27"/>
      <c r="ALG187" s="27"/>
      <c r="ALH187" s="27"/>
      <c r="ALI187" s="27"/>
      <c r="ALJ187" s="27"/>
      <c r="ALK187" s="27"/>
      <c r="ALL187" s="27"/>
      <c r="ALM187" s="27"/>
      <c r="ALN187" s="27"/>
      <c r="ALO187" s="27"/>
      <c r="ALP187" s="27"/>
      <c r="ALQ187" s="27"/>
      <c r="ALR187" s="27"/>
      <c r="ALS187" s="27"/>
      <c r="ALT187" s="27"/>
      <c r="ALU187" s="27"/>
      <c r="ALV187" s="27"/>
      <c r="ALW187" s="27"/>
      <c r="ALX187" s="27"/>
      <c r="ALY187" s="27"/>
      <c r="ALZ187" s="27"/>
      <c r="AMA187" s="27"/>
      <c r="AMB187" s="27"/>
      <c r="AMC187" s="27"/>
      <c r="AMD187" s="27"/>
      <c r="AME187" s="27"/>
      <c r="AMF187" s="27"/>
      <c r="AMG187" s="27"/>
      <c r="AMH187" s="27"/>
      <c r="AMI187" s="27"/>
      <c r="AMJ187" s="27"/>
      <c r="AMK187" s="27"/>
      <c r="AML187" s="27"/>
      <c r="AMM187" s="27"/>
      <c r="AMN187" s="27"/>
      <c r="AMO187" s="27"/>
      <c r="AMP187" s="27"/>
      <c r="AMQ187" s="27"/>
      <c r="AMR187" s="27"/>
      <c r="AMS187" s="27"/>
      <c r="AMT187" s="27"/>
      <c r="AMU187" s="27"/>
      <c r="AMV187" s="27"/>
      <c r="AMW187" s="27"/>
      <c r="AMX187" s="27"/>
      <c r="AMY187" s="27"/>
      <c r="AMZ187" s="27"/>
      <c r="ANA187" s="27"/>
      <c r="ANB187" s="27"/>
      <c r="ANC187" s="27"/>
      <c r="AND187" s="27"/>
      <c r="ANE187" s="27"/>
      <c r="ANF187" s="27"/>
      <c r="ANG187" s="27"/>
      <c r="ANH187" s="27"/>
      <c r="ANI187" s="27"/>
      <c r="ANJ187" s="27"/>
      <c r="ANK187" s="27"/>
      <c r="ANL187" s="27"/>
      <c r="ANM187" s="27"/>
      <c r="ANN187" s="27"/>
      <c r="ANO187" s="27"/>
      <c r="ANP187" s="27"/>
      <c r="ANQ187" s="27"/>
      <c r="ANR187" s="27"/>
      <c r="ANS187" s="27"/>
      <c r="ANT187" s="27"/>
      <c r="ANU187" s="27"/>
      <c r="ANV187" s="27"/>
      <c r="ANW187" s="27"/>
      <c r="ANX187" s="27"/>
      <c r="ANY187" s="27"/>
      <c r="ANZ187" s="27"/>
      <c r="AOA187" s="27"/>
      <c r="AOB187" s="27"/>
      <c r="AOC187" s="27"/>
      <c r="AOD187" s="27"/>
      <c r="AOE187" s="27"/>
      <c r="AOF187" s="27"/>
      <c r="AOG187" s="27"/>
      <c r="AOH187" s="27"/>
      <c r="AOI187" s="27"/>
      <c r="AOJ187" s="27"/>
      <c r="AOK187" s="27"/>
      <c r="AOL187" s="27"/>
      <c r="AOM187" s="27"/>
      <c r="AON187" s="27"/>
      <c r="AOO187" s="27"/>
      <c r="AOP187" s="27"/>
      <c r="AOQ187" s="27"/>
      <c r="AOR187" s="27"/>
      <c r="AOS187" s="27"/>
      <c r="AOT187" s="27"/>
      <c r="AOU187" s="27"/>
      <c r="AOV187" s="27"/>
      <c r="AOW187" s="27"/>
      <c r="AOX187" s="27"/>
      <c r="AOY187" s="27"/>
      <c r="AOZ187" s="27"/>
      <c r="APA187" s="27"/>
      <c r="APB187" s="27"/>
      <c r="APC187" s="27"/>
      <c r="APD187" s="27"/>
      <c r="APE187" s="27"/>
      <c r="APF187" s="27"/>
      <c r="APG187" s="27"/>
      <c r="APH187" s="27"/>
      <c r="API187" s="27"/>
      <c r="APJ187" s="27"/>
      <c r="APK187" s="27"/>
      <c r="APL187" s="27"/>
      <c r="APM187" s="27"/>
      <c r="APN187" s="27"/>
      <c r="APO187" s="27"/>
      <c r="APP187" s="27"/>
      <c r="APQ187" s="27"/>
      <c r="APR187" s="27"/>
      <c r="APS187" s="27"/>
      <c r="APT187" s="27"/>
      <c r="APU187" s="27"/>
      <c r="APV187" s="27"/>
      <c r="APW187" s="27"/>
      <c r="APX187" s="27"/>
      <c r="APY187" s="27"/>
      <c r="APZ187" s="27"/>
      <c r="AQA187" s="27"/>
      <c r="AQB187" s="27"/>
      <c r="AQC187" s="27"/>
      <c r="AQD187" s="27"/>
      <c r="AQE187" s="27"/>
      <c r="AQF187" s="27"/>
      <c r="AQG187" s="27"/>
      <c r="AQH187" s="27"/>
      <c r="AQI187" s="27"/>
      <c r="AQJ187" s="27"/>
      <c r="AQK187" s="27"/>
      <c r="AQL187" s="27"/>
      <c r="AQM187" s="27"/>
      <c r="AQN187" s="27"/>
      <c r="AQO187" s="27"/>
      <c r="AQP187" s="27"/>
      <c r="AQQ187" s="27"/>
      <c r="AQR187" s="27"/>
      <c r="AQS187" s="27"/>
      <c r="AQT187" s="27"/>
      <c r="AQU187" s="27"/>
      <c r="AQV187" s="27"/>
      <c r="AQW187" s="27"/>
      <c r="AQX187" s="27"/>
      <c r="AQY187" s="27"/>
      <c r="AQZ187" s="27"/>
      <c r="ARA187" s="27"/>
      <c r="ARB187" s="27"/>
      <c r="ARC187" s="27"/>
      <c r="ARD187" s="27"/>
      <c r="ARE187" s="27"/>
      <c r="ARF187" s="27"/>
      <c r="ARG187" s="27"/>
      <c r="ARH187" s="27"/>
      <c r="ARI187" s="27"/>
      <c r="ARJ187" s="27"/>
      <c r="ARK187" s="27"/>
      <c r="ARL187" s="27"/>
      <c r="ARM187" s="27"/>
      <c r="ARN187" s="27"/>
      <c r="ARO187" s="27"/>
      <c r="ARP187" s="27"/>
      <c r="ARQ187" s="27"/>
      <c r="ARR187" s="27"/>
      <c r="ARS187" s="27"/>
      <c r="ART187" s="27"/>
      <c r="ARU187" s="27"/>
      <c r="ARV187" s="27"/>
      <c r="ARW187" s="27"/>
      <c r="ARX187" s="27"/>
      <c r="ARY187" s="27"/>
      <c r="ARZ187" s="27"/>
      <c r="ASA187" s="27"/>
      <c r="ASB187" s="27"/>
      <c r="ASC187" s="27"/>
      <c r="ASD187" s="27"/>
      <c r="ASE187" s="27"/>
      <c r="ASF187" s="27"/>
      <c r="ASG187" s="27"/>
      <c r="ASH187" s="27"/>
      <c r="ASI187" s="27"/>
      <c r="ASJ187" s="27"/>
      <c r="ASK187" s="27"/>
      <c r="ASL187" s="27"/>
      <c r="ASM187" s="27"/>
      <c r="ASN187" s="27"/>
      <c r="ASO187" s="27"/>
      <c r="ASP187" s="27"/>
      <c r="ASQ187" s="27"/>
      <c r="ASR187" s="27"/>
      <c r="ASS187" s="27"/>
      <c r="AST187" s="27"/>
      <c r="ASU187" s="27"/>
      <c r="ASV187" s="27"/>
      <c r="ASW187" s="27"/>
      <c r="ASX187" s="27"/>
      <c r="ASY187" s="27"/>
      <c r="ASZ187" s="27"/>
      <c r="ATA187" s="27"/>
      <c r="ATB187" s="27"/>
      <c r="ATC187" s="27"/>
      <c r="ATD187" s="27"/>
      <c r="ATE187" s="27"/>
      <c r="ATF187" s="27"/>
      <c r="ATG187" s="27"/>
      <c r="ATH187" s="27"/>
      <c r="ATI187" s="27"/>
      <c r="ATJ187" s="27"/>
      <c r="ATK187" s="27"/>
      <c r="ATL187" s="27"/>
      <c r="ATM187" s="27"/>
      <c r="ATN187" s="27"/>
      <c r="ATO187" s="27"/>
      <c r="ATP187" s="27"/>
      <c r="ATQ187" s="27"/>
      <c r="ATR187" s="27"/>
      <c r="ATS187" s="27"/>
      <c r="ATT187" s="27"/>
      <c r="ATU187" s="27"/>
      <c r="ATV187" s="27"/>
      <c r="ATW187" s="27"/>
      <c r="ATX187" s="27"/>
      <c r="ATY187" s="27"/>
      <c r="ATZ187" s="27"/>
      <c r="AUA187" s="27"/>
      <c r="AUB187" s="27"/>
      <c r="AUC187" s="27"/>
      <c r="AUD187" s="27"/>
      <c r="AUE187" s="27"/>
      <c r="AUF187" s="27"/>
      <c r="AUG187" s="27"/>
      <c r="AUH187" s="27"/>
      <c r="AUI187" s="27"/>
      <c r="AUJ187" s="27"/>
      <c r="AUK187" s="27"/>
      <c r="AUL187" s="27"/>
      <c r="AUM187" s="27"/>
      <c r="AUN187" s="27"/>
      <c r="AUO187" s="27"/>
      <c r="AUP187" s="27"/>
      <c r="AUQ187" s="27"/>
      <c r="AUR187" s="27"/>
      <c r="AUS187" s="27"/>
      <c r="AUT187" s="27"/>
      <c r="AUU187" s="27"/>
      <c r="AUV187" s="27"/>
      <c r="AUW187" s="27"/>
      <c r="AUX187" s="27"/>
      <c r="AUY187" s="27"/>
      <c r="AUZ187" s="27"/>
      <c r="AVA187" s="27"/>
      <c r="AVB187" s="27"/>
      <c r="AVC187" s="27"/>
      <c r="AVD187" s="27"/>
      <c r="AVE187" s="27"/>
      <c r="AVF187" s="27"/>
      <c r="AVG187" s="27"/>
      <c r="AVH187" s="27"/>
      <c r="AVI187" s="27"/>
      <c r="AVJ187" s="27"/>
      <c r="AVK187" s="27"/>
      <c r="AVL187" s="27"/>
      <c r="AVM187" s="27"/>
      <c r="AVN187" s="27"/>
      <c r="AVO187" s="27"/>
      <c r="AVP187" s="27"/>
      <c r="AVQ187" s="27"/>
      <c r="AVR187" s="27"/>
      <c r="AVS187" s="27"/>
      <c r="AVT187" s="27"/>
      <c r="AVU187" s="27"/>
      <c r="AVV187" s="27"/>
      <c r="AVW187" s="27"/>
      <c r="AVX187" s="27"/>
      <c r="AVY187" s="27"/>
      <c r="AVZ187" s="27"/>
      <c r="AWA187" s="27"/>
      <c r="AWB187" s="27"/>
      <c r="AWC187" s="27"/>
      <c r="AWD187" s="27"/>
      <c r="AWE187" s="27"/>
      <c r="AWF187" s="27"/>
      <c r="AWG187" s="27"/>
      <c r="AWH187" s="27"/>
      <c r="AWI187" s="27"/>
      <c r="AWJ187" s="27"/>
      <c r="AWK187" s="27"/>
      <c r="AWL187" s="27"/>
      <c r="AWM187" s="27"/>
      <c r="AWN187" s="27"/>
      <c r="AWO187" s="27"/>
      <c r="AWP187" s="27"/>
      <c r="AWQ187" s="27"/>
      <c r="AWR187" s="27"/>
      <c r="AWS187" s="27"/>
      <c r="AWT187" s="27"/>
      <c r="AWU187" s="27"/>
      <c r="AWV187" s="27"/>
      <c r="AWW187" s="27"/>
      <c r="AWX187" s="27"/>
      <c r="AWY187" s="27"/>
      <c r="AWZ187" s="27"/>
      <c r="AXA187" s="27"/>
      <c r="AXB187" s="27"/>
      <c r="AXC187" s="27"/>
      <c r="AXD187" s="27"/>
      <c r="AXE187" s="27"/>
      <c r="AXF187" s="27"/>
      <c r="AXG187" s="27"/>
      <c r="AXH187" s="27"/>
      <c r="AXI187" s="27"/>
      <c r="AXJ187" s="27"/>
      <c r="AXK187" s="27"/>
      <c r="AXL187" s="27"/>
      <c r="AXM187" s="27"/>
      <c r="AXN187" s="27"/>
      <c r="AXO187" s="27"/>
      <c r="AXP187" s="27"/>
      <c r="AXQ187" s="27"/>
      <c r="AXR187" s="27"/>
      <c r="AXS187" s="27"/>
      <c r="AXT187" s="27"/>
      <c r="AXU187" s="27"/>
      <c r="AXV187" s="27"/>
      <c r="AXW187" s="27"/>
      <c r="AXX187" s="27"/>
      <c r="AXY187" s="27"/>
      <c r="AXZ187" s="27"/>
      <c r="AYA187" s="27"/>
      <c r="AYB187" s="27"/>
      <c r="AYC187" s="27"/>
      <c r="AYD187" s="27"/>
      <c r="AYE187" s="27"/>
      <c r="AYF187" s="27"/>
      <c r="AYG187" s="27"/>
      <c r="AYH187" s="27"/>
      <c r="AYI187" s="27"/>
      <c r="AYJ187" s="27"/>
      <c r="AYK187" s="27"/>
      <c r="AYL187" s="27"/>
      <c r="AYM187" s="27"/>
      <c r="AYN187" s="27"/>
      <c r="AYO187" s="27"/>
      <c r="AYP187" s="27"/>
      <c r="AYQ187" s="27"/>
      <c r="AYR187" s="27"/>
      <c r="AYS187" s="27"/>
      <c r="AYT187" s="27"/>
      <c r="AYU187" s="27"/>
      <c r="AYV187" s="27"/>
      <c r="AYW187" s="27"/>
      <c r="AYX187" s="27"/>
      <c r="AYY187" s="27"/>
      <c r="AYZ187" s="27"/>
      <c r="AZA187" s="27"/>
      <c r="AZB187" s="27"/>
      <c r="AZC187" s="27"/>
      <c r="AZD187" s="27"/>
      <c r="AZE187" s="27"/>
      <c r="AZF187" s="27"/>
      <c r="AZG187" s="27"/>
      <c r="AZH187" s="27"/>
      <c r="AZI187" s="27"/>
      <c r="AZJ187" s="27"/>
      <c r="AZK187" s="27"/>
      <c r="AZL187" s="27"/>
      <c r="AZM187" s="27"/>
      <c r="AZN187" s="27"/>
      <c r="AZO187" s="27"/>
      <c r="AZP187" s="27"/>
      <c r="AZQ187" s="27"/>
      <c r="AZR187" s="27"/>
      <c r="AZS187" s="27"/>
      <c r="AZT187" s="27"/>
      <c r="AZU187" s="27"/>
      <c r="AZV187" s="27"/>
      <c r="AZW187" s="27"/>
      <c r="AZX187" s="27"/>
      <c r="AZY187" s="27"/>
      <c r="AZZ187" s="27"/>
      <c r="BAA187" s="27"/>
      <c r="BAB187" s="27"/>
      <c r="BAC187" s="27"/>
      <c r="BAD187" s="27"/>
      <c r="BAE187" s="27"/>
      <c r="BAF187" s="27"/>
      <c r="BAG187" s="27"/>
      <c r="BAH187" s="27"/>
      <c r="BAI187" s="27"/>
      <c r="BAJ187" s="27"/>
      <c r="BAK187" s="27"/>
      <c r="BAL187" s="27"/>
      <c r="BAM187" s="27"/>
      <c r="BAN187" s="27"/>
      <c r="BAO187" s="27"/>
      <c r="BAP187" s="27"/>
      <c r="BAQ187" s="27"/>
      <c r="BAR187" s="27"/>
      <c r="BAS187" s="27"/>
      <c r="BAT187" s="27"/>
      <c r="BAU187" s="27"/>
      <c r="BAV187" s="27"/>
      <c r="BAW187" s="27"/>
      <c r="BAX187" s="27"/>
      <c r="BAY187" s="27"/>
      <c r="BAZ187" s="27"/>
      <c r="BBA187" s="27"/>
      <c r="BBB187" s="27"/>
      <c r="BBC187" s="27"/>
      <c r="BBD187" s="27"/>
      <c r="BBE187" s="27"/>
      <c r="BBF187" s="27"/>
      <c r="BBG187" s="27"/>
      <c r="BBH187" s="27"/>
      <c r="BBI187" s="27"/>
      <c r="BBJ187" s="27"/>
      <c r="BBK187" s="27"/>
      <c r="BBL187" s="27"/>
      <c r="BBM187" s="27"/>
      <c r="BBN187" s="27"/>
      <c r="BBO187" s="27"/>
      <c r="BBP187" s="27"/>
      <c r="BBQ187" s="27"/>
      <c r="BBR187" s="27"/>
      <c r="BBS187" s="27"/>
      <c r="BBT187" s="27"/>
      <c r="BBU187" s="27"/>
      <c r="BBV187" s="27"/>
      <c r="BBW187" s="27"/>
      <c r="BBX187" s="27"/>
      <c r="BBY187" s="27"/>
      <c r="BBZ187" s="27"/>
      <c r="BCA187" s="27"/>
      <c r="BCB187" s="27"/>
      <c r="BCC187" s="27"/>
      <c r="BCD187" s="27"/>
      <c r="BCE187" s="27"/>
      <c r="BCF187" s="27"/>
      <c r="BCG187" s="27"/>
      <c r="BCH187" s="27"/>
      <c r="BCI187" s="27"/>
      <c r="BCJ187" s="27"/>
      <c r="BCK187" s="27"/>
      <c r="BCL187" s="27"/>
      <c r="BCM187" s="27"/>
      <c r="BCN187" s="27"/>
      <c r="BCO187" s="27"/>
      <c r="BCP187" s="27"/>
      <c r="BCQ187" s="27"/>
      <c r="BCR187" s="27"/>
      <c r="BCS187" s="27"/>
      <c r="BCT187" s="27"/>
      <c r="BCU187" s="27"/>
      <c r="BCV187" s="27"/>
      <c r="BCW187" s="27"/>
      <c r="BCX187" s="27"/>
      <c r="BCY187" s="27"/>
      <c r="BCZ187" s="27"/>
      <c r="BDA187" s="27"/>
      <c r="BDB187" s="27"/>
      <c r="BDC187" s="27"/>
      <c r="BDD187" s="27"/>
      <c r="BDE187" s="27"/>
      <c r="BDF187" s="27"/>
      <c r="BDG187" s="27"/>
      <c r="BDH187" s="27"/>
      <c r="BDI187" s="27"/>
      <c r="BDJ187" s="27"/>
      <c r="BDK187" s="27"/>
      <c r="BDL187" s="27"/>
      <c r="BDM187" s="27"/>
      <c r="BDN187" s="27"/>
      <c r="BDO187" s="27"/>
      <c r="BDP187" s="27"/>
      <c r="BDQ187" s="27"/>
      <c r="BDR187" s="27"/>
      <c r="BDS187" s="27"/>
      <c r="BDT187" s="27"/>
      <c r="BDU187" s="27"/>
      <c r="BDV187" s="27"/>
      <c r="BDW187" s="27"/>
      <c r="BDX187" s="27"/>
      <c r="BDY187" s="27"/>
      <c r="BDZ187" s="27"/>
      <c r="BEA187" s="27"/>
      <c r="BEB187" s="27"/>
      <c r="BEC187" s="27"/>
      <c r="BED187" s="27"/>
      <c r="BEE187" s="27"/>
      <c r="BEF187" s="27"/>
      <c r="BEG187" s="27"/>
      <c r="BEH187" s="27"/>
      <c r="BEI187" s="27"/>
      <c r="BEJ187" s="27"/>
      <c r="BEK187" s="27"/>
      <c r="BEL187" s="27"/>
      <c r="BEM187" s="27"/>
      <c r="BEN187" s="27"/>
      <c r="BEO187" s="27"/>
      <c r="BEP187" s="27"/>
      <c r="BEQ187" s="27"/>
      <c r="BER187" s="27"/>
      <c r="BES187" s="27"/>
      <c r="BET187" s="27"/>
      <c r="BEU187" s="27"/>
      <c r="BEV187" s="27"/>
      <c r="BEW187" s="27"/>
      <c r="BEX187" s="27"/>
      <c r="BEY187" s="27"/>
      <c r="BEZ187" s="27"/>
      <c r="BFA187" s="27"/>
      <c r="BFB187" s="27"/>
      <c r="BFC187" s="27"/>
      <c r="BFD187" s="27"/>
      <c r="BFE187" s="27"/>
      <c r="BFF187" s="27"/>
      <c r="BFG187" s="27"/>
      <c r="BFH187" s="27"/>
      <c r="BFI187" s="27"/>
      <c r="BFJ187" s="27"/>
      <c r="BFK187" s="27"/>
      <c r="BFL187" s="27"/>
      <c r="BFM187" s="27"/>
      <c r="BFN187" s="27"/>
      <c r="BFO187" s="27"/>
      <c r="BFP187" s="27"/>
      <c r="BFQ187" s="27"/>
      <c r="BFR187" s="27"/>
      <c r="BFS187" s="27"/>
      <c r="BFT187" s="27"/>
      <c r="BFU187" s="27"/>
      <c r="BFV187" s="27"/>
      <c r="BFW187" s="27"/>
      <c r="BFX187" s="27"/>
      <c r="BFY187" s="27"/>
      <c r="BFZ187" s="27"/>
      <c r="BGA187" s="27"/>
      <c r="BGB187" s="27"/>
      <c r="BGC187" s="27"/>
      <c r="BGD187" s="27"/>
      <c r="BGE187" s="27"/>
      <c r="BGF187" s="27"/>
      <c r="BGG187" s="27"/>
      <c r="BGH187" s="27"/>
      <c r="BGI187" s="27"/>
      <c r="BGJ187" s="27"/>
      <c r="BGK187" s="27"/>
      <c r="BGL187" s="27"/>
      <c r="BGM187" s="27"/>
      <c r="BGN187" s="27"/>
      <c r="BGO187" s="27"/>
      <c r="BGP187" s="27"/>
      <c r="BGQ187" s="27"/>
      <c r="BGR187" s="27"/>
      <c r="BGS187" s="27"/>
      <c r="BGT187" s="27"/>
      <c r="BGU187" s="27"/>
      <c r="BGV187" s="27"/>
      <c r="BGW187" s="27"/>
      <c r="BGX187" s="27"/>
      <c r="BGY187" s="27"/>
      <c r="BGZ187" s="27"/>
      <c r="BHA187" s="27"/>
      <c r="BHB187" s="27"/>
      <c r="BHC187" s="27"/>
      <c r="BHD187" s="27"/>
      <c r="BHE187" s="27"/>
      <c r="BHF187" s="27"/>
      <c r="BHG187" s="27"/>
      <c r="BHH187" s="27"/>
      <c r="BHI187" s="27"/>
      <c r="BHJ187" s="27"/>
      <c r="BHK187" s="27"/>
      <c r="BHL187" s="27"/>
      <c r="BHM187" s="27"/>
      <c r="BHN187" s="27"/>
      <c r="BHO187" s="27"/>
      <c r="BHP187" s="27"/>
      <c r="BHQ187" s="27"/>
      <c r="BHR187" s="27"/>
      <c r="BHS187" s="27"/>
      <c r="BHT187" s="27"/>
      <c r="BHU187" s="27"/>
      <c r="BHV187" s="27"/>
      <c r="BHW187" s="27"/>
      <c r="BHX187" s="27"/>
      <c r="BHY187" s="27"/>
      <c r="BHZ187" s="27"/>
      <c r="BIA187" s="27"/>
      <c r="BIB187" s="27"/>
      <c r="BIC187" s="27"/>
      <c r="BID187" s="27"/>
      <c r="BIE187" s="27"/>
      <c r="BIF187" s="27"/>
      <c r="BIG187" s="27"/>
      <c r="BIH187" s="27"/>
      <c r="BII187" s="27"/>
      <c r="BIJ187" s="27"/>
      <c r="BIK187" s="27"/>
      <c r="BIL187" s="27"/>
      <c r="BIM187" s="27"/>
      <c r="BIN187" s="27"/>
      <c r="BIO187" s="27"/>
      <c r="BIP187" s="27"/>
      <c r="BIQ187" s="27"/>
      <c r="BIR187" s="27"/>
      <c r="BIS187" s="27"/>
      <c r="BIT187" s="27"/>
      <c r="BIU187" s="27"/>
      <c r="BIV187" s="27"/>
      <c r="BIW187" s="27"/>
      <c r="BIX187" s="27"/>
      <c r="BIY187" s="27"/>
      <c r="BIZ187" s="27"/>
      <c r="BJA187" s="27"/>
      <c r="BJB187" s="27"/>
      <c r="BJC187" s="27"/>
      <c r="BJD187" s="27"/>
      <c r="BJE187" s="27"/>
      <c r="BJF187" s="27"/>
      <c r="BJG187" s="27"/>
      <c r="BJH187" s="27"/>
      <c r="BJI187" s="27"/>
      <c r="BJJ187" s="27"/>
      <c r="BJK187" s="27"/>
      <c r="BJL187" s="27"/>
      <c r="BJM187" s="27"/>
      <c r="BJN187" s="27"/>
      <c r="BJO187" s="27"/>
      <c r="BJP187" s="27"/>
      <c r="BJQ187" s="27"/>
      <c r="BJR187" s="27"/>
      <c r="BJS187" s="27"/>
      <c r="BJT187" s="27"/>
      <c r="BJU187" s="27"/>
      <c r="BJV187" s="27"/>
      <c r="BJW187" s="27"/>
      <c r="BJX187" s="27"/>
      <c r="BJY187" s="27"/>
      <c r="BJZ187" s="27"/>
      <c r="BKA187" s="27"/>
      <c r="BKB187" s="27"/>
      <c r="BKC187" s="27"/>
      <c r="BKD187" s="27"/>
      <c r="BKE187" s="27"/>
      <c r="BKF187" s="27"/>
      <c r="BKG187" s="27"/>
      <c r="BKH187" s="27"/>
      <c r="BKI187" s="27"/>
      <c r="BKJ187" s="27"/>
      <c r="BKK187" s="27"/>
      <c r="BKL187" s="27"/>
      <c r="BKM187" s="27"/>
      <c r="BKN187" s="27"/>
      <c r="BKO187" s="27"/>
      <c r="BKP187" s="27"/>
      <c r="BKQ187" s="27"/>
      <c r="BKR187" s="27"/>
      <c r="BKS187" s="27"/>
      <c r="BKT187" s="27"/>
      <c r="BKU187" s="27"/>
      <c r="BKV187" s="27"/>
      <c r="BKW187" s="27"/>
      <c r="BKX187" s="27"/>
      <c r="BKY187" s="27"/>
      <c r="BKZ187" s="27"/>
      <c r="BLA187" s="27"/>
      <c r="BLB187" s="27"/>
      <c r="BLC187" s="27"/>
      <c r="BLD187" s="27"/>
      <c r="BLE187" s="27"/>
      <c r="BLF187" s="27"/>
      <c r="BLG187" s="27"/>
      <c r="BLH187" s="27"/>
      <c r="BLI187" s="27"/>
      <c r="BLJ187" s="27"/>
      <c r="BLK187" s="27"/>
      <c r="BLL187" s="27"/>
      <c r="BLM187" s="27"/>
      <c r="BLN187" s="27"/>
      <c r="BLO187" s="27"/>
      <c r="BLP187" s="27"/>
      <c r="BLQ187" s="27"/>
      <c r="BLR187" s="27"/>
      <c r="BLS187" s="27"/>
      <c r="BLT187" s="27"/>
      <c r="BLU187" s="27"/>
      <c r="BLV187" s="27"/>
      <c r="BLW187" s="27"/>
      <c r="BLX187" s="27"/>
      <c r="BLY187" s="27"/>
      <c r="BLZ187" s="27"/>
      <c r="BMA187" s="27"/>
      <c r="BMB187" s="27"/>
      <c r="BMC187" s="27"/>
      <c r="BMD187" s="27"/>
      <c r="BME187" s="27"/>
      <c r="BMF187" s="27"/>
      <c r="BMG187" s="27"/>
      <c r="BMH187" s="27"/>
      <c r="BMI187" s="27"/>
      <c r="BMJ187" s="27"/>
      <c r="BMK187" s="27"/>
      <c r="BML187" s="27"/>
      <c r="BMM187" s="27"/>
      <c r="BMN187" s="27"/>
      <c r="BMO187" s="27"/>
      <c r="BMP187" s="27"/>
      <c r="BMQ187" s="27"/>
      <c r="BMR187" s="27"/>
      <c r="BMS187" s="27"/>
      <c r="BMT187" s="27"/>
      <c r="BMU187" s="27"/>
      <c r="BMV187" s="27"/>
      <c r="BMW187" s="27"/>
      <c r="BMX187" s="27"/>
      <c r="BMY187" s="27"/>
      <c r="BMZ187" s="27"/>
      <c r="BNA187" s="27"/>
      <c r="BNB187" s="27"/>
      <c r="BNC187" s="27"/>
      <c r="BND187" s="27"/>
      <c r="BNE187" s="27"/>
      <c r="BNF187" s="27"/>
      <c r="BNG187" s="27"/>
      <c r="BNH187" s="27"/>
      <c r="BNI187" s="27"/>
      <c r="BNJ187" s="27"/>
      <c r="BNK187" s="27"/>
      <c r="BNL187" s="27"/>
      <c r="BNM187" s="27"/>
      <c r="BNN187" s="27"/>
      <c r="BNO187" s="27"/>
      <c r="BNP187" s="27"/>
      <c r="BNQ187" s="27"/>
      <c r="BNR187" s="27"/>
      <c r="BNS187" s="27"/>
      <c r="BNT187" s="27"/>
      <c r="BNU187" s="27"/>
      <c r="BNV187" s="27"/>
      <c r="BNW187" s="27"/>
      <c r="BNX187" s="27"/>
      <c r="BNY187" s="27"/>
      <c r="BNZ187" s="27"/>
      <c r="BOA187" s="27"/>
      <c r="BOB187" s="27"/>
      <c r="BOC187" s="27"/>
      <c r="BOD187" s="27"/>
      <c r="BOE187" s="27"/>
      <c r="BOF187" s="27"/>
      <c r="BOG187" s="27"/>
      <c r="BOH187" s="27"/>
      <c r="BOI187" s="27"/>
      <c r="BOJ187" s="27"/>
      <c r="BOK187" s="27"/>
      <c r="BOL187" s="27"/>
      <c r="BOM187" s="27"/>
      <c r="BON187" s="27"/>
      <c r="BOO187" s="27"/>
      <c r="BOP187" s="27"/>
      <c r="BOQ187" s="27"/>
      <c r="BOR187" s="27"/>
      <c r="BOS187" s="27"/>
      <c r="BOT187" s="27"/>
      <c r="BOU187" s="27"/>
      <c r="BOV187" s="27"/>
      <c r="BOW187" s="27"/>
      <c r="BOX187" s="27"/>
      <c r="BOY187" s="27"/>
      <c r="BOZ187" s="27"/>
      <c r="BPA187" s="27"/>
      <c r="BPB187" s="27"/>
      <c r="BPC187" s="27"/>
      <c r="BPD187" s="27"/>
      <c r="BPE187" s="27"/>
      <c r="BPF187" s="27"/>
      <c r="BPG187" s="27"/>
      <c r="BPH187" s="27"/>
      <c r="BPI187" s="27"/>
      <c r="BPJ187" s="27"/>
      <c r="BPK187" s="27"/>
      <c r="BPL187" s="27"/>
      <c r="BPM187" s="27"/>
      <c r="BPN187" s="27"/>
      <c r="BPO187" s="27"/>
      <c r="BPP187" s="27"/>
      <c r="BPQ187" s="27"/>
      <c r="BPR187" s="27"/>
      <c r="BPS187" s="27"/>
      <c r="BPT187" s="27"/>
      <c r="BPU187" s="27"/>
      <c r="BPV187" s="27"/>
      <c r="BPW187" s="27"/>
      <c r="BPX187" s="27"/>
      <c r="BPY187" s="27"/>
      <c r="BPZ187" s="27"/>
      <c r="BQA187" s="27"/>
      <c r="BQB187" s="27"/>
      <c r="BQC187" s="27"/>
      <c r="BQD187" s="27"/>
      <c r="BQE187" s="27"/>
      <c r="BQF187" s="27"/>
      <c r="BQG187" s="27"/>
      <c r="BQH187" s="27"/>
      <c r="BQI187" s="27"/>
      <c r="BQJ187" s="27"/>
      <c r="BQK187" s="27"/>
      <c r="BQL187" s="27"/>
      <c r="BQM187" s="27"/>
      <c r="BQN187" s="27"/>
      <c r="BQO187" s="27"/>
      <c r="BQP187" s="27"/>
      <c r="BQQ187" s="27"/>
      <c r="BQR187" s="27"/>
      <c r="BQS187" s="27"/>
      <c r="BQT187" s="27"/>
      <c r="BQU187" s="27"/>
      <c r="BQV187" s="27"/>
      <c r="BQW187" s="27"/>
      <c r="BQX187" s="27"/>
      <c r="BQY187" s="27"/>
      <c r="BQZ187" s="27"/>
      <c r="BRA187" s="27"/>
      <c r="BRB187" s="27"/>
      <c r="BRC187" s="27"/>
      <c r="BRD187" s="27"/>
      <c r="BRE187" s="27"/>
      <c r="BRF187" s="27"/>
      <c r="BRG187" s="27"/>
      <c r="BRH187" s="27"/>
      <c r="BRI187" s="27"/>
      <c r="BRJ187" s="27"/>
      <c r="BRK187" s="27"/>
      <c r="BRL187" s="27"/>
      <c r="BRM187" s="27"/>
      <c r="BRN187" s="27"/>
      <c r="BRO187" s="27"/>
      <c r="BRP187" s="27"/>
      <c r="BRQ187" s="27"/>
      <c r="BRR187" s="27"/>
      <c r="BRS187" s="27"/>
      <c r="BRT187" s="27"/>
      <c r="BRU187" s="27"/>
      <c r="BRV187" s="27"/>
      <c r="BRW187" s="27"/>
      <c r="BRX187" s="27"/>
      <c r="BRY187" s="27"/>
      <c r="BRZ187" s="27"/>
      <c r="BSA187" s="27"/>
      <c r="BSB187" s="27"/>
      <c r="BSC187" s="27"/>
      <c r="BSD187" s="27"/>
      <c r="BSE187" s="27"/>
      <c r="BSF187" s="27"/>
      <c r="BSG187" s="27"/>
      <c r="BSH187" s="27"/>
      <c r="BSI187" s="27"/>
      <c r="BSJ187" s="27"/>
      <c r="BSK187" s="27"/>
      <c r="BSL187" s="27"/>
      <c r="BSM187" s="27"/>
      <c r="BSN187" s="27"/>
      <c r="BSO187" s="27"/>
      <c r="BSP187" s="27"/>
      <c r="BSQ187" s="27"/>
      <c r="BSR187" s="27"/>
      <c r="BSS187" s="27"/>
      <c r="BST187" s="27"/>
      <c r="BSU187" s="27"/>
      <c r="BSV187" s="27"/>
      <c r="BSW187" s="27"/>
      <c r="BSX187" s="27"/>
      <c r="BSY187" s="27"/>
      <c r="BSZ187" s="27"/>
      <c r="BTA187" s="27"/>
      <c r="BTB187" s="27"/>
      <c r="BTC187" s="27"/>
      <c r="BTD187" s="27"/>
      <c r="BTE187" s="27"/>
      <c r="BTF187" s="27"/>
      <c r="BTG187" s="27"/>
      <c r="BTH187" s="27"/>
      <c r="BTI187" s="27"/>
      <c r="BTJ187" s="27"/>
      <c r="BTK187" s="27"/>
      <c r="BTL187" s="27"/>
      <c r="BTM187" s="27"/>
      <c r="BTN187" s="27"/>
      <c r="BTO187" s="27"/>
      <c r="BTP187" s="27"/>
      <c r="BTQ187" s="27"/>
      <c r="BTR187" s="27"/>
      <c r="BTS187" s="27"/>
      <c r="BTT187" s="27"/>
      <c r="BTU187" s="27"/>
      <c r="BTV187" s="27"/>
      <c r="BTW187" s="27"/>
      <c r="BTX187" s="27"/>
      <c r="BTY187" s="27"/>
      <c r="BTZ187" s="27"/>
      <c r="BUA187" s="27"/>
      <c r="BUB187" s="27"/>
      <c r="BUC187" s="27"/>
      <c r="BUD187" s="27"/>
      <c r="BUE187" s="27"/>
      <c r="BUF187" s="27"/>
      <c r="BUG187" s="27"/>
      <c r="BUH187" s="27"/>
      <c r="BUI187" s="27"/>
      <c r="BUJ187" s="27"/>
      <c r="BUK187" s="27"/>
      <c r="BUL187" s="27"/>
      <c r="BUM187" s="27"/>
      <c r="BUN187" s="27"/>
      <c r="BUO187" s="27"/>
      <c r="BUP187" s="27"/>
      <c r="BUQ187" s="27"/>
      <c r="BUR187" s="27"/>
      <c r="BUS187" s="27"/>
    </row>
    <row r="188" spans="1:1917" s="47" customFormat="1" ht="12.75">
      <c r="A188" s="23"/>
      <c r="B188" s="239"/>
      <c r="C188" s="137"/>
      <c r="D188" s="137"/>
      <c r="E188" s="137"/>
      <c r="F188" s="137"/>
      <c r="G188" s="137"/>
      <c r="H188" s="149"/>
      <c r="I188" s="240"/>
      <c r="J188" s="26"/>
      <c r="K188" s="26"/>
      <c r="L188" s="26"/>
      <c r="M188" s="26"/>
      <c r="N188" s="26"/>
      <c r="O188" s="298"/>
      <c r="P188" s="103"/>
      <c r="Q188" s="22"/>
      <c r="R188" s="22"/>
      <c r="S188" s="22"/>
      <c r="T188" s="22"/>
      <c r="U188" s="22"/>
      <c r="V188" s="22"/>
      <c r="W188" s="22"/>
      <c r="X188" s="22"/>
      <c r="Y188" s="22"/>
      <c r="Z188" s="22"/>
      <c r="AA188" s="22"/>
      <c r="AB188" s="22"/>
      <c r="AC188" s="22"/>
      <c r="AD188" s="22"/>
      <c r="BA188" s="27"/>
      <c r="BB188" s="27"/>
      <c r="BC188" s="27"/>
      <c r="BD188" s="27"/>
      <c r="BE188" s="27"/>
      <c r="BF188" s="27"/>
      <c r="BG188" s="27"/>
      <c r="BH188" s="27"/>
      <c r="BI188" s="27"/>
      <c r="BJ188" s="27"/>
      <c r="BK188" s="27"/>
      <c r="BL188" s="27"/>
      <c r="BM188" s="27"/>
      <c r="BN188" s="27"/>
      <c r="BO188" s="27"/>
      <c r="BP188" s="27"/>
      <c r="BQ188" s="27"/>
      <c r="BR188" s="27"/>
      <c r="BS188" s="27"/>
      <c r="BT188" s="27"/>
      <c r="BU188" s="27"/>
      <c r="BV188" s="27"/>
      <c r="BW188" s="27"/>
      <c r="BX188" s="27"/>
      <c r="BY188" s="27"/>
      <c r="BZ188" s="27"/>
      <c r="CA188" s="27"/>
      <c r="CB188" s="27"/>
      <c r="CC188" s="27"/>
      <c r="CD188" s="27"/>
      <c r="CE188" s="27"/>
      <c r="CF188" s="27"/>
      <c r="CG188" s="27"/>
      <c r="CH188" s="27"/>
      <c r="CI188" s="27"/>
      <c r="CJ188" s="27"/>
      <c r="CK188" s="27"/>
      <c r="CL188" s="27"/>
      <c r="CM188" s="27"/>
      <c r="CN188" s="27"/>
      <c r="CO188" s="27"/>
      <c r="CP188" s="27"/>
      <c r="CQ188" s="27"/>
      <c r="CR188" s="27"/>
      <c r="CS188" s="27"/>
      <c r="CT188" s="27"/>
      <c r="CU188" s="27"/>
      <c r="CV188" s="27"/>
      <c r="CW188" s="27"/>
      <c r="CX188" s="27"/>
      <c r="CY188" s="27"/>
      <c r="CZ188" s="27"/>
      <c r="DA188" s="27"/>
      <c r="DB188" s="27"/>
      <c r="DC188" s="27"/>
      <c r="DD188" s="27"/>
      <c r="DE188" s="27"/>
      <c r="DF188" s="27"/>
      <c r="DG188" s="27"/>
      <c r="DH188" s="27"/>
      <c r="DI188" s="27"/>
      <c r="DJ188" s="27"/>
      <c r="DK188" s="27"/>
      <c r="DL188" s="27"/>
      <c r="DM188" s="27"/>
      <c r="DN188" s="27"/>
      <c r="DO188" s="27"/>
      <c r="DP188" s="27"/>
      <c r="DQ188" s="27"/>
      <c r="DR188" s="27"/>
      <c r="DS188" s="27"/>
      <c r="DT188" s="27"/>
      <c r="DU188" s="27"/>
      <c r="DV188" s="27"/>
      <c r="DW188" s="27"/>
      <c r="DX188" s="27"/>
      <c r="DY188" s="27"/>
      <c r="DZ188" s="27"/>
      <c r="EA188" s="27"/>
      <c r="EB188" s="27"/>
      <c r="EC188" s="27"/>
      <c r="ED188" s="27"/>
      <c r="EE188" s="27"/>
      <c r="EF188" s="27"/>
      <c r="EG188" s="27"/>
      <c r="EH188" s="27"/>
      <c r="EI188" s="27"/>
      <c r="EJ188" s="27"/>
      <c r="EK188" s="27"/>
      <c r="EL188" s="27"/>
      <c r="EM188" s="27"/>
      <c r="EN188" s="27"/>
      <c r="EO188" s="27"/>
      <c r="EP188" s="27"/>
      <c r="EQ188" s="27"/>
      <c r="ER188" s="27"/>
      <c r="ES188" s="27"/>
      <c r="ET188" s="27"/>
      <c r="EU188" s="27"/>
      <c r="EV188" s="27"/>
      <c r="EW188" s="27"/>
      <c r="EX188" s="27"/>
      <c r="EY188" s="27"/>
      <c r="EZ188" s="27"/>
      <c r="FA188" s="27"/>
      <c r="FB188" s="27"/>
      <c r="FC188" s="27"/>
      <c r="FD188" s="27"/>
      <c r="FE188" s="27"/>
      <c r="FF188" s="27"/>
      <c r="FG188" s="27"/>
      <c r="FH188" s="27"/>
      <c r="FI188" s="27"/>
      <c r="FJ188" s="27"/>
      <c r="FK188" s="27"/>
      <c r="FL188" s="27"/>
      <c r="FM188" s="27"/>
      <c r="FN188" s="27"/>
      <c r="FO188" s="27"/>
      <c r="FP188" s="27"/>
      <c r="FQ188" s="27"/>
      <c r="FR188" s="27"/>
      <c r="FS188" s="27"/>
      <c r="FT188" s="27"/>
      <c r="FU188" s="27"/>
      <c r="FV188" s="27"/>
      <c r="FW188" s="27"/>
      <c r="FX188" s="27"/>
      <c r="FY188" s="27"/>
      <c r="FZ188" s="27"/>
      <c r="GA188" s="27"/>
      <c r="GB188" s="27"/>
      <c r="GC188" s="27"/>
      <c r="GD188" s="27"/>
      <c r="GE188" s="27"/>
      <c r="GF188" s="27"/>
      <c r="GG188" s="27"/>
      <c r="GH188" s="27"/>
      <c r="GI188" s="27"/>
      <c r="GJ188" s="27"/>
      <c r="GK188" s="27"/>
      <c r="GL188" s="27"/>
      <c r="GM188" s="27"/>
      <c r="GN188" s="27"/>
      <c r="GO188" s="27"/>
      <c r="GP188" s="27"/>
      <c r="GQ188" s="27"/>
      <c r="GR188" s="27"/>
      <c r="GS188" s="27"/>
      <c r="GT188" s="27"/>
      <c r="GU188" s="27"/>
      <c r="GV188" s="27"/>
      <c r="GW188" s="27"/>
      <c r="GX188" s="27"/>
      <c r="GY188" s="27"/>
      <c r="GZ188" s="27"/>
      <c r="HA188" s="27"/>
      <c r="HB188" s="27"/>
      <c r="HC188" s="27"/>
      <c r="HD188" s="27"/>
      <c r="HE188" s="27"/>
      <c r="HF188" s="27"/>
      <c r="HG188" s="27"/>
      <c r="HH188" s="27"/>
      <c r="HI188" s="27"/>
      <c r="HJ188" s="27"/>
      <c r="HK188" s="27"/>
      <c r="HL188" s="27"/>
      <c r="HM188" s="27"/>
      <c r="HN188" s="27"/>
      <c r="HO188" s="27"/>
      <c r="HP188" s="27"/>
      <c r="HQ188" s="27"/>
      <c r="HR188" s="27"/>
      <c r="HS188" s="27"/>
      <c r="HT188" s="27"/>
      <c r="HU188" s="27"/>
      <c r="HV188" s="27"/>
      <c r="HW188" s="27"/>
      <c r="HX188" s="27"/>
      <c r="HY188" s="27"/>
      <c r="HZ188" s="27"/>
      <c r="IA188" s="27"/>
      <c r="IB188" s="27"/>
      <c r="IC188" s="27"/>
      <c r="ID188" s="27"/>
      <c r="IE188" s="27"/>
      <c r="IF188" s="27"/>
      <c r="IG188" s="27"/>
      <c r="IH188" s="27"/>
      <c r="II188" s="27"/>
      <c r="IJ188" s="27"/>
      <c r="IK188" s="27"/>
      <c r="IL188" s="27"/>
      <c r="IM188" s="27"/>
      <c r="IN188" s="27"/>
      <c r="IO188" s="27"/>
      <c r="IP188" s="27"/>
      <c r="IQ188" s="27"/>
      <c r="IR188" s="27"/>
      <c r="IS188" s="27"/>
      <c r="IT188" s="27"/>
      <c r="IU188" s="27"/>
      <c r="IV188" s="27"/>
      <c r="IW188" s="27"/>
      <c r="IX188" s="27"/>
      <c r="IY188" s="27"/>
      <c r="IZ188" s="27"/>
      <c r="JA188" s="27"/>
      <c r="JB188" s="27"/>
      <c r="JC188" s="27"/>
      <c r="JD188" s="27"/>
      <c r="JE188" s="27"/>
      <c r="JF188" s="27"/>
      <c r="JG188" s="27"/>
      <c r="JH188" s="27"/>
      <c r="JI188" s="27"/>
      <c r="JJ188" s="27"/>
      <c r="JK188" s="27"/>
      <c r="JL188" s="27"/>
      <c r="JM188" s="27"/>
      <c r="JN188" s="27"/>
      <c r="JO188" s="27"/>
      <c r="JP188" s="27"/>
      <c r="JQ188" s="27"/>
      <c r="JR188" s="27"/>
      <c r="JS188" s="27"/>
      <c r="JT188" s="27"/>
      <c r="JU188" s="27"/>
      <c r="JV188" s="27"/>
      <c r="JW188" s="27"/>
      <c r="JX188" s="27"/>
      <c r="JY188" s="27"/>
      <c r="JZ188" s="27"/>
      <c r="KA188" s="27"/>
      <c r="KB188" s="27"/>
      <c r="KC188" s="27"/>
      <c r="KD188" s="27"/>
      <c r="KE188" s="27"/>
      <c r="KF188" s="27"/>
      <c r="KG188" s="27"/>
      <c r="KH188" s="27"/>
      <c r="KI188" s="27"/>
      <c r="KJ188" s="27"/>
      <c r="KK188" s="27"/>
      <c r="KL188" s="27"/>
      <c r="KM188" s="27"/>
      <c r="KN188" s="27"/>
      <c r="KO188" s="27"/>
      <c r="KP188" s="27"/>
      <c r="KQ188" s="27"/>
      <c r="KR188" s="27"/>
      <c r="KS188" s="27"/>
      <c r="KT188" s="27"/>
      <c r="KU188" s="27"/>
      <c r="KV188" s="27"/>
      <c r="KW188" s="27"/>
      <c r="KX188" s="27"/>
      <c r="KY188" s="27"/>
      <c r="KZ188" s="27"/>
      <c r="LA188" s="27"/>
      <c r="LB188" s="27"/>
      <c r="LC188" s="27"/>
      <c r="LD188" s="27"/>
      <c r="LE188" s="27"/>
      <c r="LF188" s="27"/>
      <c r="LG188" s="27"/>
      <c r="LH188" s="27"/>
      <c r="LI188" s="27"/>
      <c r="LJ188" s="27"/>
      <c r="LK188" s="27"/>
      <c r="LL188" s="27"/>
      <c r="LM188" s="27"/>
      <c r="LN188" s="27"/>
      <c r="LO188" s="27"/>
      <c r="LP188" s="27"/>
      <c r="LQ188" s="27"/>
      <c r="LR188" s="27"/>
      <c r="LS188" s="27"/>
      <c r="LT188" s="27"/>
      <c r="LU188" s="27"/>
      <c r="LV188" s="27"/>
      <c r="LW188" s="27"/>
      <c r="LX188" s="27"/>
      <c r="LY188" s="27"/>
      <c r="LZ188" s="27"/>
      <c r="MA188" s="27"/>
      <c r="MB188" s="27"/>
      <c r="MC188" s="27"/>
      <c r="MD188" s="27"/>
      <c r="ME188" s="27"/>
      <c r="MF188" s="27"/>
      <c r="MG188" s="27"/>
      <c r="MH188" s="27"/>
      <c r="MI188" s="27"/>
      <c r="MJ188" s="27"/>
      <c r="MK188" s="27"/>
      <c r="ML188" s="27"/>
      <c r="MM188" s="27"/>
      <c r="MN188" s="27"/>
      <c r="MO188" s="27"/>
      <c r="MP188" s="27"/>
      <c r="MQ188" s="27"/>
      <c r="MR188" s="27"/>
      <c r="MS188" s="27"/>
      <c r="MT188" s="27"/>
      <c r="MU188" s="27"/>
      <c r="MV188" s="27"/>
      <c r="MW188" s="27"/>
      <c r="MX188" s="27"/>
      <c r="MY188" s="27"/>
      <c r="MZ188" s="27"/>
      <c r="NA188" s="27"/>
      <c r="NB188" s="27"/>
      <c r="NC188" s="27"/>
      <c r="ND188" s="27"/>
      <c r="NE188" s="27"/>
      <c r="NF188" s="27"/>
      <c r="NG188" s="27"/>
      <c r="NH188" s="27"/>
      <c r="NI188" s="27"/>
      <c r="NJ188" s="27"/>
      <c r="NK188" s="27"/>
      <c r="NL188" s="27"/>
      <c r="NM188" s="27"/>
      <c r="NN188" s="27"/>
      <c r="NO188" s="27"/>
      <c r="NP188" s="27"/>
      <c r="NQ188" s="27"/>
      <c r="NR188" s="27"/>
      <c r="NS188" s="27"/>
      <c r="NT188" s="27"/>
      <c r="NU188" s="27"/>
      <c r="NV188" s="27"/>
      <c r="NW188" s="27"/>
      <c r="NX188" s="27"/>
      <c r="NY188" s="27"/>
      <c r="NZ188" s="27"/>
      <c r="OA188" s="27"/>
      <c r="OB188" s="27"/>
      <c r="OC188" s="27"/>
      <c r="OD188" s="27"/>
      <c r="OE188" s="27"/>
      <c r="OF188" s="27"/>
      <c r="OG188" s="27"/>
      <c r="OH188" s="27"/>
      <c r="OI188" s="27"/>
      <c r="OJ188" s="27"/>
      <c r="OK188" s="27"/>
      <c r="OL188" s="27"/>
      <c r="OM188" s="27"/>
      <c r="ON188" s="27"/>
      <c r="OO188" s="27"/>
      <c r="OP188" s="27"/>
      <c r="OQ188" s="27"/>
      <c r="OR188" s="27"/>
      <c r="OS188" s="27"/>
      <c r="OT188" s="27"/>
      <c r="OU188" s="27"/>
      <c r="OV188" s="27"/>
      <c r="OW188" s="27"/>
      <c r="OX188" s="27"/>
      <c r="OY188" s="27"/>
      <c r="OZ188" s="27"/>
      <c r="PA188" s="27"/>
      <c r="PB188" s="27"/>
      <c r="PC188" s="27"/>
      <c r="PD188" s="27"/>
      <c r="PE188" s="27"/>
      <c r="PF188" s="27"/>
      <c r="PG188" s="27"/>
      <c r="PH188" s="27"/>
      <c r="PI188" s="27"/>
      <c r="PJ188" s="27"/>
      <c r="PK188" s="27"/>
      <c r="PL188" s="27"/>
      <c r="PM188" s="27"/>
      <c r="PN188" s="27"/>
      <c r="PO188" s="27"/>
      <c r="PP188" s="27"/>
      <c r="PQ188" s="27"/>
      <c r="PR188" s="27"/>
      <c r="PS188" s="27"/>
      <c r="PT188" s="27"/>
      <c r="PU188" s="27"/>
      <c r="PV188" s="27"/>
      <c r="PW188" s="27"/>
      <c r="PX188" s="27"/>
      <c r="PY188" s="27"/>
      <c r="PZ188" s="27"/>
      <c r="QA188" s="27"/>
      <c r="QB188" s="27"/>
      <c r="QC188" s="27"/>
      <c r="QD188" s="27"/>
      <c r="QE188" s="27"/>
      <c r="QF188" s="27"/>
      <c r="QG188" s="27"/>
      <c r="QH188" s="27"/>
      <c r="QI188" s="27"/>
      <c r="QJ188" s="27"/>
      <c r="QK188" s="27"/>
      <c r="QL188" s="27"/>
      <c r="QM188" s="27"/>
      <c r="QN188" s="27"/>
      <c r="QO188" s="27"/>
      <c r="QP188" s="27"/>
      <c r="QQ188" s="27"/>
      <c r="QR188" s="27"/>
      <c r="QS188" s="27"/>
      <c r="QT188" s="27"/>
      <c r="QU188" s="27"/>
      <c r="QV188" s="27"/>
      <c r="QW188" s="27"/>
      <c r="QX188" s="27"/>
      <c r="QY188" s="27"/>
      <c r="QZ188" s="27"/>
      <c r="RA188" s="27"/>
      <c r="RB188" s="27"/>
      <c r="RC188" s="27"/>
      <c r="RD188" s="27"/>
      <c r="RE188" s="27"/>
      <c r="RF188" s="27"/>
      <c r="RG188" s="27"/>
      <c r="RH188" s="27"/>
      <c r="RI188" s="27"/>
      <c r="RJ188" s="27"/>
      <c r="RK188" s="27"/>
      <c r="RL188" s="27"/>
      <c r="RM188" s="27"/>
      <c r="RN188" s="27"/>
      <c r="RO188" s="27"/>
      <c r="RP188" s="27"/>
      <c r="RQ188" s="27"/>
      <c r="RR188" s="27"/>
      <c r="RS188" s="27"/>
      <c r="RT188" s="27"/>
      <c r="RU188" s="27"/>
      <c r="RV188" s="27"/>
      <c r="RW188" s="27"/>
      <c r="RX188" s="27"/>
      <c r="RY188" s="27"/>
      <c r="RZ188" s="27"/>
      <c r="SA188" s="27"/>
      <c r="SB188" s="27"/>
      <c r="SC188" s="27"/>
      <c r="SD188" s="27"/>
      <c r="SE188" s="27"/>
      <c r="SF188" s="27"/>
      <c r="SG188" s="27"/>
      <c r="SH188" s="27"/>
      <c r="SI188" s="27"/>
      <c r="SJ188" s="27"/>
      <c r="SK188" s="27"/>
      <c r="SL188" s="27"/>
      <c r="SM188" s="27"/>
      <c r="SN188" s="27"/>
      <c r="SO188" s="27"/>
      <c r="SP188" s="27"/>
      <c r="SQ188" s="27"/>
      <c r="SR188" s="27"/>
      <c r="SS188" s="27"/>
      <c r="ST188" s="27"/>
      <c r="SU188" s="27"/>
      <c r="SV188" s="27"/>
      <c r="SW188" s="27"/>
      <c r="SX188" s="27"/>
      <c r="SY188" s="27"/>
      <c r="SZ188" s="27"/>
      <c r="TA188" s="27"/>
      <c r="TB188" s="27"/>
      <c r="TC188" s="27"/>
      <c r="TD188" s="27"/>
      <c r="TE188" s="27"/>
      <c r="TF188" s="27"/>
      <c r="TG188" s="27"/>
      <c r="TH188" s="27"/>
      <c r="TI188" s="27"/>
      <c r="TJ188" s="27"/>
      <c r="TK188" s="27"/>
      <c r="TL188" s="27"/>
      <c r="TM188" s="27"/>
      <c r="TN188" s="27"/>
      <c r="TO188" s="27"/>
      <c r="TP188" s="27"/>
      <c r="TQ188" s="27"/>
      <c r="TR188" s="27"/>
      <c r="TS188" s="27"/>
      <c r="TT188" s="27"/>
      <c r="TU188" s="27"/>
      <c r="TV188" s="27"/>
      <c r="TW188" s="27"/>
      <c r="TX188" s="27"/>
      <c r="TY188" s="27"/>
      <c r="TZ188" s="27"/>
      <c r="UA188" s="27"/>
      <c r="UB188" s="27"/>
      <c r="UC188" s="27"/>
      <c r="UD188" s="27"/>
      <c r="UE188" s="27"/>
      <c r="UF188" s="27"/>
      <c r="UG188" s="27"/>
      <c r="UH188" s="27"/>
      <c r="UI188" s="27"/>
      <c r="UJ188" s="27"/>
      <c r="UK188" s="27"/>
      <c r="UL188" s="27"/>
      <c r="UM188" s="27"/>
      <c r="UN188" s="27"/>
      <c r="UO188" s="27"/>
      <c r="UP188" s="27"/>
      <c r="UQ188" s="27"/>
      <c r="UR188" s="27"/>
      <c r="US188" s="27"/>
      <c r="UT188" s="27"/>
      <c r="UU188" s="27"/>
      <c r="UV188" s="27"/>
      <c r="UW188" s="27"/>
      <c r="UX188" s="27"/>
      <c r="UY188" s="27"/>
      <c r="UZ188" s="27"/>
      <c r="VA188" s="27"/>
      <c r="VB188" s="27"/>
      <c r="VC188" s="27"/>
      <c r="VD188" s="27"/>
      <c r="VE188" s="27"/>
      <c r="VF188" s="27"/>
      <c r="VG188" s="27"/>
      <c r="VH188" s="27"/>
      <c r="VI188" s="27"/>
      <c r="VJ188" s="27"/>
      <c r="VK188" s="27"/>
      <c r="VL188" s="27"/>
      <c r="VM188" s="27"/>
      <c r="VN188" s="27"/>
      <c r="VO188" s="27"/>
      <c r="VP188" s="27"/>
      <c r="VQ188" s="27"/>
      <c r="VR188" s="27"/>
      <c r="VS188" s="27"/>
      <c r="VT188" s="27"/>
      <c r="VU188" s="27"/>
      <c r="VV188" s="27"/>
      <c r="VW188" s="27"/>
      <c r="VX188" s="27"/>
      <c r="VY188" s="27"/>
      <c r="VZ188" s="27"/>
      <c r="WA188" s="27"/>
      <c r="WB188" s="27"/>
      <c r="WC188" s="27"/>
      <c r="WD188" s="27"/>
      <c r="WE188" s="27"/>
      <c r="WF188" s="27"/>
      <c r="WG188" s="27"/>
      <c r="WH188" s="27"/>
      <c r="WI188" s="27"/>
      <c r="WJ188" s="27"/>
      <c r="WK188" s="27"/>
      <c r="WL188" s="27"/>
      <c r="WM188" s="27"/>
      <c r="WN188" s="27"/>
      <c r="WO188" s="27"/>
      <c r="WP188" s="27"/>
      <c r="WQ188" s="27"/>
      <c r="WR188" s="27"/>
      <c r="WS188" s="27"/>
      <c r="WT188" s="27"/>
      <c r="WU188" s="27"/>
      <c r="WV188" s="27"/>
      <c r="WW188" s="27"/>
      <c r="WX188" s="27"/>
      <c r="WY188" s="27"/>
      <c r="WZ188" s="27"/>
      <c r="XA188" s="27"/>
      <c r="XB188" s="27"/>
      <c r="XC188" s="27"/>
      <c r="XD188" s="27"/>
      <c r="XE188" s="27"/>
      <c r="XF188" s="27"/>
      <c r="XG188" s="27"/>
      <c r="XH188" s="27"/>
      <c r="XI188" s="27"/>
      <c r="XJ188" s="27"/>
      <c r="XK188" s="27"/>
      <c r="XL188" s="27"/>
      <c r="XM188" s="27"/>
      <c r="XN188" s="27"/>
      <c r="XO188" s="27"/>
      <c r="XP188" s="27"/>
      <c r="XQ188" s="27"/>
      <c r="XR188" s="27"/>
      <c r="XS188" s="27"/>
      <c r="XT188" s="27"/>
      <c r="XU188" s="27"/>
      <c r="XV188" s="27"/>
      <c r="XW188" s="27"/>
      <c r="XX188" s="27"/>
      <c r="XY188" s="27"/>
      <c r="XZ188" s="27"/>
      <c r="YA188" s="27"/>
      <c r="YB188" s="27"/>
      <c r="YC188" s="27"/>
      <c r="YD188" s="27"/>
      <c r="YE188" s="27"/>
      <c r="YF188" s="27"/>
      <c r="YG188" s="27"/>
      <c r="YH188" s="27"/>
      <c r="YI188" s="27"/>
      <c r="YJ188" s="27"/>
      <c r="YK188" s="27"/>
      <c r="YL188" s="27"/>
      <c r="YM188" s="27"/>
      <c r="YN188" s="27"/>
      <c r="YO188" s="27"/>
      <c r="YP188" s="27"/>
      <c r="YQ188" s="27"/>
      <c r="YR188" s="27"/>
      <c r="YS188" s="27"/>
      <c r="YT188" s="27"/>
      <c r="YU188" s="27"/>
      <c r="YV188" s="27"/>
      <c r="YW188" s="27"/>
      <c r="YX188" s="27"/>
      <c r="YY188" s="27"/>
      <c r="YZ188" s="27"/>
      <c r="ZA188" s="27"/>
      <c r="ZB188" s="27"/>
      <c r="ZC188" s="27"/>
      <c r="ZD188" s="27"/>
      <c r="ZE188" s="27"/>
      <c r="ZF188" s="27"/>
      <c r="ZG188" s="27"/>
      <c r="ZH188" s="27"/>
      <c r="ZI188" s="27"/>
      <c r="ZJ188" s="27"/>
      <c r="ZK188" s="27"/>
      <c r="ZL188" s="27"/>
      <c r="ZM188" s="27"/>
      <c r="ZN188" s="27"/>
      <c r="ZO188" s="27"/>
      <c r="ZP188" s="27"/>
      <c r="ZQ188" s="27"/>
      <c r="ZR188" s="27"/>
      <c r="ZS188" s="27"/>
      <c r="ZT188" s="27"/>
      <c r="ZU188" s="27"/>
      <c r="ZV188" s="27"/>
      <c r="ZW188" s="27"/>
      <c r="ZX188" s="27"/>
      <c r="ZY188" s="27"/>
      <c r="ZZ188" s="27"/>
      <c r="AAA188" s="27"/>
      <c r="AAB188" s="27"/>
      <c r="AAC188" s="27"/>
      <c r="AAD188" s="27"/>
      <c r="AAE188" s="27"/>
      <c r="AAF188" s="27"/>
      <c r="AAG188" s="27"/>
      <c r="AAH188" s="27"/>
      <c r="AAI188" s="27"/>
      <c r="AAJ188" s="27"/>
      <c r="AAK188" s="27"/>
      <c r="AAL188" s="27"/>
      <c r="AAM188" s="27"/>
      <c r="AAN188" s="27"/>
      <c r="AAO188" s="27"/>
      <c r="AAP188" s="27"/>
      <c r="AAQ188" s="27"/>
      <c r="AAR188" s="27"/>
      <c r="AAS188" s="27"/>
      <c r="AAT188" s="27"/>
      <c r="AAU188" s="27"/>
      <c r="AAV188" s="27"/>
      <c r="AAW188" s="27"/>
      <c r="AAX188" s="27"/>
      <c r="AAY188" s="27"/>
      <c r="AAZ188" s="27"/>
      <c r="ABA188" s="27"/>
      <c r="ABB188" s="27"/>
      <c r="ABC188" s="27"/>
      <c r="ABD188" s="27"/>
      <c r="ABE188" s="27"/>
      <c r="ABF188" s="27"/>
      <c r="ABG188" s="27"/>
      <c r="ABH188" s="27"/>
      <c r="ABI188" s="27"/>
      <c r="ABJ188" s="27"/>
      <c r="ABK188" s="27"/>
      <c r="ABL188" s="27"/>
      <c r="ABM188" s="27"/>
      <c r="ABN188" s="27"/>
      <c r="ABO188" s="27"/>
      <c r="ABP188" s="27"/>
      <c r="ABQ188" s="27"/>
      <c r="ABR188" s="27"/>
      <c r="ABS188" s="27"/>
      <c r="ABT188" s="27"/>
      <c r="ABU188" s="27"/>
      <c r="ABV188" s="27"/>
      <c r="ABW188" s="27"/>
      <c r="ABX188" s="27"/>
      <c r="ABY188" s="27"/>
      <c r="ABZ188" s="27"/>
      <c r="ACA188" s="27"/>
      <c r="ACB188" s="27"/>
      <c r="ACC188" s="27"/>
      <c r="ACD188" s="27"/>
      <c r="ACE188" s="27"/>
      <c r="ACF188" s="27"/>
      <c r="ACG188" s="27"/>
      <c r="ACH188" s="27"/>
      <c r="ACI188" s="27"/>
      <c r="ACJ188" s="27"/>
      <c r="ACK188" s="27"/>
      <c r="ACL188" s="27"/>
      <c r="ACM188" s="27"/>
      <c r="ACN188" s="27"/>
      <c r="ACO188" s="27"/>
      <c r="ACP188" s="27"/>
      <c r="ACQ188" s="27"/>
      <c r="ACR188" s="27"/>
      <c r="ACS188" s="27"/>
      <c r="ACT188" s="27"/>
      <c r="ACU188" s="27"/>
      <c r="ACV188" s="27"/>
      <c r="ACW188" s="27"/>
      <c r="ACX188" s="27"/>
      <c r="ACY188" s="27"/>
      <c r="ACZ188" s="27"/>
      <c r="ADA188" s="27"/>
      <c r="ADB188" s="27"/>
      <c r="ADC188" s="27"/>
      <c r="ADD188" s="27"/>
      <c r="ADE188" s="27"/>
      <c r="ADF188" s="27"/>
      <c r="ADG188" s="27"/>
      <c r="ADH188" s="27"/>
      <c r="ADI188" s="27"/>
      <c r="ADJ188" s="27"/>
      <c r="ADK188" s="27"/>
      <c r="ADL188" s="27"/>
      <c r="ADM188" s="27"/>
      <c r="ADN188" s="27"/>
      <c r="ADO188" s="27"/>
      <c r="ADP188" s="27"/>
      <c r="ADQ188" s="27"/>
      <c r="ADR188" s="27"/>
      <c r="ADS188" s="27"/>
      <c r="ADT188" s="27"/>
      <c r="ADU188" s="27"/>
      <c r="ADV188" s="27"/>
      <c r="ADW188" s="27"/>
      <c r="ADX188" s="27"/>
      <c r="ADY188" s="27"/>
      <c r="ADZ188" s="27"/>
      <c r="AEA188" s="27"/>
      <c r="AEB188" s="27"/>
      <c r="AEC188" s="27"/>
      <c r="AED188" s="27"/>
      <c r="AEE188" s="27"/>
      <c r="AEF188" s="27"/>
      <c r="AEG188" s="27"/>
      <c r="AEH188" s="27"/>
      <c r="AEI188" s="27"/>
      <c r="AEJ188" s="27"/>
      <c r="AEK188" s="27"/>
      <c r="AEL188" s="27"/>
      <c r="AEM188" s="27"/>
      <c r="AEN188" s="27"/>
      <c r="AEO188" s="27"/>
      <c r="AEP188" s="27"/>
      <c r="AEQ188" s="27"/>
      <c r="AER188" s="27"/>
      <c r="AES188" s="27"/>
      <c r="AET188" s="27"/>
      <c r="AEU188" s="27"/>
      <c r="AEV188" s="27"/>
      <c r="AEW188" s="27"/>
      <c r="AEX188" s="27"/>
      <c r="AEY188" s="27"/>
      <c r="AEZ188" s="27"/>
      <c r="AFA188" s="27"/>
      <c r="AFB188" s="27"/>
      <c r="AFC188" s="27"/>
      <c r="AFD188" s="27"/>
      <c r="AFE188" s="27"/>
      <c r="AFF188" s="27"/>
      <c r="AFG188" s="27"/>
      <c r="AFH188" s="27"/>
      <c r="AFI188" s="27"/>
      <c r="AFJ188" s="27"/>
      <c r="AFK188" s="27"/>
      <c r="AFL188" s="27"/>
      <c r="AFM188" s="27"/>
      <c r="AFN188" s="27"/>
      <c r="AFO188" s="27"/>
      <c r="AFP188" s="27"/>
      <c r="AFQ188" s="27"/>
      <c r="AFR188" s="27"/>
      <c r="AFS188" s="27"/>
      <c r="AFT188" s="27"/>
      <c r="AFU188" s="27"/>
      <c r="AFV188" s="27"/>
      <c r="AFW188" s="27"/>
      <c r="AFX188" s="27"/>
      <c r="AFY188" s="27"/>
      <c r="AFZ188" s="27"/>
      <c r="AGA188" s="27"/>
      <c r="AGB188" s="27"/>
      <c r="AGC188" s="27"/>
      <c r="AGD188" s="27"/>
      <c r="AGE188" s="27"/>
      <c r="AGF188" s="27"/>
      <c r="AGG188" s="27"/>
      <c r="AGH188" s="27"/>
      <c r="AGI188" s="27"/>
      <c r="AGJ188" s="27"/>
      <c r="AGK188" s="27"/>
      <c r="AGL188" s="27"/>
      <c r="AGM188" s="27"/>
      <c r="AGN188" s="27"/>
      <c r="AGO188" s="27"/>
      <c r="AGP188" s="27"/>
      <c r="AGQ188" s="27"/>
      <c r="AGR188" s="27"/>
      <c r="AGS188" s="27"/>
      <c r="AGT188" s="27"/>
      <c r="AGU188" s="27"/>
      <c r="AGV188" s="27"/>
      <c r="AGW188" s="27"/>
      <c r="AGX188" s="27"/>
      <c r="AGY188" s="27"/>
      <c r="AGZ188" s="27"/>
      <c r="AHA188" s="27"/>
      <c r="AHB188" s="27"/>
      <c r="AHC188" s="27"/>
      <c r="AHD188" s="27"/>
      <c r="AHE188" s="27"/>
      <c r="AHF188" s="27"/>
      <c r="AHG188" s="27"/>
      <c r="AHH188" s="27"/>
      <c r="AHI188" s="27"/>
      <c r="AHJ188" s="27"/>
      <c r="AHK188" s="27"/>
      <c r="AHL188" s="27"/>
      <c r="AHM188" s="27"/>
      <c r="AHN188" s="27"/>
      <c r="AHO188" s="27"/>
      <c r="AHP188" s="27"/>
      <c r="AHQ188" s="27"/>
      <c r="AHR188" s="27"/>
      <c r="AHS188" s="27"/>
      <c r="AHT188" s="27"/>
      <c r="AHU188" s="27"/>
      <c r="AHV188" s="27"/>
      <c r="AHW188" s="27"/>
      <c r="AHX188" s="27"/>
      <c r="AHY188" s="27"/>
      <c r="AHZ188" s="27"/>
      <c r="AIA188" s="27"/>
      <c r="AIB188" s="27"/>
      <c r="AIC188" s="27"/>
      <c r="AID188" s="27"/>
      <c r="AIE188" s="27"/>
      <c r="AIF188" s="27"/>
      <c r="AIG188" s="27"/>
      <c r="AIH188" s="27"/>
      <c r="AII188" s="27"/>
      <c r="AIJ188" s="27"/>
      <c r="AIK188" s="27"/>
      <c r="AIL188" s="27"/>
      <c r="AIM188" s="27"/>
      <c r="AIN188" s="27"/>
      <c r="AIO188" s="27"/>
      <c r="AIP188" s="27"/>
      <c r="AIQ188" s="27"/>
      <c r="AIR188" s="27"/>
      <c r="AIS188" s="27"/>
      <c r="AIT188" s="27"/>
      <c r="AIU188" s="27"/>
      <c r="AIV188" s="27"/>
      <c r="AIW188" s="27"/>
      <c r="AIX188" s="27"/>
      <c r="AIY188" s="27"/>
      <c r="AIZ188" s="27"/>
      <c r="AJA188" s="27"/>
      <c r="AJB188" s="27"/>
      <c r="AJC188" s="27"/>
      <c r="AJD188" s="27"/>
      <c r="AJE188" s="27"/>
      <c r="AJF188" s="27"/>
      <c r="AJG188" s="27"/>
      <c r="AJH188" s="27"/>
      <c r="AJI188" s="27"/>
      <c r="AJJ188" s="27"/>
      <c r="AJK188" s="27"/>
      <c r="AJL188" s="27"/>
      <c r="AJM188" s="27"/>
      <c r="AJN188" s="27"/>
      <c r="AJO188" s="27"/>
      <c r="AJP188" s="27"/>
      <c r="AJQ188" s="27"/>
      <c r="AJR188" s="27"/>
      <c r="AJS188" s="27"/>
      <c r="AJT188" s="27"/>
      <c r="AJU188" s="27"/>
      <c r="AJV188" s="27"/>
      <c r="AJW188" s="27"/>
      <c r="AJX188" s="27"/>
      <c r="AJY188" s="27"/>
      <c r="AJZ188" s="27"/>
      <c r="AKA188" s="27"/>
      <c r="AKB188" s="27"/>
      <c r="AKC188" s="27"/>
      <c r="AKD188" s="27"/>
      <c r="AKE188" s="27"/>
      <c r="AKF188" s="27"/>
      <c r="AKG188" s="27"/>
      <c r="AKH188" s="27"/>
      <c r="AKI188" s="27"/>
      <c r="AKJ188" s="27"/>
      <c r="AKK188" s="27"/>
      <c r="AKL188" s="27"/>
      <c r="AKM188" s="27"/>
      <c r="AKN188" s="27"/>
      <c r="AKO188" s="27"/>
      <c r="AKP188" s="27"/>
      <c r="AKQ188" s="27"/>
      <c r="AKR188" s="27"/>
      <c r="AKS188" s="27"/>
      <c r="AKT188" s="27"/>
      <c r="AKU188" s="27"/>
      <c r="AKV188" s="27"/>
      <c r="AKW188" s="27"/>
      <c r="AKX188" s="27"/>
      <c r="AKY188" s="27"/>
      <c r="AKZ188" s="27"/>
      <c r="ALA188" s="27"/>
      <c r="ALB188" s="27"/>
      <c r="ALC188" s="27"/>
      <c r="ALD188" s="27"/>
      <c r="ALE188" s="27"/>
      <c r="ALF188" s="27"/>
      <c r="ALG188" s="27"/>
      <c r="ALH188" s="27"/>
      <c r="ALI188" s="27"/>
      <c r="ALJ188" s="27"/>
      <c r="ALK188" s="27"/>
      <c r="ALL188" s="27"/>
      <c r="ALM188" s="27"/>
      <c r="ALN188" s="27"/>
      <c r="ALO188" s="27"/>
      <c r="ALP188" s="27"/>
      <c r="ALQ188" s="27"/>
      <c r="ALR188" s="27"/>
      <c r="ALS188" s="27"/>
      <c r="ALT188" s="27"/>
      <c r="ALU188" s="27"/>
      <c r="ALV188" s="27"/>
      <c r="ALW188" s="27"/>
      <c r="ALX188" s="27"/>
      <c r="ALY188" s="27"/>
      <c r="ALZ188" s="27"/>
      <c r="AMA188" s="27"/>
      <c r="AMB188" s="27"/>
      <c r="AMC188" s="27"/>
      <c r="AMD188" s="27"/>
      <c r="AME188" s="27"/>
      <c r="AMF188" s="27"/>
      <c r="AMG188" s="27"/>
      <c r="AMH188" s="27"/>
      <c r="AMI188" s="27"/>
      <c r="AMJ188" s="27"/>
      <c r="AMK188" s="27"/>
      <c r="AML188" s="27"/>
      <c r="AMM188" s="27"/>
      <c r="AMN188" s="27"/>
      <c r="AMO188" s="27"/>
      <c r="AMP188" s="27"/>
      <c r="AMQ188" s="27"/>
      <c r="AMR188" s="27"/>
      <c r="AMS188" s="27"/>
      <c r="AMT188" s="27"/>
      <c r="AMU188" s="27"/>
      <c r="AMV188" s="27"/>
      <c r="AMW188" s="27"/>
      <c r="AMX188" s="27"/>
      <c r="AMY188" s="27"/>
      <c r="AMZ188" s="27"/>
      <c r="ANA188" s="27"/>
      <c r="ANB188" s="27"/>
      <c r="ANC188" s="27"/>
      <c r="AND188" s="27"/>
      <c r="ANE188" s="27"/>
      <c r="ANF188" s="27"/>
      <c r="ANG188" s="27"/>
      <c r="ANH188" s="27"/>
      <c r="ANI188" s="27"/>
      <c r="ANJ188" s="27"/>
      <c r="ANK188" s="27"/>
      <c r="ANL188" s="27"/>
      <c r="ANM188" s="27"/>
      <c r="ANN188" s="27"/>
      <c r="ANO188" s="27"/>
      <c r="ANP188" s="27"/>
      <c r="ANQ188" s="27"/>
      <c r="ANR188" s="27"/>
      <c r="ANS188" s="27"/>
      <c r="ANT188" s="27"/>
      <c r="ANU188" s="27"/>
      <c r="ANV188" s="27"/>
      <c r="ANW188" s="27"/>
      <c r="ANX188" s="27"/>
      <c r="ANY188" s="27"/>
      <c r="ANZ188" s="27"/>
      <c r="AOA188" s="27"/>
      <c r="AOB188" s="27"/>
      <c r="AOC188" s="27"/>
      <c r="AOD188" s="27"/>
      <c r="AOE188" s="27"/>
      <c r="AOF188" s="27"/>
      <c r="AOG188" s="27"/>
      <c r="AOH188" s="27"/>
      <c r="AOI188" s="27"/>
      <c r="AOJ188" s="27"/>
      <c r="AOK188" s="27"/>
      <c r="AOL188" s="27"/>
      <c r="AOM188" s="27"/>
      <c r="AON188" s="27"/>
      <c r="AOO188" s="27"/>
      <c r="AOP188" s="27"/>
      <c r="AOQ188" s="27"/>
      <c r="AOR188" s="27"/>
      <c r="AOS188" s="27"/>
      <c r="AOT188" s="27"/>
      <c r="AOU188" s="27"/>
      <c r="AOV188" s="27"/>
      <c r="AOW188" s="27"/>
      <c r="AOX188" s="27"/>
      <c r="AOY188" s="27"/>
      <c r="AOZ188" s="27"/>
      <c r="APA188" s="27"/>
      <c r="APB188" s="27"/>
      <c r="APC188" s="27"/>
      <c r="APD188" s="27"/>
      <c r="APE188" s="27"/>
      <c r="APF188" s="27"/>
      <c r="APG188" s="27"/>
      <c r="APH188" s="27"/>
      <c r="API188" s="27"/>
      <c r="APJ188" s="27"/>
      <c r="APK188" s="27"/>
      <c r="APL188" s="27"/>
      <c r="APM188" s="27"/>
      <c r="APN188" s="27"/>
      <c r="APO188" s="27"/>
      <c r="APP188" s="27"/>
      <c r="APQ188" s="27"/>
      <c r="APR188" s="27"/>
      <c r="APS188" s="27"/>
      <c r="APT188" s="27"/>
      <c r="APU188" s="27"/>
      <c r="APV188" s="27"/>
      <c r="APW188" s="27"/>
      <c r="APX188" s="27"/>
      <c r="APY188" s="27"/>
      <c r="APZ188" s="27"/>
      <c r="AQA188" s="27"/>
      <c r="AQB188" s="27"/>
      <c r="AQC188" s="27"/>
      <c r="AQD188" s="27"/>
      <c r="AQE188" s="27"/>
      <c r="AQF188" s="27"/>
      <c r="AQG188" s="27"/>
      <c r="AQH188" s="27"/>
      <c r="AQI188" s="27"/>
      <c r="AQJ188" s="27"/>
      <c r="AQK188" s="27"/>
      <c r="AQL188" s="27"/>
      <c r="AQM188" s="27"/>
      <c r="AQN188" s="27"/>
      <c r="AQO188" s="27"/>
      <c r="AQP188" s="27"/>
      <c r="AQQ188" s="27"/>
      <c r="AQR188" s="27"/>
      <c r="AQS188" s="27"/>
      <c r="AQT188" s="27"/>
      <c r="AQU188" s="27"/>
      <c r="AQV188" s="27"/>
      <c r="AQW188" s="27"/>
      <c r="AQX188" s="27"/>
      <c r="AQY188" s="27"/>
      <c r="AQZ188" s="27"/>
      <c r="ARA188" s="27"/>
      <c r="ARB188" s="27"/>
      <c r="ARC188" s="27"/>
      <c r="ARD188" s="27"/>
      <c r="ARE188" s="27"/>
      <c r="ARF188" s="27"/>
      <c r="ARG188" s="27"/>
      <c r="ARH188" s="27"/>
      <c r="ARI188" s="27"/>
      <c r="ARJ188" s="27"/>
      <c r="ARK188" s="27"/>
      <c r="ARL188" s="27"/>
      <c r="ARM188" s="27"/>
      <c r="ARN188" s="27"/>
      <c r="ARO188" s="27"/>
      <c r="ARP188" s="27"/>
      <c r="ARQ188" s="27"/>
      <c r="ARR188" s="27"/>
      <c r="ARS188" s="27"/>
      <c r="ART188" s="27"/>
      <c r="ARU188" s="27"/>
      <c r="ARV188" s="27"/>
      <c r="ARW188" s="27"/>
      <c r="ARX188" s="27"/>
      <c r="ARY188" s="27"/>
      <c r="ARZ188" s="27"/>
      <c r="ASA188" s="27"/>
      <c r="ASB188" s="27"/>
      <c r="ASC188" s="27"/>
      <c r="ASD188" s="27"/>
      <c r="ASE188" s="27"/>
      <c r="ASF188" s="27"/>
      <c r="ASG188" s="27"/>
      <c r="ASH188" s="27"/>
      <c r="ASI188" s="27"/>
      <c r="ASJ188" s="27"/>
      <c r="ASK188" s="27"/>
      <c r="ASL188" s="27"/>
      <c r="ASM188" s="27"/>
      <c r="ASN188" s="27"/>
      <c r="ASO188" s="27"/>
      <c r="ASP188" s="27"/>
      <c r="ASQ188" s="27"/>
      <c r="ASR188" s="27"/>
      <c r="ASS188" s="27"/>
      <c r="AST188" s="27"/>
      <c r="ASU188" s="27"/>
      <c r="ASV188" s="27"/>
      <c r="ASW188" s="27"/>
      <c r="ASX188" s="27"/>
      <c r="ASY188" s="27"/>
      <c r="ASZ188" s="27"/>
      <c r="ATA188" s="27"/>
      <c r="ATB188" s="27"/>
      <c r="ATC188" s="27"/>
      <c r="ATD188" s="27"/>
      <c r="ATE188" s="27"/>
      <c r="ATF188" s="27"/>
      <c r="ATG188" s="27"/>
      <c r="ATH188" s="27"/>
      <c r="ATI188" s="27"/>
      <c r="ATJ188" s="27"/>
      <c r="ATK188" s="27"/>
      <c r="ATL188" s="27"/>
      <c r="ATM188" s="27"/>
      <c r="ATN188" s="27"/>
      <c r="ATO188" s="27"/>
      <c r="ATP188" s="27"/>
      <c r="ATQ188" s="27"/>
      <c r="ATR188" s="27"/>
      <c r="ATS188" s="27"/>
      <c r="ATT188" s="27"/>
      <c r="ATU188" s="27"/>
      <c r="ATV188" s="27"/>
      <c r="ATW188" s="27"/>
      <c r="ATX188" s="27"/>
      <c r="ATY188" s="27"/>
      <c r="ATZ188" s="27"/>
      <c r="AUA188" s="27"/>
      <c r="AUB188" s="27"/>
      <c r="AUC188" s="27"/>
      <c r="AUD188" s="27"/>
      <c r="AUE188" s="27"/>
      <c r="AUF188" s="27"/>
      <c r="AUG188" s="27"/>
      <c r="AUH188" s="27"/>
      <c r="AUI188" s="27"/>
      <c r="AUJ188" s="27"/>
      <c r="AUK188" s="27"/>
      <c r="AUL188" s="27"/>
      <c r="AUM188" s="27"/>
      <c r="AUN188" s="27"/>
      <c r="AUO188" s="27"/>
      <c r="AUP188" s="27"/>
      <c r="AUQ188" s="27"/>
      <c r="AUR188" s="27"/>
      <c r="AUS188" s="27"/>
      <c r="AUT188" s="27"/>
      <c r="AUU188" s="27"/>
      <c r="AUV188" s="27"/>
      <c r="AUW188" s="27"/>
      <c r="AUX188" s="27"/>
      <c r="AUY188" s="27"/>
      <c r="AUZ188" s="27"/>
      <c r="AVA188" s="27"/>
      <c r="AVB188" s="27"/>
      <c r="AVC188" s="27"/>
      <c r="AVD188" s="27"/>
      <c r="AVE188" s="27"/>
      <c r="AVF188" s="27"/>
      <c r="AVG188" s="27"/>
      <c r="AVH188" s="27"/>
      <c r="AVI188" s="27"/>
      <c r="AVJ188" s="27"/>
      <c r="AVK188" s="27"/>
      <c r="AVL188" s="27"/>
      <c r="AVM188" s="27"/>
      <c r="AVN188" s="27"/>
      <c r="AVO188" s="27"/>
      <c r="AVP188" s="27"/>
      <c r="AVQ188" s="27"/>
      <c r="AVR188" s="27"/>
      <c r="AVS188" s="27"/>
      <c r="AVT188" s="27"/>
      <c r="AVU188" s="27"/>
      <c r="AVV188" s="27"/>
      <c r="AVW188" s="27"/>
      <c r="AVX188" s="27"/>
      <c r="AVY188" s="27"/>
      <c r="AVZ188" s="27"/>
      <c r="AWA188" s="27"/>
      <c r="AWB188" s="27"/>
      <c r="AWC188" s="27"/>
      <c r="AWD188" s="27"/>
      <c r="AWE188" s="27"/>
      <c r="AWF188" s="27"/>
      <c r="AWG188" s="27"/>
      <c r="AWH188" s="27"/>
      <c r="AWI188" s="27"/>
      <c r="AWJ188" s="27"/>
      <c r="AWK188" s="27"/>
      <c r="AWL188" s="27"/>
      <c r="AWM188" s="27"/>
      <c r="AWN188" s="27"/>
      <c r="AWO188" s="27"/>
      <c r="AWP188" s="27"/>
      <c r="AWQ188" s="27"/>
      <c r="AWR188" s="27"/>
      <c r="AWS188" s="27"/>
      <c r="AWT188" s="27"/>
      <c r="AWU188" s="27"/>
      <c r="AWV188" s="27"/>
      <c r="AWW188" s="27"/>
      <c r="AWX188" s="27"/>
      <c r="AWY188" s="27"/>
      <c r="AWZ188" s="27"/>
      <c r="AXA188" s="27"/>
      <c r="AXB188" s="27"/>
      <c r="AXC188" s="27"/>
      <c r="AXD188" s="27"/>
      <c r="AXE188" s="27"/>
      <c r="AXF188" s="27"/>
      <c r="AXG188" s="27"/>
      <c r="AXH188" s="27"/>
      <c r="AXI188" s="27"/>
      <c r="AXJ188" s="27"/>
      <c r="AXK188" s="27"/>
      <c r="AXL188" s="27"/>
      <c r="AXM188" s="27"/>
      <c r="AXN188" s="27"/>
      <c r="AXO188" s="27"/>
      <c r="AXP188" s="27"/>
      <c r="AXQ188" s="27"/>
      <c r="AXR188" s="27"/>
      <c r="AXS188" s="27"/>
      <c r="AXT188" s="27"/>
      <c r="AXU188" s="27"/>
      <c r="AXV188" s="27"/>
      <c r="AXW188" s="27"/>
      <c r="AXX188" s="27"/>
      <c r="AXY188" s="27"/>
      <c r="AXZ188" s="27"/>
      <c r="AYA188" s="27"/>
      <c r="AYB188" s="27"/>
      <c r="AYC188" s="27"/>
      <c r="AYD188" s="27"/>
      <c r="AYE188" s="27"/>
      <c r="AYF188" s="27"/>
      <c r="AYG188" s="27"/>
      <c r="AYH188" s="27"/>
      <c r="AYI188" s="27"/>
      <c r="AYJ188" s="27"/>
      <c r="AYK188" s="27"/>
      <c r="AYL188" s="27"/>
      <c r="AYM188" s="27"/>
      <c r="AYN188" s="27"/>
      <c r="AYO188" s="27"/>
      <c r="AYP188" s="27"/>
      <c r="AYQ188" s="27"/>
      <c r="AYR188" s="27"/>
      <c r="AYS188" s="27"/>
      <c r="AYT188" s="27"/>
      <c r="AYU188" s="27"/>
      <c r="AYV188" s="27"/>
      <c r="AYW188" s="27"/>
      <c r="AYX188" s="27"/>
      <c r="AYY188" s="27"/>
      <c r="AYZ188" s="27"/>
      <c r="AZA188" s="27"/>
      <c r="AZB188" s="27"/>
      <c r="AZC188" s="27"/>
      <c r="AZD188" s="27"/>
      <c r="AZE188" s="27"/>
      <c r="AZF188" s="27"/>
      <c r="AZG188" s="27"/>
      <c r="AZH188" s="27"/>
      <c r="AZI188" s="27"/>
      <c r="AZJ188" s="27"/>
      <c r="AZK188" s="27"/>
      <c r="AZL188" s="27"/>
      <c r="AZM188" s="27"/>
      <c r="AZN188" s="27"/>
      <c r="AZO188" s="27"/>
      <c r="AZP188" s="27"/>
      <c r="AZQ188" s="27"/>
      <c r="AZR188" s="27"/>
      <c r="AZS188" s="27"/>
      <c r="AZT188" s="27"/>
      <c r="AZU188" s="27"/>
      <c r="AZV188" s="27"/>
      <c r="AZW188" s="27"/>
      <c r="AZX188" s="27"/>
      <c r="AZY188" s="27"/>
      <c r="AZZ188" s="27"/>
      <c r="BAA188" s="27"/>
      <c r="BAB188" s="27"/>
      <c r="BAC188" s="27"/>
      <c r="BAD188" s="27"/>
      <c r="BAE188" s="27"/>
      <c r="BAF188" s="27"/>
      <c r="BAG188" s="27"/>
      <c r="BAH188" s="27"/>
      <c r="BAI188" s="27"/>
      <c r="BAJ188" s="27"/>
      <c r="BAK188" s="27"/>
      <c r="BAL188" s="27"/>
      <c r="BAM188" s="27"/>
      <c r="BAN188" s="27"/>
      <c r="BAO188" s="27"/>
      <c r="BAP188" s="27"/>
      <c r="BAQ188" s="27"/>
      <c r="BAR188" s="27"/>
      <c r="BAS188" s="27"/>
      <c r="BAT188" s="27"/>
      <c r="BAU188" s="27"/>
      <c r="BAV188" s="27"/>
      <c r="BAW188" s="27"/>
      <c r="BAX188" s="27"/>
      <c r="BAY188" s="27"/>
      <c r="BAZ188" s="27"/>
      <c r="BBA188" s="27"/>
      <c r="BBB188" s="27"/>
      <c r="BBC188" s="27"/>
      <c r="BBD188" s="27"/>
      <c r="BBE188" s="27"/>
      <c r="BBF188" s="27"/>
      <c r="BBG188" s="27"/>
      <c r="BBH188" s="27"/>
      <c r="BBI188" s="27"/>
      <c r="BBJ188" s="27"/>
      <c r="BBK188" s="27"/>
      <c r="BBL188" s="27"/>
      <c r="BBM188" s="27"/>
      <c r="BBN188" s="27"/>
      <c r="BBO188" s="27"/>
      <c r="BBP188" s="27"/>
      <c r="BBQ188" s="27"/>
      <c r="BBR188" s="27"/>
      <c r="BBS188" s="27"/>
      <c r="BBT188" s="27"/>
      <c r="BBU188" s="27"/>
      <c r="BBV188" s="27"/>
      <c r="BBW188" s="27"/>
      <c r="BBX188" s="27"/>
      <c r="BBY188" s="27"/>
      <c r="BBZ188" s="27"/>
      <c r="BCA188" s="27"/>
      <c r="BCB188" s="27"/>
      <c r="BCC188" s="27"/>
      <c r="BCD188" s="27"/>
      <c r="BCE188" s="27"/>
      <c r="BCF188" s="27"/>
      <c r="BCG188" s="27"/>
      <c r="BCH188" s="27"/>
      <c r="BCI188" s="27"/>
      <c r="BCJ188" s="27"/>
      <c r="BCK188" s="27"/>
      <c r="BCL188" s="27"/>
      <c r="BCM188" s="27"/>
      <c r="BCN188" s="27"/>
      <c r="BCO188" s="27"/>
      <c r="BCP188" s="27"/>
      <c r="BCQ188" s="27"/>
      <c r="BCR188" s="27"/>
      <c r="BCS188" s="27"/>
      <c r="BCT188" s="27"/>
      <c r="BCU188" s="27"/>
      <c r="BCV188" s="27"/>
      <c r="BCW188" s="27"/>
      <c r="BCX188" s="27"/>
      <c r="BCY188" s="27"/>
      <c r="BCZ188" s="27"/>
      <c r="BDA188" s="27"/>
      <c r="BDB188" s="27"/>
      <c r="BDC188" s="27"/>
      <c r="BDD188" s="27"/>
      <c r="BDE188" s="27"/>
      <c r="BDF188" s="27"/>
      <c r="BDG188" s="27"/>
      <c r="BDH188" s="27"/>
      <c r="BDI188" s="27"/>
      <c r="BDJ188" s="27"/>
      <c r="BDK188" s="27"/>
      <c r="BDL188" s="27"/>
      <c r="BDM188" s="27"/>
      <c r="BDN188" s="27"/>
      <c r="BDO188" s="27"/>
      <c r="BDP188" s="27"/>
      <c r="BDQ188" s="27"/>
      <c r="BDR188" s="27"/>
      <c r="BDS188" s="27"/>
      <c r="BDT188" s="27"/>
      <c r="BDU188" s="27"/>
      <c r="BDV188" s="27"/>
      <c r="BDW188" s="27"/>
      <c r="BDX188" s="27"/>
      <c r="BDY188" s="27"/>
      <c r="BDZ188" s="27"/>
      <c r="BEA188" s="27"/>
      <c r="BEB188" s="27"/>
      <c r="BEC188" s="27"/>
      <c r="BED188" s="27"/>
      <c r="BEE188" s="27"/>
      <c r="BEF188" s="27"/>
      <c r="BEG188" s="27"/>
      <c r="BEH188" s="27"/>
      <c r="BEI188" s="27"/>
      <c r="BEJ188" s="27"/>
      <c r="BEK188" s="27"/>
      <c r="BEL188" s="27"/>
      <c r="BEM188" s="27"/>
      <c r="BEN188" s="27"/>
      <c r="BEO188" s="27"/>
      <c r="BEP188" s="27"/>
      <c r="BEQ188" s="27"/>
      <c r="BER188" s="27"/>
      <c r="BES188" s="27"/>
      <c r="BET188" s="27"/>
      <c r="BEU188" s="27"/>
      <c r="BEV188" s="27"/>
      <c r="BEW188" s="27"/>
      <c r="BEX188" s="27"/>
      <c r="BEY188" s="27"/>
      <c r="BEZ188" s="27"/>
      <c r="BFA188" s="27"/>
      <c r="BFB188" s="27"/>
      <c r="BFC188" s="27"/>
      <c r="BFD188" s="27"/>
      <c r="BFE188" s="27"/>
      <c r="BFF188" s="27"/>
      <c r="BFG188" s="27"/>
      <c r="BFH188" s="27"/>
      <c r="BFI188" s="27"/>
      <c r="BFJ188" s="27"/>
      <c r="BFK188" s="27"/>
      <c r="BFL188" s="27"/>
      <c r="BFM188" s="27"/>
      <c r="BFN188" s="27"/>
      <c r="BFO188" s="27"/>
      <c r="BFP188" s="27"/>
      <c r="BFQ188" s="27"/>
      <c r="BFR188" s="27"/>
      <c r="BFS188" s="27"/>
      <c r="BFT188" s="27"/>
      <c r="BFU188" s="27"/>
      <c r="BFV188" s="27"/>
      <c r="BFW188" s="27"/>
      <c r="BFX188" s="27"/>
      <c r="BFY188" s="27"/>
      <c r="BFZ188" s="27"/>
      <c r="BGA188" s="27"/>
      <c r="BGB188" s="27"/>
      <c r="BGC188" s="27"/>
      <c r="BGD188" s="27"/>
      <c r="BGE188" s="27"/>
      <c r="BGF188" s="27"/>
      <c r="BGG188" s="27"/>
      <c r="BGH188" s="27"/>
      <c r="BGI188" s="27"/>
      <c r="BGJ188" s="27"/>
      <c r="BGK188" s="27"/>
      <c r="BGL188" s="27"/>
      <c r="BGM188" s="27"/>
      <c r="BGN188" s="27"/>
      <c r="BGO188" s="27"/>
      <c r="BGP188" s="27"/>
      <c r="BGQ188" s="27"/>
      <c r="BGR188" s="27"/>
      <c r="BGS188" s="27"/>
      <c r="BGT188" s="27"/>
      <c r="BGU188" s="27"/>
      <c r="BGV188" s="27"/>
      <c r="BGW188" s="27"/>
      <c r="BGX188" s="27"/>
      <c r="BGY188" s="27"/>
      <c r="BGZ188" s="27"/>
      <c r="BHA188" s="27"/>
      <c r="BHB188" s="27"/>
      <c r="BHC188" s="27"/>
      <c r="BHD188" s="27"/>
      <c r="BHE188" s="27"/>
      <c r="BHF188" s="27"/>
      <c r="BHG188" s="27"/>
      <c r="BHH188" s="27"/>
      <c r="BHI188" s="27"/>
      <c r="BHJ188" s="27"/>
      <c r="BHK188" s="27"/>
      <c r="BHL188" s="27"/>
      <c r="BHM188" s="27"/>
      <c r="BHN188" s="27"/>
      <c r="BHO188" s="27"/>
      <c r="BHP188" s="27"/>
      <c r="BHQ188" s="27"/>
      <c r="BHR188" s="27"/>
      <c r="BHS188" s="27"/>
      <c r="BHT188" s="27"/>
      <c r="BHU188" s="27"/>
      <c r="BHV188" s="27"/>
      <c r="BHW188" s="27"/>
      <c r="BHX188" s="27"/>
      <c r="BHY188" s="27"/>
      <c r="BHZ188" s="27"/>
      <c r="BIA188" s="27"/>
      <c r="BIB188" s="27"/>
      <c r="BIC188" s="27"/>
      <c r="BID188" s="27"/>
      <c r="BIE188" s="27"/>
      <c r="BIF188" s="27"/>
      <c r="BIG188" s="27"/>
      <c r="BIH188" s="27"/>
      <c r="BII188" s="27"/>
      <c r="BIJ188" s="27"/>
      <c r="BIK188" s="27"/>
      <c r="BIL188" s="27"/>
      <c r="BIM188" s="27"/>
      <c r="BIN188" s="27"/>
      <c r="BIO188" s="27"/>
      <c r="BIP188" s="27"/>
      <c r="BIQ188" s="27"/>
      <c r="BIR188" s="27"/>
      <c r="BIS188" s="27"/>
      <c r="BIT188" s="27"/>
      <c r="BIU188" s="27"/>
      <c r="BIV188" s="27"/>
      <c r="BIW188" s="27"/>
      <c r="BIX188" s="27"/>
      <c r="BIY188" s="27"/>
      <c r="BIZ188" s="27"/>
      <c r="BJA188" s="27"/>
      <c r="BJB188" s="27"/>
      <c r="BJC188" s="27"/>
      <c r="BJD188" s="27"/>
      <c r="BJE188" s="27"/>
      <c r="BJF188" s="27"/>
      <c r="BJG188" s="27"/>
      <c r="BJH188" s="27"/>
      <c r="BJI188" s="27"/>
      <c r="BJJ188" s="27"/>
      <c r="BJK188" s="27"/>
      <c r="BJL188" s="27"/>
      <c r="BJM188" s="27"/>
      <c r="BJN188" s="27"/>
      <c r="BJO188" s="27"/>
      <c r="BJP188" s="27"/>
      <c r="BJQ188" s="27"/>
      <c r="BJR188" s="27"/>
      <c r="BJS188" s="27"/>
      <c r="BJT188" s="27"/>
      <c r="BJU188" s="27"/>
      <c r="BJV188" s="27"/>
      <c r="BJW188" s="27"/>
      <c r="BJX188" s="27"/>
      <c r="BJY188" s="27"/>
      <c r="BJZ188" s="27"/>
      <c r="BKA188" s="27"/>
      <c r="BKB188" s="27"/>
      <c r="BKC188" s="27"/>
      <c r="BKD188" s="27"/>
      <c r="BKE188" s="27"/>
      <c r="BKF188" s="27"/>
      <c r="BKG188" s="27"/>
      <c r="BKH188" s="27"/>
      <c r="BKI188" s="27"/>
      <c r="BKJ188" s="27"/>
      <c r="BKK188" s="27"/>
      <c r="BKL188" s="27"/>
      <c r="BKM188" s="27"/>
      <c r="BKN188" s="27"/>
      <c r="BKO188" s="27"/>
      <c r="BKP188" s="27"/>
      <c r="BKQ188" s="27"/>
      <c r="BKR188" s="27"/>
      <c r="BKS188" s="27"/>
      <c r="BKT188" s="27"/>
      <c r="BKU188" s="27"/>
      <c r="BKV188" s="27"/>
      <c r="BKW188" s="27"/>
      <c r="BKX188" s="27"/>
      <c r="BKY188" s="27"/>
      <c r="BKZ188" s="27"/>
      <c r="BLA188" s="27"/>
      <c r="BLB188" s="27"/>
      <c r="BLC188" s="27"/>
      <c r="BLD188" s="27"/>
      <c r="BLE188" s="27"/>
      <c r="BLF188" s="27"/>
      <c r="BLG188" s="27"/>
      <c r="BLH188" s="27"/>
      <c r="BLI188" s="27"/>
      <c r="BLJ188" s="27"/>
      <c r="BLK188" s="27"/>
      <c r="BLL188" s="27"/>
      <c r="BLM188" s="27"/>
      <c r="BLN188" s="27"/>
      <c r="BLO188" s="27"/>
      <c r="BLP188" s="27"/>
      <c r="BLQ188" s="27"/>
      <c r="BLR188" s="27"/>
      <c r="BLS188" s="27"/>
      <c r="BLT188" s="27"/>
      <c r="BLU188" s="27"/>
      <c r="BLV188" s="27"/>
      <c r="BLW188" s="27"/>
      <c r="BLX188" s="27"/>
      <c r="BLY188" s="27"/>
      <c r="BLZ188" s="27"/>
      <c r="BMA188" s="27"/>
      <c r="BMB188" s="27"/>
      <c r="BMC188" s="27"/>
      <c r="BMD188" s="27"/>
      <c r="BME188" s="27"/>
      <c r="BMF188" s="27"/>
      <c r="BMG188" s="27"/>
      <c r="BMH188" s="27"/>
      <c r="BMI188" s="27"/>
      <c r="BMJ188" s="27"/>
      <c r="BMK188" s="27"/>
      <c r="BML188" s="27"/>
      <c r="BMM188" s="27"/>
      <c r="BMN188" s="27"/>
      <c r="BMO188" s="27"/>
      <c r="BMP188" s="27"/>
      <c r="BMQ188" s="27"/>
      <c r="BMR188" s="27"/>
      <c r="BMS188" s="27"/>
      <c r="BMT188" s="27"/>
      <c r="BMU188" s="27"/>
      <c r="BMV188" s="27"/>
      <c r="BMW188" s="27"/>
      <c r="BMX188" s="27"/>
      <c r="BMY188" s="27"/>
      <c r="BMZ188" s="27"/>
      <c r="BNA188" s="27"/>
      <c r="BNB188" s="27"/>
      <c r="BNC188" s="27"/>
      <c r="BND188" s="27"/>
      <c r="BNE188" s="27"/>
      <c r="BNF188" s="27"/>
      <c r="BNG188" s="27"/>
      <c r="BNH188" s="27"/>
      <c r="BNI188" s="27"/>
      <c r="BNJ188" s="27"/>
      <c r="BNK188" s="27"/>
      <c r="BNL188" s="27"/>
      <c r="BNM188" s="27"/>
      <c r="BNN188" s="27"/>
      <c r="BNO188" s="27"/>
      <c r="BNP188" s="27"/>
      <c r="BNQ188" s="27"/>
      <c r="BNR188" s="27"/>
      <c r="BNS188" s="27"/>
      <c r="BNT188" s="27"/>
      <c r="BNU188" s="27"/>
      <c r="BNV188" s="27"/>
      <c r="BNW188" s="27"/>
      <c r="BNX188" s="27"/>
      <c r="BNY188" s="27"/>
      <c r="BNZ188" s="27"/>
      <c r="BOA188" s="27"/>
      <c r="BOB188" s="27"/>
      <c r="BOC188" s="27"/>
      <c r="BOD188" s="27"/>
      <c r="BOE188" s="27"/>
      <c r="BOF188" s="27"/>
      <c r="BOG188" s="27"/>
      <c r="BOH188" s="27"/>
      <c r="BOI188" s="27"/>
      <c r="BOJ188" s="27"/>
      <c r="BOK188" s="27"/>
      <c r="BOL188" s="27"/>
      <c r="BOM188" s="27"/>
      <c r="BON188" s="27"/>
      <c r="BOO188" s="27"/>
      <c r="BOP188" s="27"/>
      <c r="BOQ188" s="27"/>
      <c r="BOR188" s="27"/>
      <c r="BOS188" s="27"/>
      <c r="BOT188" s="27"/>
      <c r="BOU188" s="27"/>
      <c r="BOV188" s="27"/>
      <c r="BOW188" s="27"/>
      <c r="BOX188" s="27"/>
      <c r="BOY188" s="27"/>
      <c r="BOZ188" s="27"/>
      <c r="BPA188" s="27"/>
      <c r="BPB188" s="27"/>
      <c r="BPC188" s="27"/>
      <c r="BPD188" s="27"/>
      <c r="BPE188" s="27"/>
      <c r="BPF188" s="27"/>
      <c r="BPG188" s="27"/>
      <c r="BPH188" s="27"/>
      <c r="BPI188" s="27"/>
      <c r="BPJ188" s="27"/>
      <c r="BPK188" s="27"/>
      <c r="BPL188" s="27"/>
      <c r="BPM188" s="27"/>
      <c r="BPN188" s="27"/>
      <c r="BPO188" s="27"/>
      <c r="BPP188" s="27"/>
      <c r="BPQ188" s="27"/>
      <c r="BPR188" s="27"/>
      <c r="BPS188" s="27"/>
      <c r="BPT188" s="27"/>
      <c r="BPU188" s="27"/>
      <c r="BPV188" s="27"/>
      <c r="BPW188" s="27"/>
      <c r="BPX188" s="27"/>
      <c r="BPY188" s="27"/>
      <c r="BPZ188" s="27"/>
      <c r="BQA188" s="27"/>
      <c r="BQB188" s="27"/>
      <c r="BQC188" s="27"/>
      <c r="BQD188" s="27"/>
      <c r="BQE188" s="27"/>
      <c r="BQF188" s="27"/>
      <c r="BQG188" s="27"/>
      <c r="BQH188" s="27"/>
      <c r="BQI188" s="27"/>
      <c r="BQJ188" s="27"/>
      <c r="BQK188" s="27"/>
      <c r="BQL188" s="27"/>
      <c r="BQM188" s="27"/>
      <c r="BQN188" s="27"/>
      <c r="BQO188" s="27"/>
      <c r="BQP188" s="27"/>
      <c r="BQQ188" s="27"/>
      <c r="BQR188" s="27"/>
      <c r="BQS188" s="27"/>
      <c r="BQT188" s="27"/>
      <c r="BQU188" s="27"/>
      <c r="BQV188" s="27"/>
      <c r="BQW188" s="27"/>
      <c r="BQX188" s="27"/>
      <c r="BQY188" s="27"/>
      <c r="BQZ188" s="27"/>
      <c r="BRA188" s="27"/>
      <c r="BRB188" s="27"/>
      <c r="BRC188" s="27"/>
      <c r="BRD188" s="27"/>
      <c r="BRE188" s="27"/>
      <c r="BRF188" s="27"/>
      <c r="BRG188" s="27"/>
      <c r="BRH188" s="27"/>
      <c r="BRI188" s="27"/>
      <c r="BRJ188" s="27"/>
      <c r="BRK188" s="27"/>
      <c r="BRL188" s="27"/>
      <c r="BRM188" s="27"/>
      <c r="BRN188" s="27"/>
      <c r="BRO188" s="27"/>
      <c r="BRP188" s="27"/>
      <c r="BRQ188" s="27"/>
      <c r="BRR188" s="27"/>
      <c r="BRS188" s="27"/>
      <c r="BRT188" s="27"/>
      <c r="BRU188" s="27"/>
      <c r="BRV188" s="27"/>
      <c r="BRW188" s="27"/>
      <c r="BRX188" s="27"/>
      <c r="BRY188" s="27"/>
      <c r="BRZ188" s="27"/>
      <c r="BSA188" s="27"/>
      <c r="BSB188" s="27"/>
      <c r="BSC188" s="27"/>
      <c r="BSD188" s="27"/>
      <c r="BSE188" s="27"/>
      <c r="BSF188" s="27"/>
      <c r="BSG188" s="27"/>
      <c r="BSH188" s="27"/>
      <c r="BSI188" s="27"/>
      <c r="BSJ188" s="27"/>
      <c r="BSK188" s="27"/>
      <c r="BSL188" s="27"/>
      <c r="BSM188" s="27"/>
      <c r="BSN188" s="27"/>
      <c r="BSO188" s="27"/>
      <c r="BSP188" s="27"/>
      <c r="BSQ188" s="27"/>
      <c r="BSR188" s="27"/>
      <c r="BSS188" s="27"/>
      <c r="BST188" s="27"/>
      <c r="BSU188" s="27"/>
      <c r="BSV188" s="27"/>
      <c r="BSW188" s="27"/>
      <c r="BSX188" s="27"/>
      <c r="BSY188" s="27"/>
      <c r="BSZ188" s="27"/>
      <c r="BTA188" s="27"/>
      <c r="BTB188" s="27"/>
      <c r="BTC188" s="27"/>
      <c r="BTD188" s="27"/>
      <c r="BTE188" s="27"/>
      <c r="BTF188" s="27"/>
      <c r="BTG188" s="27"/>
      <c r="BTH188" s="27"/>
      <c r="BTI188" s="27"/>
      <c r="BTJ188" s="27"/>
      <c r="BTK188" s="27"/>
      <c r="BTL188" s="27"/>
      <c r="BTM188" s="27"/>
      <c r="BTN188" s="27"/>
      <c r="BTO188" s="27"/>
      <c r="BTP188" s="27"/>
      <c r="BTQ188" s="27"/>
      <c r="BTR188" s="27"/>
      <c r="BTS188" s="27"/>
      <c r="BTT188" s="27"/>
      <c r="BTU188" s="27"/>
      <c r="BTV188" s="27"/>
      <c r="BTW188" s="27"/>
      <c r="BTX188" s="27"/>
      <c r="BTY188" s="27"/>
      <c r="BTZ188" s="27"/>
      <c r="BUA188" s="27"/>
      <c r="BUB188" s="27"/>
      <c r="BUC188" s="27"/>
      <c r="BUD188" s="27"/>
      <c r="BUE188" s="27"/>
      <c r="BUF188" s="27"/>
      <c r="BUG188" s="27"/>
      <c r="BUH188" s="27"/>
      <c r="BUI188" s="27"/>
      <c r="BUJ188" s="27"/>
      <c r="BUK188" s="27"/>
      <c r="BUL188" s="27"/>
      <c r="BUM188" s="27"/>
      <c r="BUN188" s="27"/>
      <c r="BUO188" s="27"/>
      <c r="BUP188" s="27"/>
      <c r="BUQ188" s="27"/>
      <c r="BUR188" s="27"/>
      <c r="BUS188" s="27"/>
    </row>
    <row r="189" spans="1:1917" s="47" customFormat="1" ht="89.25" customHeight="1">
      <c r="A189" s="23"/>
      <c r="B189" s="239"/>
      <c r="C189" s="148" t="s">
        <v>393</v>
      </c>
      <c r="D189" s="148"/>
      <c r="E189" s="315" t="s">
        <v>200</v>
      </c>
      <c r="F189" s="316"/>
      <c r="G189" s="343" t="s">
        <v>338</v>
      </c>
      <c r="H189" s="344"/>
      <c r="I189" s="251"/>
      <c r="J189" s="26"/>
      <c r="K189" s="26"/>
      <c r="L189" s="26"/>
      <c r="M189" s="26"/>
      <c r="N189" s="26"/>
      <c r="O189" s="298"/>
      <c r="P189" s="103"/>
      <c r="Q189" s="22"/>
      <c r="R189" s="22"/>
      <c r="S189" s="22"/>
      <c r="T189" s="22"/>
      <c r="U189" s="22"/>
      <c r="V189" s="22"/>
      <c r="W189" s="22"/>
      <c r="X189" s="22"/>
      <c r="Y189" s="22"/>
      <c r="Z189" s="22"/>
      <c r="AA189" s="22"/>
      <c r="AB189" s="22"/>
      <c r="AC189" s="22"/>
      <c r="AD189" s="22"/>
      <c r="BA189" s="27"/>
      <c r="BB189" s="27"/>
      <c r="BC189" s="27"/>
      <c r="BD189" s="27"/>
      <c r="BE189" s="27"/>
      <c r="BF189" s="27"/>
      <c r="BG189" s="27"/>
      <c r="BH189" s="27"/>
      <c r="BI189" s="27"/>
      <c r="BJ189" s="27"/>
      <c r="BK189" s="27"/>
      <c r="BL189" s="27"/>
      <c r="BM189" s="27"/>
      <c r="BN189" s="27"/>
      <c r="BO189" s="27"/>
      <c r="BP189" s="27"/>
      <c r="BQ189" s="27"/>
      <c r="BR189" s="27"/>
      <c r="BS189" s="27"/>
      <c r="BT189" s="27"/>
      <c r="BU189" s="27"/>
      <c r="BV189" s="27"/>
      <c r="BW189" s="27"/>
      <c r="BX189" s="27"/>
      <c r="BY189" s="27"/>
      <c r="BZ189" s="27"/>
      <c r="CA189" s="27"/>
      <c r="CB189" s="27"/>
      <c r="CC189" s="27"/>
      <c r="CD189" s="27"/>
      <c r="CE189" s="27"/>
      <c r="CF189" s="27"/>
      <c r="CG189" s="27"/>
      <c r="CH189" s="27"/>
      <c r="CI189" s="27"/>
      <c r="CJ189" s="27"/>
      <c r="CK189" s="27"/>
      <c r="CL189" s="27"/>
      <c r="CM189" s="27"/>
      <c r="CN189" s="27"/>
      <c r="CO189" s="27"/>
      <c r="CP189" s="27"/>
      <c r="CQ189" s="27"/>
      <c r="CR189" s="27"/>
      <c r="CS189" s="27"/>
      <c r="CT189" s="27"/>
      <c r="CU189" s="27"/>
      <c r="CV189" s="27"/>
      <c r="CW189" s="27"/>
      <c r="CX189" s="27"/>
      <c r="CY189" s="27"/>
      <c r="CZ189" s="27"/>
      <c r="DA189" s="27"/>
      <c r="DB189" s="27"/>
      <c r="DC189" s="27"/>
      <c r="DD189" s="27"/>
      <c r="DE189" s="27"/>
      <c r="DF189" s="27"/>
      <c r="DG189" s="27"/>
      <c r="DH189" s="27"/>
      <c r="DI189" s="27"/>
      <c r="DJ189" s="27"/>
      <c r="DK189" s="27"/>
      <c r="DL189" s="27"/>
      <c r="DM189" s="27"/>
      <c r="DN189" s="27"/>
      <c r="DO189" s="27"/>
      <c r="DP189" s="27"/>
      <c r="DQ189" s="27"/>
      <c r="DR189" s="27"/>
      <c r="DS189" s="27"/>
      <c r="DT189" s="27"/>
      <c r="DU189" s="27"/>
      <c r="DV189" s="27"/>
      <c r="DW189" s="27"/>
      <c r="DX189" s="27"/>
      <c r="DY189" s="27"/>
      <c r="DZ189" s="27"/>
      <c r="EA189" s="27"/>
      <c r="EB189" s="27"/>
      <c r="EC189" s="27"/>
      <c r="ED189" s="27"/>
      <c r="EE189" s="27"/>
      <c r="EF189" s="27"/>
      <c r="EG189" s="27"/>
      <c r="EH189" s="27"/>
      <c r="EI189" s="27"/>
      <c r="EJ189" s="27"/>
      <c r="EK189" s="27"/>
      <c r="EL189" s="27"/>
      <c r="EM189" s="27"/>
      <c r="EN189" s="27"/>
      <c r="EO189" s="27"/>
      <c r="EP189" s="27"/>
      <c r="EQ189" s="27"/>
      <c r="ER189" s="27"/>
      <c r="ES189" s="27"/>
      <c r="ET189" s="27"/>
      <c r="EU189" s="27"/>
      <c r="EV189" s="27"/>
      <c r="EW189" s="27"/>
      <c r="EX189" s="27"/>
      <c r="EY189" s="27"/>
      <c r="EZ189" s="27"/>
      <c r="FA189" s="27"/>
      <c r="FB189" s="27"/>
      <c r="FC189" s="27"/>
      <c r="FD189" s="27"/>
      <c r="FE189" s="27"/>
      <c r="FF189" s="27"/>
      <c r="FG189" s="27"/>
      <c r="FH189" s="27"/>
      <c r="FI189" s="27"/>
      <c r="FJ189" s="27"/>
      <c r="FK189" s="27"/>
      <c r="FL189" s="27"/>
      <c r="FM189" s="27"/>
      <c r="FN189" s="27"/>
      <c r="FO189" s="27"/>
      <c r="FP189" s="27"/>
      <c r="FQ189" s="27"/>
      <c r="FR189" s="27"/>
      <c r="FS189" s="27"/>
      <c r="FT189" s="27"/>
      <c r="FU189" s="27"/>
      <c r="FV189" s="27"/>
      <c r="FW189" s="27"/>
      <c r="FX189" s="27"/>
      <c r="FY189" s="27"/>
      <c r="FZ189" s="27"/>
      <c r="GA189" s="27"/>
      <c r="GB189" s="27"/>
      <c r="GC189" s="27"/>
      <c r="GD189" s="27"/>
      <c r="GE189" s="27"/>
      <c r="GF189" s="27"/>
      <c r="GG189" s="27"/>
      <c r="GH189" s="27"/>
      <c r="GI189" s="27"/>
      <c r="GJ189" s="27"/>
      <c r="GK189" s="27"/>
      <c r="GL189" s="27"/>
      <c r="GM189" s="27"/>
      <c r="GN189" s="27"/>
      <c r="GO189" s="27"/>
      <c r="GP189" s="27"/>
      <c r="GQ189" s="27"/>
      <c r="GR189" s="27"/>
      <c r="GS189" s="27"/>
      <c r="GT189" s="27"/>
      <c r="GU189" s="27"/>
      <c r="GV189" s="27"/>
      <c r="GW189" s="27"/>
      <c r="GX189" s="27"/>
      <c r="GY189" s="27"/>
      <c r="GZ189" s="27"/>
      <c r="HA189" s="27"/>
      <c r="HB189" s="27"/>
      <c r="HC189" s="27"/>
      <c r="HD189" s="27"/>
      <c r="HE189" s="27"/>
      <c r="HF189" s="27"/>
      <c r="HG189" s="27"/>
      <c r="HH189" s="27"/>
      <c r="HI189" s="27"/>
      <c r="HJ189" s="27"/>
      <c r="HK189" s="27"/>
      <c r="HL189" s="27"/>
      <c r="HM189" s="27"/>
      <c r="HN189" s="27"/>
      <c r="HO189" s="27"/>
      <c r="HP189" s="27"/>
      <c r="HQ189" s="27"/>
      <c r="HR189" s="27"/>
      <c r="HS189" s="27"/>
      <c r="HT189" s="27"/>
      <c r="HU189" s="27"/>
      <c r="HV189" s="27"/>
      <c r="HW189" s="27"/>
      <c r="HX189" s="27"/>
      <c r="HY189" s="27"/>
      <c r="HZ189" s="27"/>
      <c r="IA189" s="27"/>
      <c r="IB189" s="27"/>
      <c r="IC189" s="27"/>
      <c r="ID189" s="27"/>
      <c r="IE189" s="27"/>
      <c r="IF189" s="27"/>
      <c r="IG189" s="27"/>
      <c r="IH189" s="27"/>
      <c r="II189" s="27"/>
      <c r="IJ189" s="27"/>
      <c r="IK189" s="27"/>
      <c r="IL189" s="27"/>
      <c r="IM189" s="27"/>
      <c r="IN189" s="27"/>
      <c r="IO189" s="27"/>
      <c r="IP189" s="27"/>
      <c r="IQ189" s="27"/>
      <c r="IR189" s="27"/>
      <c r="IS189" s="27"/>
      <c r="IT189" s="27"/>
      <c r="IU189" s="27"/>
      <c r="IV189" s="27"/>
      <c r="IW189" s="27"/>
      <c r="IX189" s="27"/>
      <c r="IY189" s="27"/>
      <c r="IZ189" s="27"/>
      <c r="JA189" s="27"/>
      <c r="JB189" s="27"/>
      <c r="JC189" s="27"/>
      <c r="JD189" s="27"/>
      <c r="JE189" s="27"/>
      <c r="JF189" s="27"/>
      <c r="JG189" s="27"/>
      <c r="JH189" s="27"/>
      <c r="JI189" s="27"/>
      <c r="JJ189" s="27"/>
      <c r="JK189" s="27"/>
      <c r="JL189" s="27"/>
      <c r="JM189" s="27"/>
      <c r="JN189" s="27"/>
      <c r="JO189" s="27"/>
      <c r="JP189" s="27"/>
      <c r="JQ189" s="27"/>
      <c r="JR189" s="27"/>
      <c r="JS189" s="27"/>
      <c r="JT189" s="27"/>
      <c r="JU189" s="27"/>
      <c r="JV189" s="27"/>
      <c r="JW189" s="27"/>
      <c r="JX189" s="27"/>
      <c r="JY189" s="27"/>
      <c r="JZ189" s="27"/>
      <c r="KA189" s="27"/>
      <c r="KB189" s="27"/>
      <c r="KC189" s="27"/>
      <c r="KD189" s="27"/>
      <c r="KE189" s="27"/>
      <c r="KF189" s="27"/>
      <c r="KG189" s="27"/>
      <c r="KH189" s="27"/>
      <c r="KI189" s="27"/>
      <c r="KJ189" s="27"/>
      <c r="KK189" s="27"/>
      <c r="KL189" s="27"/>
      <c r="KM189" s="27"/>
      <c r="KN189" s="27"/>
      <c r="KO189" s="27"/>
      <c r="KP189" s="27"/>
      <c r="KQ189" s="27"/>
      <c r="KR189" s="27"/>
      <c r="KS189" s="27"/>
      <c r="KT189" s="27"/>
      <c r="KU189" s="27"/>
      <c r="KV189" s="27"/>
      <c r="KW189" s="27"/>
      <c r="KX189" s="27"/>
      <c r="KY189" s="27"/>
      <c r="KZ189" s="27"/>
      <c r="LA189" s="27"/>
      <c r="LB189" s="27"/>
      <c r="LC189" s="27"/>
      <c r="LD189" s="27"/>
      <c r="LE189" s="27"/>
      <c r="LF189" s="27"/>
      <c r="LG189" s="27"/>
      <c r="LH189" s="27"/>
      <c r="LI189" s="27"/>
      <c r="LJ189" s="27"/>
      <c r="LK189" s="27"/>
      <c r="LL189" s="27"/>
      <c r="LM189" s="27"/>
      <c r="LN189" s="27"/>
      <c r="LO189" s="27"/>
      <c r="LP189" s="27"/>
      <c r="LQ189" s="27"/>
      <c r="LR189" s="27"/>
      <c r="LS189" s="27"/>
      <c r="LT189" s="27"/>
      <c r="LU189" s="27"/>
      <c r="LV189" s="27"/>
      <c r="LW189" s="27"/>
      <c r="LX189" s="27"/>
      <c r="LY189" s="27"/>
      <c r="LZ189" s="27"/>
      <c r="MA189" s="27"/>
      <c r="MB189" s="27"/>
      <c r="MC189" s="27"/>
      <c r="MD189" s="27"/>
      <c r="ME189" s="27"/>
      <c r="MF189" s="27"/>
      <c r="MG189" s="27"/>
      <c r="MH189" s="27"/>
      <c r="MI189" s="27"/>
      <c r="MJ189" s="27"/>
      <c r="MK189" s="27"/>
      <c r="ML189" s="27"/>
      <c r="MM189" s="27"/>
      <c r="MN189" s="27"/>
      <c r="MO189" s="27"/>
      <c r="MP189" s="27"/>
      <c r="MQ189" s="27"/>
      <c r="MR189" s="27"/>
      <c r="MS189" s="27"/>
      <c r="MT189" s="27"/>
      <c r="MU189" s="27"/>
      <c r="MV189" s="27"/>
      <c r="MW189" s="27"/>
      <c r="MX189" s="27"/>
      <c r="MY189" s="27"/>
      <c r="MZ189" s="27"/>
      <c r="NA189" s="27"/>
      <c r="NB189" s="27"/>
      <c r="NC189" s="27"/>
      <c r="ND189" s="27"/>
      <c r="NE189" s="27"/>
      <c r="NF189" s="27"/>
      <c r="NG189" s="27"/>
      <c r="NH189" s="27"/>
      <c r="NI189" s="27"/>
      <c r="NJ189" s="27"/>
      <c r="NK189" s="27"/>
      <c r="NL189" s="27"/>
      <c r="NM189" s="27"/>
      <c r="NN189" s="27"/>
      <c r="NO189" s="27"/>
      <c r="NP189" s="27"/>
      <c r="NQ189" s="27"/>
      <c r="NR189" s="27"/>
      <c r="NS189" s="27"/>
      <c r="NT189" s="27"/>
      <c r="NU189" s="27"/>
      <c r="NV189" s="27"/>
      <c r="NW189" s="27"/>
      <c r="NX189" s="27"/>
      <c r="NY189" s="27"/>
      <c r="NZ189" s="27"/>
      <c r="OA189" s="27"/>
      <c r="OB189" s="27"/>
      <c r="OC189" s="27"/>
      <c r="OD189" s="27"/>
      <c r="OE189" s="27"/>
      <c r="OF189" s="27"/>
      <c r="OG189" s="27"/>
      <c r="OH189" s="27"/>
      <c r="OI189" s="27"/>
      <c r="OJ189" s="27"/>
      <c r="OK189" s="27"/>
      <c r="OL189" s="27"/>
      <c r="OM189" s="27"/>
      <c r="ON189" s="27"/>
      <c r="OO189" s="27"/>
      <c r="OP189" s="27"/>
      <c r="OQ189" s="27"/>
      <c r="OR189" s="27"/>
      <c r="OS189" s="27"/>
      <c r="OT189" s="27"/>
      <c r="OU189" s="27"/>
      <c r="OV189" s="27"/>
      <c r="OW189" s="27"/>
      <c r="OX189" s="27"/>
      <c r="OY189" s="27"/>
      <c r="OZ189" s="27"/>
      <c r="PA189" s="27"/>
      <c r="PB189" s="27"/>
      <c r="PC189" s="27"/>
      <c r="PD189" s="27"/>
      <c r="PE189" s="27"/>
      <c r="PF189" s="27"/>
      <c r="PG189" s="27"/>
      <c r="PH189" s="27"/>
      <c r="PI189" s="27"/>
      <c r="PJ189" s="27"/>
      <c r="PK189" s="27"/>
      <c r="PL189" s="27"/>
      <c r="PM189" s="27"/>
      <c r="PN189" s="27"/>
      <c r="PO189" s="27"/>
      <c r="PP189" s="27"/>
      <c r="PQ189" s="27"/>
      <c r="PR189" s="27"/>
      <c r="PS189" s="27"/>
      <c r="PT189" s="27"/>
      <c r="PU189" s="27"/>
      <c r="PV189" s="27"/>
      <c r="PW189" s="27"/>
      <c r="PX189" s="27"/>
      <c r="PY189" s="27"/>
      <c r="PZ189" s="27"/>
      <c r="QA189" s="27"/>
      <c r="QB189" s="27"/>
      <c r="QC189" s="27"/>
      <c r="QD189" s="27"/>
      <c r="QE189" s="27"/>
      <c r="QF189" s="27"/>
      <c r="QG189" s="27"/>
      <c r="QH189" s="27"/>
      <c r="QI189" s="27"/>
      <c r="QJ189" s="27"/>
      <c r="QK189" s="27"/>
      <c r="QL189" s="27"/>
      <c r="QM189" s="27"/>
      <c r="QN189" s="27"/>
      <c r="QO189" s="27"/>
      <c r="QP189" s="27"/>
      <c r="QQ189" s="27"/>
      <c r="QR189" s="27"/>
      <c r="QS189" s="27"/>
      <c r="QT189" s="27"/>
      <c r="QU189" s="27"/>
      <c r="QV189" s="27"/>
      <c r="QW189" s="27"/>
      <c r="QX189" s="27"/>
      <c r="QY189" s="27"/>
      <c r="QZ189" s="27"/>
      <c r="RA189" s="27"/>
      <c r="RB189" s="27"/>
      <c r="RC189" s="27"/>
      <c r="RD189" s="27"/>
      <c r="RE189" s="27"/>
      <c r="RF189" s="27"/>
      <c r="RG189" s="27"/>
      <c r="RH189" s="27"/>
      <c r="RI189" s="27"/>
      <c r="RJ189" s="27"/>
      <c r="RK189" s="27"/>
      <c r="RL189" s="27"/>
      <c r="RM189" s="27"/>
      <c r="RN189" s="27"/>
      <c r="RO189" s="27"/>
      <c r="RP189" s="27"/>
      <c r="RQ189" s="27"/>
      <c r="RR189" s="27"/>
      <c r="RS189" s="27"/>
      <c r="RT189" s="27"/>
      <c r="RU189" s="27"/>
      <c r="RV189" s="27"/>
      <c r="RW189" s="27"/>
      <c r="RX189" s="27"/>
      <c r="RY189" s="27"/>
      <c r="RZ189" s="27"/>
      <c r="SA189" s="27"/>
      <c r="SB189" s="27"/>
      <c r="SC189" s="27"/>
      <c r="SD189" s="27"/>
      <c r="SE189" s="27"/>
      <c r="SF189" s="27"/>
      <c r="SG189" s="27"/>
      <c r="SH189" s="27"/>
      <c r="SI189" s="27"/>
      <c r="SJ189" s="27"/>
      <c r="SK189" s="27"/>
      <c r="SL189" s="27"/>
      <c r="SM189" s="27"/>
      <c r="SN189" s="27"/>
      <c r="SO189" s="27"/>
      <c r="SP189" s="27"/>
      <c r="SQ189" s="27"/>
      <c r="SR189" s="27"/>
      <c r="SS189" s="27"/>
      <c r="ST189" s="27"/>
      <c r="SU189" s="27"/>
      <c r="SV189" s="27"/>
      <c r="SW189" s="27"/>
      <c r="SX189" s="27"/>
      <c r="SY189" s="27"/>
      <c r="SZ189" s="27"/>
      <c r="TA189" s="27"/>
      <c r="TB189" s="27"/>
      <c r="TC189" s="27"/>
      <c r="TD189" s="27"/>
      <c r="TE189" s="27"/>
      <c r="TF189" s="27"/>
      <c r="TG189" s="27"/>
      <c r="TH189" s="27"/>
      <c r="TI189" s="27"/>
      <c r="TJ189" s="27"/>
      <c r="TK189" s="27"/>
      <c r="TL189" s="27"/>
      <c r="TM189" s="27"/>
      <c r="TN189" s="27"/>
      <c r="TO189" s="27"/>
      <c r="TP189" s="27"/>
      <c r="TQ189" s="27"/>
      <c r="TR189" s="27"/>
      <c r="TS189" s="27"/>
      <c r="TT189" s="27"/>
      <c r="TU189" s="27"/>
      <c r="TV189" s="27"/>
      <c r="TW189" s="27"/>
      <c r="TX189" s="27"/>
      <c r="TY189" s="27"/>
      <c r="TZ189" s="27"/>
      <c r="UA189" s="27"/>
      <c r="UB189" s="27"/>
      <c r="UC189" s="27"/>
      <c r="UD189" s="27"/>
      <c r="UE189" s="27"/>
      <c r="UF189" s="27"/>
      <c r="UG189" s="27"/>
      <c r="UH189" s="27"/>
      <c r="UI189" s="27"/>
      <c r="UJ189" s="27"/>
      <c r="UK189" s="27"/>
      <c r="UL189" s="27"/>
      <c r="UM189" s="27"/>
      <c r="UN189" s="27"/>
      <c r="UO189" s="27"/>
      <c r="UP189" s="27"/>
      <c r="UQ189" s="27"/>
      <c r="UR189" s="27"/>
      <c r="US189" s="27"/>
      <c r="UT189" s="27"/>
      <c r="UU189" s="27"/>
      <c r="UV189" s="27"/>
      <c r="UW189" s="27"/>
      <c r="UX189" s="27"/>
      <c r="UY189" s="27"/>
      <c r="UZ189" s="27"/>
      <c r="VA189" s="27"/>
      <c r="VB189" s="27"/>
      <c r="VC189" s="27"/>
      <c r="VD189" s="27"/>
      <c r="VE189" s="27"/>
      <c r="VF189" s="27"/>
      <c r="VG189" s="27"/>
      <c r="VH189" s="27"/>
      <c r="VI189" s="27"/>
      <c r="VJ189" s="27"/>
      <c r="VK189" s="27"/>
      <c r="VL189" s="27"/>
      <c r="VM189" s="27"/>
      <c r="VN189" s="27"/>
      <c r="VO189" s="27"/>
      <c r="VP189" s="27"/>
      <c r="VQ189" s="27"/>
      <c r="VR189" s="27"/>
      <c r="VS189" s="27"/>
      <c r="VT189" s="27"/>
      <c r="VU189" s="27"/>
      <c r="VV189" s="27"/>
      <c r="VW189" s="27"/>
      <c r="VX189" s="27"/>
      <c r="VY189" s="27"/>
      <c r="VZ189" s="27"/>
      <c r="WA189" s="27"/>
      <c r="WB189" s="27"/>
      <c r="WC189" s="27"/>
      <c r="WD189" s="27"/>
      <c r="WE189" s="27"/>
      <c r="WF189" s="27"/>
      <c r="WG189" s="27"/>
      <c r="WH189" s="27"/>
      <c r="WI189" s="27"/>
      <c r="WJ189" s="27"/>
      <c r="WK189" s="27"/>
      <c r="WL189" s="27"/>
      <c r="WM189" s="27"/>
      <c r="WN189" s="27"/>
      <c r="WO189" s="27"/>
      <c r="WP189" s="27"/>
      <c r="WQ189" s="27"/>
      <c r="WR189" s="27"/>
      <c r="WS189" s="27"/>
      <c r="WT189" s="27"/>
      <c r="WU189" s="27"/>
      <c r="WV189" s="27"/>
      <c r="WW189" s="27"/>
      <c r="WX189" s="27"/>
      <c r="WY189" s="27"/>
      <c r="WZ189" s="27"/>
      <c r="XA189" s="27"/>
      <c r="XB189" s="27"/>
      <c r="XC189" s="27"/>
      <c r="XD189" s="27"/>
      <c r="XE189" s="27"/>
      <c r="XF189" s="27"/>
      <c r="XG189" s="27"/>
      <c r="XH189" s="27"/>
      <c r="XI189" s="27"/>
      <c r="XJ189" s="27"/>
      <c r="XK189" s="27"/>
      <c r="XL189" s="27"/>
      <c r="XM189" s="27"/>
      <c r="XN189" s="27"/>
      <c r="XO189" s="27"/>
      <c r="XP189" s="27"/>
      <c r="XQ189" s="27"/>
      <c r="XR189" s="27"/>
      <c r="XS189" s="27"/>
      <c r="XT189" s="27"/>
      <c r="XU189" s="27"/>
      <c r="XV189" s="27"/>
      <c r="XW189" s="27"/>
      <c r="XX189" s="27"/>
      <c r="XY189" s="27"/>
      <c r="XZ189" s="27"/>
      <c r="YA189" s="27"/>
      <c r="YB189" s="27"/>
      <c r="YC189" s="27"/>
      <c r="YD189" s="27"/>
      <c r="YE189" s="27"/>
      <c r="YF189" s="27"/>
      <c r="YG189" s="27"/>
      <c r="YH189" s="27"/>
      <c r="YI189" s="27"/>
      <c r="YJ189" s="27"/>
      <c r="YK189" s="27"/>
      <c r="YL189" s="27"/>
      <c r="YM189" s="27"/>
      <c r="YN189" s="27"/>
      <c r="YO189" s="27"/>
      <c r="YP189" s="27"/>
      <c r="YQ189" s="27"/>
      <c r="YR189" s="27"/>
      <c r="YS189" s="27"/>
      <c r="YT189" s="27"/>
      <c r="YU189" s="27"/>
      <c r="YV189" s="27"/>
      <c r="YW189" s="27"/>
      <c r="YX189" s="27"/>
      <c r="YY189" s="27"/>
      <c r="YZ189" s="27"/>
      <c r="ZA189" s="27"/>
      <c r="ZB189" s="27"/>
      <c r="ZC189" s="27"/>
      <c r="ZD189" s="27"/>
      <c r="ZE189" s="27"/>
      <c r="ZF189" s="27"/>
      <c r="ZG189" s="27"/>
      <c r="ZH189" s="27"/>
      <c r="ZI189" s="27"/>
      <c r="ZJ189" s="27"/>
      <c r="ZK189" s="27"/>
      <c r="ZL189" s="27"/>
      <c r="ZM189" s="27"/>
      <c r="ZN189" s="27"/>
      <c r="ZO189" s="27"/>
      <c r="ZP189" s="27"/>
      <c r="ZQ189" s="27"/>
      <c r="ZR189" s="27"/>
      <c r="ZS189" s="27"/>
      <c r="ZT189" s="27"/>
      <c r="ZU189" s="27"/>
      <c r="ZV189" s="27"/>
      <c r="ZW189" s="27"/>
      <c r="ZX189" s="27"/>
      <c r="ZY189" s="27"/>
      <c r="ZZ189" s="27"/>
      <c r="AAA189" s="27"/>
      <c r="AAB189" s="27"/>
      <c r="AAC189" s="27"/>
      <c r="AAD189" s="27"/>
      <c r="AAE189" s="27"/>
      <c r="AAF189" s="27"/>
      <c r="AAG189" s="27"/>
      <c r="AAH189" s="27"/>
      <c r="AAI189" s="27"/>
      <c r="AAJ189" s="27"/>
      <c r="AAK189" s="27"/>
      <c r="AAL189" s="27"/>
      <c r="AAM189" s="27"/>
      <c r="AAN189" s="27"/>
      <c r="AAO189" s="27"/>
      <c r="AAP189" s="27"/>
      <c r="AAQ189" s="27"/>
      <c r="AAR189" s="27"/>
      <c r="AAS189" s="27"/>
      <c r="AAT189" s="27"/>
      <c r="AAU189" s="27"/>
      <c r="AAV189" s="27"/>
      <c r="AAW189" s="27"/>
      <c r="AAX189" s="27"/>
      <c r="AAY189" s="27"/>
      <c r="AAZ189" s="27"/>
      <c r="ABA189" s="27"/>
      <c r="ABB189" s="27"/>
      <c r="ABC189" s="27"/>
      <c r="ABD189" s="27"/>
      <c r="ABE189" s="27"/>
      <c r="ABF189" s="27"/>
      <c r="ABG189" s="27"/>
      <c r="ABH189" s="27"/>
      <c r="ABI189" s="27"/>
      <c r="ABJ189" s="27"/>
      <c r="ABK189" s="27"/>
      <c r="ABL189" s="27"/>
      <c r="ABM189" s="27"/>
      <c r="ABN189" s="27"/>
      <c r="ABO189" s="27"/>
      <c r="ABP189" s="27"/>
      <c r="ABQ189" s="27"/>
      <c r="ABR189" s="27"/>
      <c r="ABS189" s="27"/>
      <c r="ABT189" s="27"/>
      <c r="ABU189" s="27"/>
      <c r="ABV189" s="27"/>
      <c r="ABW189" s="27"/>
      <c r="ABX189" s="27"/>
      <c r="ABY189" s="27"/>
      <c r="ABZ189" s="27"/>
      <c r="ACA189" s="27"/>
      <c r="ACB189" s="27"/>
      <c r="ACC189" s="27"/>
      <c r="ACD189" s="27"/>
      <c r="ACE189" s="27"/>
      <c r="ACF189" s="27"/>
      <c r="ACG189" s="27"/>
      <c r="ACH189" s="27"/>
      <c r="ACI189" s="27"/>
      <c r="ACJ189" s="27"/>
      <c r="ACK189" s="27"/>
      <c r="ACL189" s="27"/>
      <c r="ACM189" s="27"/>
      <c r="ACN189" s="27"/>
      <c r="ACO189" s="27"/>
      <c r="ACP189" s="27"/>
      <c r="ACQ189" s="27"/>
      <c r="ACR189" s="27"/>
      <c r="ACS189" s="27"/>
      <c r="ACT189" s="27"/>
      <c r="ACU189" s="27"/>
      <c r="ACV189" s="27"/>
      <c r="ACW189" s="27"/>
      <c r="ACX189" s="27"/>
      <c r="ACY189" s="27"/>
      <c r="ACZ189" s="27"/>
      <c r="ADA189" s="27"/>
      <c r="ADB189" s="27"/>
      <c r="ADC189" s="27"/>
      <c r="ADD189" s="27"/>
      <c r="ADE189" s="27"/>
      <c r="ADF189" s="27"/>
      <c r="ADG189" s="27"/>
      <c r="ADH189" s="27"/>
      <c r="ADI189" s="27"/>
      <c r="ADJ189" s="27"/>
      <c r="ADK189" s="27"/>
      <c r="ADL189" s="27"/>
      <c r="ADM189" s="27"/>
      <c r="ADN189" s="27"/>
      <c r="ADO189" s="27"/>
      <c r="ADP189" s="27"/>
      <c r="ADQ189" s="27"/>
      <c r="ADR189" s="27"/>
      <c r="ADS189" s="27"/>
      <c r="ADT189" s="27"/>
      <c r="ADU189" s="27"/>
      <c r="ADV189" s="27"/>
      <c r="ADW189" s="27"/>
      <c r="ADX189" s="27"/>
      <c r="ADY189" s="27"/>
      <c r="ADZ189" s="27"/>
      <c r="AEA189" s="27"/>
      <c r="AEB189" s="27"/>
      <c r="AEC189" s="27"/>
      <c r="AED189" s="27"/>
      <c r="AEE189" s="27"/>
      <c r="AEF189" s="27"/>
      <c r="AEG189" s="27"/>
      <c r="AEH189" s="27"/>
      <c r="AEI189" s="27"/>
      <c r="AEJ189" s="27"/>
      <c r="AEK189" s="27"/>
      <c r="AEL189" s="27"/>
      <c r="AEM189" s="27"/>
      <c r="AEN189" s="27"/>
      <c r="AEO189" s="27"/>
      <c r="AEP189" s="27"/>
      <c r="AEQ189" s="27"/>
      <c r="AER189" s="27"/>
      <c r="AES189" s="27"/>
      <c r="AET189" s="27"/>
      <c r="AEU189" s="27"/>
      <c r="AEV189" s="27"/>
      <c r="AEW189" s="27"/>
      <c r="AEX189" s="27"/>
      <c r="AEY189" s="27"/>
      <c r="AEZ189" s="27"/>
      <c r="AFA189" s="27"/>
      <c r="AFB189" s="27"/>
      <c r="AFC189" s="27"/>
      <c r="AFD189" s="27"/>
      <c r="AFE189" s="27"/>
      <c r="AFF189" s="27"/>
      <c r="AFG189" s="27"/>
      <c r="AFH189" s="27"/>
      <c r="AFI189" s="27"/>
      <c r="AFJ189" s="27"/>
      <c r="AFK189" s="27"/>
      <c r="AFL189" s="27"/>
      <c r="AFM189" s="27"/>
      <c r="AFN189" s="27"/>
      <c r="AFO189" s="27"/>
      <c r="AFP189" s="27"/>
      <c r="AFQ189" s="27"/>
      <c r="AFR189" s="27"/>
      <c r="AFS189" s="27"/>
      <c r="AFT189" s="27"/>
      <c r="AFU189" s="27"/>
      <c r="AFV189" s="27"/>
      <c r="AFW189" s="27"/>
      <c r="AFX189" s="27"/>
      <c r="AFY189" s="27"/>
      <c r="AFZ189" s="27"/>
      <c r="AGA189" s="27"/>
      <c r="AGB189" s="27"/>
      <c r="AGC189" s="27"/>
      <c r="AGD189" s="27"/>
      <c r="AGE189" s="27"/>
      <c r="AGF189" s="27"/>
      <c r="AGG189" s="27"/>
      <c r="AGH189" s="27"/>
      <c r="AGI189" s="27"/>
      <c r="AGJ189" s="27"/>
      <c r="AGK189" s="27"/>
      <c r="AGL189" s="27"/>
      <c r="AGM189" s="27"/>
      <c r="AGN189" s="27"/>
      <c r="AGO189" s="27"/>
      <c r="AGP189" s="27"/>
      <c r="AGQ189" s="27"/>
      <c r="AGR189" s="27"/>
      <c r="AGS189" s="27"/>
      <c r="AGT189" s="27"/>
      <c r="AGU189" s="27"/>
      <c r="AGV189" s="27"/>
      <c r="AGW189" s="27"/>
      <c r="AGX189" s="27"/>
      <c r="AGY189" s="27"/>
      <c r="AGZ189" s="27"/>
      <c r="AHA189" s="27"/>
      <c r="AHB189" s="27"/>
      <c r="AHC189" s="27"/>
      <c r="AHD189" s="27"/>
      <c r="AHE189" s="27"/>
      <c r="AHF189" s="27"/>
      <c r="AHG189" s="27"/>
      <c r="AHH189" s="27"/>
      <c r="AHI189" s="27"/>
      <c r="AHJ189" s="27"/>
      <c r="AHK189" s="27"/>
      <c r="AHL189" s="27"/>
      <c r="AHM189" s="27"/>
      <c r="AHN189" s="27"/>
      <c r="AHO189" s="27"/>
      <c r="AHP189" s="27"/>
      <c r="AHQ189" s="27"/>
      <c r="AHR189" s="27"/>
      <c r="AHS189" s="27"/>
      <c r="AHT189" s="27"/>
      <c r="AHU189" s="27"/>
      <c r="AHV189" s="27"/>
      <c r="AHW189" s="27"/>
      <c r="AHX189" s="27"/>
      <c r="AHY189" s="27"/>
      <c r="AHZ189" s="27"/>
      <c r="AIA189" s="27"/>
      <c r="AIB189" s="27"/>
      <c r="AIC189" s="27"/>
      <c r="AID189" s="27"/>
      <c r="AIE189" s="27"/>
      <c r="AIF189" s="27"/>
      <c r="AIG189" s="27"/>
      <c r="AIH189" s="27"/>
      <c r="AII189" s="27"/>
      <c r="AIJ189" s="27"/>
      <c r="AIK189" s="27"/>
      <c r="AIL189" s="27"/>
      <c r="AIM189" s="27"/>
      <c r="AIN189" s="27"/>
      <c r="AIO189" s="27"/>
      <c r="AIP189" s="27"/>
      <c r="AIQ189" s="27"/>
      <c r="AIR189" s="27"/>
      <c r="AIS189" s="27"/>
      <c r="AIT189" s="27"/>
      <c r="AIU189" s="27"/>
      <c r="AIV189" s="27"/>
      <c r="AIW189" s="27"/>
      <c r="AIX189" s="27"/>
      <c r="AIY189" s="27"/>
      <c r="AIZ189" s="27"/>
      <c r="AJA189" s="27"/>
      <c r="AJB189" s="27"/>
      <c r="AJC189" s="27"/>
      <c r="AJD189" s="27"/>
      <c r="AJE189" s="27"/>
      <c r="AJF189" s="27"/>
      <c r="AJG189" s="27"/>
      <c r="AJH189" s="27"/>
      <c r="AJI189" s="27"/>
      <c r="AJJ189" s="27"/>
      <c r="AJK189" s="27"/>
      <c r="AJL189" s="27"/>
      <c r="AJM189" s="27"/>
      <c r="AJN189" s="27"/>
      <c r="AJO189" s="27"/>
      <c r="AJP189" s="27"/>
      <c r="AJQ189" s="27"/>
      <c r="AJR189" s="27"/>
      <c r="AJS189" s="27"/>
      <c r="AJT189" s="27"/>
      <c r="AJU189" s="27"/>
      <c r="AJV189" s="27"/>
      <c r="AJW189" s="27"/>
      <c r="AJX189" s="27"/>
      <c r="AJY189" s="27"/>
      <c r="AJZ189" s="27"/>
      <c r="AKA189" s="27"/>
      <c r="AKB189" s="27"/>
      <c r="AKC189" s="27"/>
      <c r="AKD189" s="27"/>
      <c r="AKE189" s="27"/>
      <c r="AKF189" s="27"/>
      <c r="AKG189" s="27"/>
      <c r="AKH189" s="27"/>
      <c r="AKI189" s="27"/>
      <c r="AKJ189" s="27"/>
      <c r="AKK189" s="27"/>
      <c r="AKL189" s="27"/>
      <c r="AKM189" s="27"/>
      <c r="AKN189" s="27"/>
      <c r="AKO189" s="27"/>
      <c r="AKP189" s="27"/>
      <c r="AKQ189" s="27"/>
      <c r="AKR189" s="27"/>
      <c r="AKS189" s="27"/>
      <c r="AKT189" s="27"/>
      <c r="AKU189" s="27"/>
      <c r="AKV189" s="27"/>
      <c r="AKW189" s="27"/>
      <c r="AKX189" s="27"/>
      <c r="AKY189" s="27"/>
      <c r="AKZ189" s="27"/>
      <c r="ALA189" s="27"/>
      <c r="ALB189" s="27"/>
      <c r="ALC189" s="27"/>
      <c r="ALD189" s="27"/>
      <c r="ALE189" s="27"/>
      <c r="ALF189" s="27"/>
      <c r="ALG189" s="27"/>
      <c r="ALH189" s="27"/>
      <c r="ALI189" s="27"/>
      <c r="ALJ189" s="27"/>
      <c r="ALK189" s="27"/>
      <c r="ALL189" s="27"/>
      <c r="ALM189" s="27"/>
      <c r="ALN189" s="27"/>
      <c r="ALO189" s="27"/>
      <c r="ALP189" s="27"/>
      <c r="ALQ189" s="27"/>
      <c r="ALR189" s="27"/>
      <c r="ALS189" s="27"/>
      <c r="ALT189" s="27"/>
      <c r="ALU189" s="27"/>
      <c r="ALV189" s="27"/>
      <c r="ALW189" s="27"/>
      <c r="ALX189" s="27"/>
      <c r="ALY189" s="27"/>
      <c r="ALZ189" s="27"/>
      <c r="AMA189" s="27"/>
      <c r="AMB189" s="27"/>
      <c r="AMC189" s="27"/>
      <c r="AMD189" s="27"/>
      <c r="AME189" s="27"/>
      <c r="AMF189" s="27"/>
      <c r="AMG189" s="27"/>
      <c r="AMH189" s="27"/>
      <c r="AMI189" s="27"/>
      <c r="AMJ189" s="27"/>
      <c r="AMK189" s="27"/>
      <c r="AML189" s="27"/>
      <c r="AMM189" s="27"/>
      <c r="AMN189" s="27"/>
      <c r="AMO189" s="27"/>
      <c r="AMP189" s="27"/>
      <c r="AMQ189" s="27"/>
      <c r="AMR189" s="27"/>
      <c r="AMS189" s="27"/>
      <c r="AMT189" s="27"/>
      <c r="AMU189" s="27"/>
      <c r="AMV189" s="27"/>
      <c r="AMW189" s="27"/>
      <c r="AMX189" s="27"/>
      <c r="AMY189" s="27"/>
      <c r="AMZ189" s="27"/>
      <c r="ANA189" s="27"/>
      <c r="ANB189" s="27"/>
      <c r="ANC189" s="27"/>
      <c r="AND189" s="27"/>
      <c r="ANE189" s="27"/>
      <c r="ANF189" s="27"/>
      <c r="ANG189" s="27"/>
      <c r="ANH189" s="27"/>
      <c r="ANI189" s="27"/>
      <c r="ANJ189" s="27"/>
      <c r="ANK189" s="27"/>
      <c r="ANL189" s="27"/>
      <c r="ANM189" s="27"/>
      <c r="ANN189" s="27"/>
      <c r="ANO189" s="27"/>
      <c r="ANP189" s="27"/>
      <c r="ANQ189" s="27"/>
      <c r="ANR189" s="27"/>
      <c r="ANS189" s="27"/>
      <c r="ANT189" s="27"/>
      <c r="ANU189" s="27"/>
      <c r="ANV189" s="27"/>
      <c r="ANW189" s="27"/>
      <c r="ANX189" s="27"/>
      <c r="ANY189" s="27"/>
      <c r="ANZ189" s="27"/>
      <c r="AOA189" s="27"/>
      <c r="AOB189" s="27"/>
      <c r="AOC189" s="27"/>
      <c r="AOD189" s="27"/>
      <c r="AOE189" s="27"/>
      <c r="AOF189" s="27"/>
      <c r="AOG189" s="27"/>
      <c r="AOH189" s="27"/>
      <c r="AOI189" s="27"/>
      <c r="AOJ189" s="27"/>
      <c r="AOK189" s="27"/>
      <c r="AOL189" s="27"/>
      <c r="AOM189" s="27"/>
      <c r="AON189" s="27"/>
      <c r="AOO189" s="27"/>
      <c r="AOP189" s="27"/>
      <c r="AOQ189" s="27"/>
      <c r="AOR189" s="27"/>
      <c r="AOS189" s="27"/>
      <c r="AOT189" s="27"/>
      <c r="AOU189" s="27"/>
      <c r="AOV189" s="27"/>
      <c r="AOW189" s="27"/>
      <c r="AOX189" s="27"/>
      <c r="AOY189" s="27"/>
      <c r="AOZ189" s="27"/>
      <c r="APA189" s="27"/>
      <c r="APB189" s="27"/>
      <c r="APC189" s="27"/>
      <c r="APD189" s="27"/>
      <c r="APE189" s="27"/>
      <c r="APF189" s="27"/>
      <c r="APG189" s="27"/>
      <c r="APH189" s="27"/>
      <c r="API189" s="27"/>
      <c r="APJ189" s="27"/>
      <c r="APK189" s="27"/>
      <c r="APL189" s="27"/>
      <c r="APM189" s="27"/>
      <c r="APN189" s="27"/>
      <c r="APO189" s="27"/>
      <c r="APP189" s="27"/>
      <c r="APQ189" s="27"/>
      <c r="APR189" s="27"/>
      <c r="APS189" s="27"/>
      <c r="APT189" s="27"/>
      <c r="APU189" s="27"/>
      <c r="APV189" s="27"/>
      <c r="APW189" s="27"/>
      <c r="APX189" s="27"/>
      <c r="APY189" s="27"/>
      <c r="APZ189" s="27"/>
      <c r="AQA189" s="27"/>
      <c r="AQB189" s="27"/>
      <c r="AQC189" s="27"/>
      <c r="AQD189" s="27"/>
      <c r="AQE189" s="27"/>
      <c r="AQF189" s="27"/>
      <c r="AQG189" s="27"/>
      <c r="AQH189" s="27"/>
      <c r="AQI189" s="27"/>
      <c r="AQJ189" s="27"/>
      <c r="AQK189" s="27"/>
      <c r="AQL189" s="27"/>
      <c r="AQM189" s="27"/>
      <c r="AQN189" s="27"/>
      <c r="AQO189" s="27"/>
      <c r="AQP189" s="27"/>
      <c r="AQQ189" s="27"/>
      <c r="AQR189" s="27"/>
      <c r="AQS189" s="27"/>
      <c r="AQT189" s="27"/>
      <c r="AQU189" s="27"/>
      <c r="AQV189" s="27"/>
      <c r="AQW189" s="27"/>
      <c r="AQX189" s="27"/>
      <c r="AQY189" s="27"/>
      <c r="AQZ189" s="27"/>
      <c r="ARA189" s="27"/>
      <c r="ARB189" s="27"/>
      <c r="ARC189" s="27"/>
      <c r="ARD189" s="27"/>
      <c r="ARE189" s="27"/>
      <c r="ARF189" s="27"/>
      <c r="ARG189" s="27"/>
      <c r="ARH189" s="27"/>
      <c r="ARI189" s="27"/>
      <c r="ARJ189" s="27"/>
      <c r="ARK189" s="27"/>
      <c r="ARL189" s="27"/>
      <c r="ARM189" s="27"/>
      <c r="ARN189" s="27"/>
      <c r="ARO189" s="27"/>
      <c r="ARP189" s="27"/>
      <c r="ARQ189" s="27"/>
      <c r="ARR189" s="27"/>
      <c r="ARS189" s="27"/>
      <c r="ART189" s="27"/>
      <c r="ARU189" s="27"/>
      <c r="ARV189" s="27"/>
      <c r="ARW189" s="27"/>
      <c r="ARX189" s="27"/>
      <c r="ARY189" s="27"/>
      <c r="ARZ189" s="27"/>
      <c r="ASA189" s="27"/>
      <c r="ASB189" s="27"/>
      <c r="ASC189" s="27"/>
      <c r="ASD189" s="27"/>
      <c r="ASE189" s="27"/>
      <c r="ASF189" s="27"/>
      <c r="ASG189" s="27"/>
      <c r="ASH189" s="27"/>
      <c r="ASI189" s="27"/>
      <c r="ASJ189" s="27"/>
      <c r="ASK189" s="27"/>
      <c r="ASL189" s="27"/>
      <c r="ASM189" s="27"/>
      <c r="ASN189" s="27"/>
      <c r="ASO189" s="27"/>
      <c r="ASP189" s="27"/>
      <c r="ASQ189" s="27"/>
      <c r="ASR189" s="27"/>
      <c r="ASS189" s="27"/>
      <c r="AST189" s="27"/>
      <c r="ASU189" s="27"/>
      <c r="ASV189" s="27"/>
      <c r="ASW189" s="27"/>
      <c r="ASX189" s="27"/>
      <c r="ASY189" s="27"/>
      <c r="ASZ189" s="27"/>
      <c r="ATA189" s="27"/>
      <c r="ATB189" s="27"/>
      <c r="ATC189" s="27"/>
      <c r="ATD189" s="27"/>
      <c r="ATE189" s="27"/>
      <c r="ATF189" s="27"/>
      <c r="ATG189" s="27"/>
      <c r="ATH189" s="27"/>
      <c r="ATI189" s="27"/>
      <c r="ATJ189" s="27"/>
      <c r="ATK189" s="27"/>
      <c r="ATL189" s="27"/>
      <c r="ATM189" s="27"/>
      <c r="ATN189" s="27"/>
      <c r="ATO189" s="27"/>
      <c r="ATP189" s="27"/>
      <c r="ATQ189" s="27"/>
      <c r="ATR189" s="27"/>
      <c r="ATS189" s="27"/>
      <c r="ATT189" s="27"/>
      <c r="ATU189" s="27"/>
      <c r="ATV189" s="27"/>
      <c r="ATW189" s="27"/>
      <c r="ATX189" s="27"/>
      <c r="ATY189" s="27"/>
      <c r="ATZ189" s="27"/>
      <c r="AUA189" s="27"/>
      <c r="AUB189" s="27"/>
      <c r="AUC189" s="27"/>
      <c r="AUD189" s="27"/>
      <c r="AUE189" s="27"/>
      <c r="AUF189" s="27"/>
      <c r="AUG189" s="27"/>
      <c r="AUH189" s="27"/>
      <c r="AUI189" s="27"/>
      <c r="AUJ189" s="27"/>
      <c r="AUK189" s="27"/>
      <c r="AUL189" s="27"/>
      <c r="AUM189" s="27"/>
      <c r="AUN189" s="27"/>
      <c r="AUO189" s="27"/>
      <c r="AUP189" s="27"/>
      <c r="AUQ189" s="27"/>
      <c r="AUR189" s="27"/>
      <c r="AUS189" s="27"/>
      <c r="AUT189" s="27"/>
      <c r="AUU189" s="27"/>
      <c r="AUV189" s="27"/>
      <c r="AUW189" s="27"/>
      <c r="AUX189" s="27"/>
      <c r="AUY189" s="27"/>
      <c r="AUZ189" s="27"/>
      <c r="AVA189" s="27"/>
      <c r="AVB189" s="27"/>
      <c r="AVC189" s="27"/>
      <c r="AVD189" s="27"/>
      <c r="AVE189" s="27"/>
      <c r="AVF189" s="27"/>
      <c r="AVG189" s="27"/>
      <c r="AVH189" s="27"/>
      <c r="AVI189" s="27"/>
      <c r="AVJ189" s="27"/>
      <c r="AVK189" s="27"/>
      <c r="AVL189" s="27"/>
      <c r="AVM189" s="27"/>
      <c r="AVN189" s="27"/>
      <c r="AVO189" s="27"/>
      <c r="AVP189" s="27"/>
      <c r="AVQ189" s="27"/>
      <c r="AVR189" s="27"/>
      <c r="AVS189" s="27"/>
      <c r="AVT189" s="27"/>
      <c r="AVU189" s="27"/>
      <c r="AVV189" s="27"/>
      <c r="AVW189" s="27"/>
      <c r="AVX189" s="27"/>
      <c r="AVY189" s="27"/>
      <c r="AVZ189" s="27"/>
      <c r="AWA189" s="27"/>
      <c r="AWB189" s="27"/>
      <c r="AWC189" s="27"/>
      <c r="AWD189" s="27"/>
      <c r="AWE189" s="27"/>
      <c r="AWF189" s="27"/>
      <c r="AWG189" s="27"/>
      <c r="AWH189" s="27"/>
      <c r="AWI189" s="27"/>
      <c r="AWJ189" s="27"/>
      <c r="AWK189" s="27"/>
      <c r="AWL189" s="27"/>
      <c r="AWM189" s="27"/>
      <c r="AWN189" s="27"/>
      <c r="AWO189" s="27"/>
      <c r="AWP189" s="27"/>
      <c r="AWQ189" s="27"/>
      <c r="AWR189" s="27"/>
      <c r="AWS189" s="27"/>
      <c r="AWT189" s="27"/>
      <c r="AWU189" s="27"/>
      <c r="AWV189" s="27"/>
      <c r="AWW189" s="27"/>
      <c r="AWX189" s="27"/>
      <c r="AWY189" s="27"/>
      <c r="AWZ189" s="27"/>
      <c r="AXA189" s="27"/>
      <c r="AXB189" s="27"/>
      <c r="AXC189" s="27"/>
      <c r="AXD189" s="27"/>
      <c r="AXE189" s="27"/>
      <c r="AXF189" s="27"/>
      <c r="AXG189" s="27"/>
      <c r="AXH189" s="27"/>
      <c r="AXI189" s="27"/>
      <c r="AXJ189" s="27"/>
      <c r="AXK189" s="27"/>
      <c r="AXL189" s="27"/>
      <c r="AXM189" s="27"/>
      <c r="AXN189" s="27"/>
      <c r="AXO189" s="27"/>
      <c r="AXP189" s="27"/>
      <c r="AXQ189" s="27"/>
      <c r="AXR189" s="27"/>
      <c r="AXS189" s="27"/>
      <c r="AXT189" s="27"/>
      <c r="AXU189" s="27"/>
      <c r="AXV189" s="27"/>
      <c r="AXW189" s="27"/>
      <c r="AXX189" s="27"/>
      <c r="AXY189" s="27"/>
      <c r="AXZ189" s="27"/>
      <c r="AYA189" s="27"/>
      <c r="AYB189" s="27"/>
      <c r="AYC189" s="27"/>
      <c r="AYD189" s="27"/>
      <c r="AYE189" s="27"/>
      <c r="AYF189" s="27"/>
      <c r="AYG189" s="27"/>
      <c r="AYH189" s="27"/>
      <c r="AYI189" s="27"/>
      <c r="AYJ189" s="27"/>
      <c r="AYK189" s="27"/>
      <c r="AYL189" s="27"/>
      <c r="AYM189" s="27"/>
      <c r="AYN189" s="27"/>
      <c r="AYO189" s="27"/>
      <c r="AYP189" s="27"/>
      <c r="AYQ189" s="27"/>
      <c r="AYR189" s="27"/>
      <c r="AYS189" s="27"/>
      <c r="AYT189" s="27"/>
      <c r="AYU189" s="27"/>
      <c r="AYV189" s="27"/>
      <c r="AYW189" s="27"/>
      <c r="AYX189" s="27"/>
      <c r="AYY189" s="27"/>
      <c r="AYZ189" s="27"/>
      <c r="AZA189" s="27"/>
      <c r="AZB189" s="27"/>
      <c r="AZC189" s="27"/>
      <c r="AZD189" s="27"/>
      <c r="AZE189" s="27"/>
      <c r="AZF189" s="27"/>
      <c r="AZG189" s="27"/>
      <c r="AZH189" s="27"/>
      <c r="AZI189" s="27"/>
      <c r="AZJ189" s="27"/>
      <c r="AZK189" s="27"/>
      <c r="AZL189" s="27"/>
      <c r="AZM189" s="27"/>
      <c r="AZN189" s="27"/>
      <c r="AZO189" s="27"/>
      <c r="AZP189" s="27"/>
      <c r="AZQ189" s="27"/>
      <c r="AZR189" s="27"/>
      <c r="AZS189" s="27"/>
      <c r="AZT189" s="27"/>
      <c r="AZU189" s="27"/>
      <c r="AZV189" s="27"/>
      <c r="AZW189" s="27"/>
      <c r="AZX189" s="27"/>
      <c r="AZY189" s="27"/>
      <c r="AZZ189" s="27"/>
      <c r="BAA189" s="27"/>
      <c r="BAB189" s="27"/>
      <c r="BAC189" s="27"/>
      <c r="BAD189" s="27"/>
      <c r="BAE189" s="27"/>
      <c r="BAF189" s="27"/>
      <c r="BAG189" s="27"/>
      <c r="BAH189" s="27"/>
      <c r="BAI189" s="27"/>
      <c r="BAJ189" s="27"/>
      <c r="BAK189" s="27"/>
      <c r="BAL189" s="27"/>
      <c r="BAM189" s="27"/>
      <c r="BAN189" s="27"/>
      <c r="BAO189" s="27"/>
      <c r="BAP189" s="27"/>
      <c r="BAQ189" s="27"/>
      <c r="BAR189" s="27"/>
      <c r="BAS189" s="27"/>
      <c r="BAT189" s="27"/>
      <c r="BAU189" s="27"/>
      <c r="BAV189" s="27"/>
      <c r="BAW189" s="27"/>
      <c r="BAX189" s="27"/>
      <c r="BAY189" s="27"/>
      <c r="BAZ189" s="27"/>
      <c r="BBA189" s="27"/>
      <c r="BBB189" s="27"/>
      <c r="BBC189" s="27"/>
      <c r="BBD189" s="27"/>
      <c r="BBE189" s="27"/>
      <c r="BBF189" s="27"/>
      <c r="BBG189" s="27"/>
      <c r="BBH189" s="27"/>
      <c r="BBI189" s="27"/>
      <c r="BBJ189" s="27"/>
      <c r="BBK189" s="27"/>
      <c r="BBL189" s="27"/>
      <c r="BBM189" s="27"/>
      <c r="BBN189" s="27"/>
      <c r="BBO189" s="27"/>
      <c r="BBP189" s="27"/>
      <c r="BBQ189" s="27"/>
      <c r="BBR189" s="27"/>
      <c r="BBS189" s="27"/>
      <c r="BBT189" s="27"/>
      <c r="BBU189" s="27"/>
      <c r="BBV189" s="27"/>
      <c r="BBW189" s="27"/>
      <c r="BBX189" s="27"/>
      <c r="BBY189" s="27"/>
      <c r="BBZ189" s="27"/>
      <c r="BCA189" s="27"/>
      <c r="BCB189" s="27"/>
      <c r="BCC189" s="27"/>
      <c r="BCD189" s="27"/>
      <c r="BCE189" s="27"/>
      <c r="BCF189" s="27"/>
      <c r="BCG189" s="27"/>
      <c r="BCH189" s="27"/>
      <c r="BCI189" s="27"/>
      <c r="BCJ189" s="27"/>
      <c r="BCK189" s="27"/>
      <c r="BCL189" s="27"/>
      <c r="BCM189" s="27"/>
      <c r="BCN189" s="27"/>
      <c r="BCO189" s="27"/>
      <c r="BCP189" s="27"/>
      <c r="BCQ189" s="27"/>
      <c r="BCR189" s="27"/>
      <c r="BCS189" s="27"/>
      <c r="BCT189" s="27"/>
      <c r="BCU189" s="27"/>
      <c r="BCV189" s="27"/>
      <c r="BCW189" s="27"/>
      <c r="BCX189" s="27"/>
      <c r="BCY189" s="27"/>
      <c r="BCZ189" s="27"/>
      <c r="BDA189" s="27"/>
      <c r="BDB189" s="27"/>
      <c r="BDC189" s="27"/>
      <c r="BDD189" s="27"/>
      <c r="BDE189" s="27"/>
      <c r="BDF189" s="27"/>
      <c r="BDG189" s="27"/>
      <c r="BDH189" s="27"/>
      <c r="BDI189" s="27"/>
      <c r="BDJ189" s="27"/>
      <c r="BDK189" s="27"/>
      <c r="BDL189" s="27"/>
      <c r="BDM189" s="27"/>
      <c r="BDN189" s="27"/>
      <c r="BDO189" s="27"/>
      <c r="BDP189" s="27"/>
      <c r="BDQ189" s="27"/>
      <c r="BDR189" s="27"/>
      <c r="BDS189" s="27"/>
      <c r="BDT189" s="27"/>
      <c r="BDU189" s="27"/>
      <c r="BDV189" s="27"/>
      <c r="BDW189" s="27"/>
      <c r="BDX189" s="27"/>
      <c r="BDY189" s="27"/>
      <c r="BDZ189" s="27"/>
      <c r="BEA189" s="27"/>
      <c r="BEB189" s="27"/>
      <c r="BEC189" s="27"/>
      <c r="BED189" s="27"/>
      <c r="BEE189" s="27"/>
      <c r="BEF189" s="27"/>
      <c r="BEG189" s="27"/>
      <c r="BEH189" s="27"/>
      <c r="BEI189" s="27"/>
      <c r="BEJ189" s="27"/>
      <c r="BEK189" s="27"/>
      <c r="BEL189" s="27"/>
      <c r="BEM189" s="27"/>
      <c r="BEN189" s="27"/>
      <c r="BEO189" s="27"/>
      <c r="BEP189" s="27"/>
      <c r="BEQ189" s="27"/>
      <c r="BER189" s="27"/>
      <c r="BES189" s="27"/>
      <c r="BET189" s="27"/>
      <c r="BEU189" s="27"/>
      <c r="BEV189" s="27"/>
      <c r="BEW189" s="27"/>
      <c r="BEX189" s="27"/>
      <c r="BEY189" s="27"/>
      <c r="BEZ189" s="27"/>
      <c r="BFA189" s="27"/>
      <c r="BFB189" s="27"/>
      <c r="BFC189" s="27"/>
      <c r="BFD189" s="27"/>
      <c r="BFE189" s="27"/>
      <c r="BFF189" s="27"/>
      <c r="BFG189" s="27"/>
      <c r="BFH189" s="27"/>
      <c r="BFI189" s="27"/>
      <c r="BFJ189" s="27"/>
      <c r="BFK189" s="27"/>
      <c r="BFL189" s="27"/>
      <c r="BFM189" s="27"/>
      <c r="BFN189" s="27"/>
      <c r="BFO189" s="27"/>
      <c r="BFP189" s="27"/>
      <c r="BFQ189" s="27"/>
      <c r="BFR189" s="27"/>
      <c r="BFS189" s="27"/>
      <c r="BFT189" s="27"/>
      <c r="BFU189" s="27"/>
      <c r="BFV189" s="27"/>
      <c r="BFW189" s="27"/>
      <c r="BFX189" s="27"/>
      <c r="BFY189" s="27"/>
      <c r="BFZ189" s="27"/>
      <c r="BGA189" s="27"/>
      <c r="BGB189" s="27"/>
      <c r="BGC189" s="27"/>
      <c r="BGD189" s="27"/>
      <c r="BGE189" s="27"/>
      <c r="BGF189" s="27"/>
      <c r="BGG189" s="27"/>
      <c r="BGH189" s="27"/>
      <c r="BGI189" s="27"/>
      <c r="BGJ189" s="27"/>
      <c r="BGK189" s="27"/>
      <c r="BGL189" s="27"/>
      <c r="BGM189" s="27"/>
      <c r="BGN189" s="27"/>
      <c r="BGO189" s="27"/>
      <c r="BGP189" s="27"/>
      <c r="BGQ189" s="27"/>
      <c r="BGR189" s="27"/>
      <c r="BGS189" s="27"/>
      <c r="BGT189" s="27"/>
      <c r="BGU189" s="27"/>
      <c r="BGV189" s="27"/>
      <c r="BGW189" s="27"/>
      <c r="BGX189" s="27"/>
      <c r="BGY189" s="27"/>
      <c r="BGZ189" s="27"/>
      <c r="BHA189" s="27"/>
      <c r="BHB189" s="27"/>
      <c r="BHC189" s="27"/>
      <c r="BHD189" s="27"/>
      <c r="BHE189" s="27"/>
      <c r="BHF189" s="27"/>
      <c r="BHG189" s="27"/>
      <c r="BHH189" s="27"/>
      <c r="BHI189" s="27"/>
      <c r="BHJ189" s="27"/>
      <c r="BHK189" s="27"/>
      <c r="BHL189" s="27"/>
      <c r="BHM189" s="27"/>
      <c r="BHN189" s="27"/>
      <c r="BHO189" s="27"/>
      <c r="BHP189" s="27"/>
      <c r="BHQ189" s="27"/>
      <c r="BHR189" s="27"/>
      <c r="BHS189" s="27"/>
      <c r="BHT189" s="27"/>
      <c r="BHU189" s="27"/>
      <c r="BHV189" s="27"/>
      <c r="BHW189" s="27"/>
      <c r="BHX189" s="27"/>
      <c r="BHY189" s="27"/>
      <c r="BHZ189" s="27"/>
      <c r="BIA189" s="27"/>
      <c r="BIB189" s="27"/>
      <c r="BIC189" s="27"/>
      <c r="BID189" s="27"/>
      <c r="BIE189" s="27"/>
      <c r="BIF189" s="27"/>
      <c r="BIG189" s="27"/>
      <c r="BIH189" s="27"/>
      <c r="BII189" s="27"/>
      <c r="BIJ189" s="27"/>
      <c r="BIK189" s="27"/>
      <c r="BIL189" s="27"/>
      <c r="BIM189" s="27"/>
      <c r="BIN189" s="27"/>
      <c r="BIO189" s="27"/>
      <c r="BIP189" s="27"/>
      <c r="BIQ189" s="27"/>
      <c r="BIR189" s="27"/>
      <c r="BIS189" s="27"/>
      <c r="BIT189" s="27"/>
      <c r="BIU189" s="27"/>
      <c r="BIV189" s="27"/>
      <c r="BIW189" s="27"/>
      <c r="BIX189" s="27"/>
      <c r="BIY189" s="27"/>
      <c r="BIZ189" s="27"/>
      <c r="BJA189" s="27"/>
      <c r="BJB189" s="27"/>
      <c r="BJC189" s="27"/>
      <c r="BJD189" s="27"/>
      <c r="BJE189" s="27"/>
      <c r="BJF189" s="27"/>
      <c r="BJG189" s="27"/>
      <c r="BJH189" s="27"/>
      <c r="BJI189" s="27"/>
      <c r="BJJ189" s="27"/>
      <c r="BJK189" s="27"/>
      <c r="BJL189" s="27"/>
      <c r="BJM189" s="27"/>
      <c r="BJN189" s="27"/>
      <c r="BJO189" s="27"/>
      <c r="BJP189" s="27"/>
      <c r="BJQ189" s="27"/>
      <c r="BJR189" s="27"/>
      <c r="BJS189" s="27"/>
      <c r="BJT189" s="27"/>
      <c r="BJU189" s="27"/>
      <c r="BJV189" s="27"/>
      <c r="BJW189" s="27"/>
      <c r="BJX189" s="27"/>
      <c r="BJY189" s="27"/>
      <c r="BJZ189" s="27"/>
      <c r="BKA189" s="27"/>
      <c r="BKB189" s="27"/>
      <c r="BKC189" s="27"/>
      <c r="BKD189" s="27"/>
      <c r="BKE189" s="27"/>
      <c r="BKF189" s="27"/>
      <c r="BKG189" s="27"/>
      <c r="BKH189" s="27"/>
      <c r="BKI189" s="27"/>
      <c r="BKJ189" s="27"/>
      <c r="BKK189" s="27"/>
      <c r="BKL189" s="27"/>
      <c r="BKM189" s="27"/>
      <c r="BKN189" s="27"/>
      <c r="BKO189" s="27"/>
      <c r="BKP189" s="27"/>
      <c r="BKQ189" s="27"/>
      <c r="BKR189" s="27"/>
      <c r="BKS189" s="27"/>
      <c r="BKT189" s="27"/>
      <c r="BKU189" s="27"/>
      <c r="BKV189" s="27"/>
      <c r="BKW189" s="27"/>
      <c r="BKX189" s="27"/>
      <c r="BKY189" s="27"/>
      <c r="BKZ189" s="27"/>
      <c r="BLA189" s="27"/>
      <c r="BLB189" s="27"/>
      <c r="BLC189" s="27"/>
      <c r="BLD189" s="27"/>
      <c r="BLE189" s="27"/>
      <c r="BLF189" s="27"/>
      <c r="BLG189" s="27"/>
      <c r="BLH189" s="27"/>
      <c r="BLI189" s="27"/>
      <c r="BLJ189" s="27"/>
      <c r="BLK189" s="27"/>
      <c r="BLL189" s="27"/>
      <c r="BLM189" s="27"/>
      <c r="BLN189" s="27"/>
      <c r="BLO189" s="27"/>
      <c r="BLP189" s="27"/>
      <c r="BLQ189" s="27"/>
      <c r="BLR189" s="27"/>
      <c r="BLS189" s="27"/>
      <c r="BLT189" s="27"/>
      <c r="BLU189" s="27"/>
      <c r="BLV189" s="27"/>
      <c r="BLW189" s="27"/>
      <c r="BLX189" s="27"/>
      <c r="BLY189" s="27"/>
      <c r="BLZ189" s="27"/>
      <c r="BMA189" s="27"/>
      <c r="BMB189" s="27"/>
      <c r="BMC189" s="27"/>
      <c r="BMD189" s="27"/>
      <c r="BME189" s="27"/>
      <c r="BMF189" s="27"/>
      <c r="BMG189" s="27"/>
      <c r="BMH189" s="27"/>
      <c r="BMI189" s="27"/>
      <c r="BMJ189" s="27"/>
      <c r="BMK189" s="27"/>
      <c r="BML189" s="27"/>
      <c r="BMM189" s="27"/>
      <c r="BMN189" s="27"/>
      <c r="BMO189" s="27"/>
      <c r="BMP189" s="27"/>
      <c r="BMQ189" s="27"/>
      <c r="BMR189" s="27"/>
      <c r="BMS189" s="27"/>
      <c r="BMT189" s="27"/>
      <c r="BMU189" s="27"/>
      <c r="BMV189" s="27"/>
      <c r="BMW189" s="27"/>
      <c r="BMX189" s="27"/>
      <c r="BMY189" s="27"/>
      <c r="BMZ189" s="27"/>
      <c r="BNA189" s="27"/>
      <c r="BNB189" s="27"/>
      <c r="BNC189" s="27"/>
      <c r="BND189" s="27"/>
      <c r="BNE189" s="27"/>
      <c r="BNF189" s="27"/>
      <c r="BNG189" s="27"/>
      <c r="BNH189" s="27"/>
      <c r="BNI189" s="27"/>
      <c r="BNJ189" s="27"/>
      <c r="BNK189" s="27"/>
      <c r="BNL189" s="27"/>
      <c r="BNM189" s="27"/>
      <c r="BNN189" s="27"/>
      <c r="BNO189" s="27"/>
      <c r="BNP189" s="27"/>
      <c r="BNQ189" s="27"/>
      <c r="BNR189" s="27"/>
      <c r="BNS189" s="27"/>
      <c r="BNT189" s="27"/>
      <c r="BNU189" s="27"/>
      <c r="BNV189" s="27"/>
      <c r="BNW189" s="27"/>
      <c r="BNX189" s="27"/>
      <c r="BNY189" s="27"/>
      <c r="BNZ189" s="27"/>
      <c r="BOA189" s="27"/>
      <c r="BOB189" s="27"/>
      <c r="BOC189" s="27"/>
      <c r="BOD189" s="27"/>
      <c r="BOE189" s="27"/>
      <c r="BOF189" s="27"/>
      <c r="BOG189" s="27"/>
      <c r="BOH189" s="27"/>
      <c r="BOI189" s="27"/>
      <c r="BOJ189" s="27"/>
      <c r="BOK189" s="27"/>
      <c r="BOL189" s="27"/>
      <c r="BOM189" s="27"/>
      <c r="BON189" s="27"/>
      <c r="BOO189" s="27"/>
      <c r="BOP189" s="27"/>
      <c r="BOQ189" s="27"/>
      <c r="BOR189" s="27"/>
      <c r="BOS189" s="27"/>
      <c r="BOT189" s="27"/>
      <c r="BOU189" s="27"/>
      <c r="BOV189" s="27"/>
      <c r="BOW189" s="27"/>
      <c r="BOX189" s="27"/>
      <c r="BOY189" s="27"/>
      <c r="BOZ189" s="27"/>
      <c r="BPA189" s="27"/>
      <c r="BPB189" s="27"/>
      <c r="BPC189" s="27"/>
      <c r="BPD189" s="27"/>
      <c r="BPE189" s="27"/>
      <c r="BPF189" s="27"/>
      <c r="BPG189" s="27"/>
      <c r="BPH189" s="27"/>
      <c r="BPI189" s="27"/>
      <c r="BPJ189" s="27"/>
      <c r="BPK189" s="27"/>
      <c r="BPL189" s="27"/>
      <c r="BPM189" s="27"/>
      <c r="BPN189" s="27"/>
      <c r="BPO189" s="27"/>
      <c r="BPP189" s="27"/>
      <c r="BPQ189" s="27"/>
      <c r="BPR189" s="27"/>
      <c r="BPS189" s="27"/>
      <c r="BPT189" s="27"/>
      <c r="BPU189" s="27"/>
      <c r="BPV189" s="27"/>
      <c r="BPW189" s="27"/>
      <c r="BPX189" s="27"/>
      <c r="BPY189" s="27"/>
      <c r="BPZ189" s="27"/>
      <c r="BQA189" s="27"/>
      <c r="BQB189" s="27"/>
      <c r="BQC189" s="27"/>
      <c r="BQD189" s="27"/>
      <c r="BQE189" s="27"/>
      <c r="BQF189" s="27"/>
      <c r="BQG189" s="27"/>
      <c r="BQH189" s="27"/>
      <c r="BQI189" s="27"/>
      <c r="BQJ189" s="27"/>
      <c r="BQK189" s="27"/>
      <c r="BQL189" s="27"/>
      <c r="BQM189" s="27"/>
      <c r="BQN189" s="27"/>
      <c r="BQO189" s="27"/>
      <c r="BQP189" s="27"/>
      <c r="BQQ189" s="27"/>
      <c r="BQR189" s="27"/>
      <c r="BQS189" s="27"/>
      <c r="BQT189" s="27"/>
      <c r="BQU189" s="27"/>
      <c r="BQV189" s="27"/>
      <c r="BQW189" s="27"/>
      <c r="BQX189" s="27"/>
      <c r="BQY189" s="27"/>
      <c r="BQZ189" s="27"/>
      <c r="BRA189" s="27"/>
      <c r="BRB189" s="27"/>
      <c r="BRC189" s="27"/>
      <c r="BRD189" s="27"/>
      <c r="BRE189" s="27"/>
      <c r="BRF189" s="27"/>
      <c r="BRG189" s="27"/>
      <c r="BRH189" s="27"/>
      <c r="BRI189" s="27"/>
      <c r="BRJ189" s="27"/>
      <c r="BRK189" s="27"/>
      <c r="BRL189" s="27"/>
      <c r="BRM189" s="27"/>
      <c r="BRN189" s="27"/>
      <c r="BRO189" s="27"/>
      <c r="BRP189" s="27"/>
      <c r="BRQ189" s="27"/>
      <c r="BRR189" s="27"/>
      <c r="BRS189" s="27"/>
      <c r="BRT189" s="27"/>
      <c r="BRU189" s="27"/>
      <c r="BRV189" s="27"/>
      <c r="BRW189" s="27"/>
      <c r="BRX189" s="27"/>
      <c r="BRY189" s="27"/>
      <c r="BRZ189" s="27"/>
      <c r="BSA189" s="27"/>
      <c r="BSB189" s="27"/>
      <c r="BSC189" s="27"/>
      <c r="BSD189" s="27"/>
      <c r="BSE189" s="27"/>
      <c r="BSF189" s="27"/>
      <c r="BSG189" s="27"/>
      <c r="BSH189" s="27"/>
      <c r="BSI189" s="27"/>
      <c r="BSJ189" s="27"/>
      <c r="BSK189" s="27"/>
      <c r="BSL189" s="27"/>
      <c r="BSM189" s="27"/>
      <c r="BSN189" s="27"/>
      <c r="BSO189" s="27"/>
      <c r="BSP189" s="27"/>
      <c r="BSQ189" s="27"/>
      <c r="BSR189" s="27"/>
      <c r="BSS189" s="27"/>
      <c r="BST189" s="27"/>
      <c r="BSU189" s="27"/>
      <c r="BSV189" s="27"/>
      <c r="BSW189" s="27"/>
      <c r="BSX189" s="27"/>
      <c r="BSY189" s="27"/>
      <c r="BSZ189" s="27"/>
      <c r="BTA189" s="27"/>
      <c r="BTB189" s="27"/>
      <c r="BTC189" s="27"/>
      <c r="BTD189" s="27"/>
      <c r="BTE189" s="27"/>
      <c r="BTF189" s="27"/>
      <c r="BTG189" s="27"/>
      <c r="BTH189" s="27"/>
      <c r="BTI189" s="27"/>
      <c r="BTJ189" s="27"/>
      <c r="BTK189" s="27"/>
      <c r="BTL189" s="27"/>
      <c r="BTM189" s="27"/>
      <c r="BTN189" s="27"/>
      <c r="BTO189" s="27"/>
      <c r="BTP189" s="27"/>
      <c r="BTQ189" s="27"/>
      <c r="BTR189" s="27"/>
      <c r="BTS189" s="27"/>
      <c r="BTT189" s="27"/>
      <c r="BTU189" s="27"/>
      <c r="BTV189" s="27"/>
      <c r="BTW189" s="27"/>
      <c r="BTX189" s="27"/>
      <c r="BTY189" s="27"/>
      <c r="BTZ189" s="27"/>
      <c r="BUA189" s="27"/>
      <c r="BUB189" s="27"/>
      <c r="BUC189" s="27"/>
      <c r="BUD189" s="27"/>
      <c r="BUE189" s="27"/>
      <c r="BUF189" s="27"/>
      <c r="BUG189" s="27"/>
      <c r="BUH189" s="27"/>
      <c r="BUI189" s="27"/>
      <c r="BUJ189" s="27"/>
      <c r="BUK189" s="27"/>
      <c r="BUL189" s="27"/>
      <c r="BUM189" s="27"/>
      <c r="BUN189" s="27"/>
      <c r="BUO189" s="27"/>
      <c r="BUP189" s="27"/>
      <c r="BUQ189" s="27"/>
      <c r="BUR189" s="27"/>
      <c r="BUS189" s="27"/>
    </row>
    <row r="190" spans="1:1917" s="47" customFormat="1" ht="6" customHeight="1">
      <c r="A190" s="23"/>
      <c r="B190" s="239"/>
      <c r="C190" s="148"/>
      <c r="D190" s="148"/>
      <c r="E190" s="131"/>
      <c r="F190" s="131"/>
      <c r="G190" s="175"/>
      <c r="H190" s="175"/>
      <c r="I190" s="251"/>
      <c r="J190" s="26"/>
      <c r="K190" s="26"/>
      <c r="L190" s="26"/>
      <c r="M190" s="26"/>
      <c r="N190" s="26"/>
      <c r="O190" s="103"/>
      <c r="P190" s="103"/>
      <c r="Q190" s="22"/>
      <c r="R190" s="22"/>
      <c r="S190" s="22"/>
      <c r="T190" s="22"/>
      <c r="U190" s="22"/>
      <c r="V190" s="22"/>
      <c r="W190" s="22"/>
      <c r="X190" s="22"/>
      <c r="Y190" s="22"/>
      <c r="Z190" s="22"/>
      <c r="AA190" s="22"/>
      <c r="AB190" s="22"/>
      <c r="AC190" s="22"/>
      <c r="AD190" s="22"/>
      <c r="BA190" s="27"/>
      <c r="BB190" s="27"/>
      <c r="BC190" s="27"/>
      <c r="BD190" s="27"/>
      <c r="BE190" s="27"/>
      <c r="BF190" s="27"/>
      <c r="BG190" s="27"/>
      <c r="BH190" s="27"/>
      <c r="BI190" s="27"/>
      <c r="BJ190" s="27"/>
      <c r="BK190" s="27"/>
      <c r="BL190" s="27"/>
      <c r="BM190" s="27"/>
      <c r="BN190" s="27"/>
      <c r="BO190" s="27"/>
      <c r="BP190" s="27"/>
      <c r="BQ190" s="27"/>
      <c r="BR190" s="27"/>
      <c r="BS190" s="27"/>
      <c r="BT190" s="27"/>
      <c r="BU190" s="27"/>
      <c r="BV190" s="27"/>
      <c r="BW190" s="27"/>
      <c r="BX190" s="27"/>
      <c r="BY190" s="27"/>
      <c r="BZ190" s="27"/>
      <c r="CA190" s="27"/>
      <c r="CB190" s="27"/>
      <c r="CC190" s="27"/>
      <c r="CD190" s="27"/>
      <c r="CE190" s="27"/>
      <c r="CF190" s="27"/>
      <c r="CG190" s="27"/>
      <c r="CH190" s="27"/>
      <c r="CI190" s="27"/>
      <c r="CJ190" s="27"/>
      <c r="CK190" s="27"/>
      <c r="CL190" s="27"/>
      <c r="CM190" s="27"/>
      <c r="CN190" s="27"/>
      <c r="CO190" s="27"/>
      <c r="CP190" s="27"/>
      <c r="CQ190" s="27"/>
      <c r="CR190" s="27"/>
      <c r="CS190" s="27"/>
      <c r="CT190" s="27"/>
      <c r="CU190" s="27"/>
      <c r="CV190" s="27"/>
      <c r="CW190" s="27"/>
      <c r="CX190" s="27"/>
      <c r="CY190" s="27"/>
      <c r="CZ190" s="27"/>
      <c r="DA190" s="27"/>
      <c r="DB190" s="27"/>
      <c r="DC190" s="27"/>
      <c r="DD190" s="27"/>
      <c r="DE190" s="27"/>
      <c r="DF190" s="27"/>
      <c r="DG190" s="27"/>
      <c r="DH190" s="27"/>
      <c r="DI190" s="27"/>
      <c r="DJ190" s="27"/>
      <c r="DK190" s="27"/>
      <c r="DL190" s="27"/>
      <c r="DM190" s="27"/>
      <c r="DN190" s="27"/>
      <c r="DO190" s="27"/>
      <c r="DP190" s="27"/>
      <c r="DQ190" s="27"/>
      <c r="DR190" s="27"/>
      <c r="DS190" s="27"/>
      <c r="DT190" s="27"/>
      <c r="DU190" s="27"/>
      <c r="DV190" s="27"/>
      <c r="DW190" s="27"/>
      <c r="DX190" s="27"/>
      <c r="DY190" s="27"/>
      <c r="DZ190" s="27"/>
      <c r="EA190" s="27"/>
      <c r="EB190" s="27"/>
      <c r="EC190" s="27"/>
      <c r="ED190" s="27"/>
      <c r="EE190" s="27"/>
      <c r="EF190" s="27"/>
      <c r="EG190" s="27"/>
      <c r="EH190" s="27"/>
      <c r="EI190" s="27"/>
      <c r="EJ190" s="27"/>
      <c r="EK190" s="27"/>
      <c r="EL190" s="27"/>
      <c r="EM190" s="27"/>
      <c r="EN190" s="27"/>
      <c r="EO190" s="27"/>
      <c r="EP190" s="27"/>
      <c r="EQ190" s="27"/>
      <c r="ER190" s="27"/>
      <c r="ES190" s="27"/>
      <c r="ET190" s="27"/>
      <c r="EU190" s="27"/>
      <c r="EV190" s="27"/>
      <c r="EW190" s="27"/>
      <c r="EX190" s="27"/>
      <c r="EY190" s="27"/>
      <c r="EZ190" s="27"/>
      <c r="FA190" s="27"/>
      <c r="FB190" s="27"/>
      <c r="FC190" s="27"/>
      <c r="FD190" s="27"/>
      <c r="FE190" s="27"/>
      <c r="FF190" s="27"/>
      <c r="FG190" s="27"/>
      <c r="FH190" s="27"/>
      <c r="FI190" s="27"/>
      <c r="FJ190" s="27"/>
      <c r="FK190" s="27"/>
      <c r="FL190" s="27"/>
      <c r="FM190" s="27"/>
      <c r="FN190" s="27"/>
      <c r="FO190" s="27"/>
      <c r="FP190" s="27"/>
      <c r="FQ190" s="27"/>
      <c r="FR190" s="27"/>
      <c r="FS190" s="27"/>
      <c r="FT190" s="27"/>
      <c r="FU190" s="27"/>
      <c r="FV190" s="27"/>
      <c r="FW190" s="27"/>
      <c r="FX190" s="27"/>
      <c r="FY190" s="27"/>
      <c r="FZ190" s="27"/>
      <c r="GA190" s="27"/>
      <c r="GB190" s="27"/>
      <c r="GC190" s="27"/>
      <c r="GD190" s="27"/>
      <c r="GE190" s="27"/>
      <c r="GF190" s="27"/>
      <c r="GG190" s="27"/>
      <c r="GH190" s="27"/>
      <c r="GI190" s="27"/>
      <c r="GJ190" s="27"/>
      <c r="GK190" s="27"/>
      <c r="GL190" s="27"/>
      <c r="GM190" s="27"/>
      <c r="GN190" s="27"/>
      <c r="GO190" s="27"/>
      <c r="GP190" s="27"/>
      <c r="GQ190" s="27"/>
      <c r="GR190" s="27"/>
      <c r="GS190" s="27"/>
      <c r="GT190" s="27"/>
      <c r="GU190" s="27"/>
      <c r="GV190" s="27"/>
      <c r="GW190" s="27"/>
      <c r="GX190" s="27"/>
      <c r="GY190" s="27"/>
      <c r="GZ190" s="27"/>
      <c r="HA190" s="27"/>
      <c r="HB190" s="27"/>
      <c r="HC190" s="27"/>
      <c r="HD190" s="27"/>
      <c r="HE190" s="27"/>
      <c r="HF190" s="27"/>
      <c r="HG190" s="27"/>
      <c r="HH190" s="27"/>
      <c r="HI190" s="27"/>
      <c r="HJ190" s="27"/>
      <c r="HK190" s="27"/>
      <c r="HL190" s="27"/>
      <c r="HM190" s="27"/>
      <c r="HN190" s="27"/>
      <c r="HO190" s="27"/>
      <c r="HP190" s="27"/>
      <c r="HQ190" s="27"/>
      <c r="HR190" s="27"/>
      <c r="HS190" s="27"/>
      <c r="HT190" s="27"/>
      <c r="HU190" s="27"/>
      <c r="HV190" s="27"/>
      <c r="HW190" s="27"/>
      <c r="HX190" s="27"/>
      <c r="HY190" s="27"/>
      <c r="HZ190" s="27"/>
      <c r="IA190" s="27"/>
      <c r="IB190" s="27"/>
      <c r="IC190" s="27"/>
      <c r="ID190" s="27"/>
      <c r="IE190" s="27"/>
      <c r="IF190" s="27"/>
      <c r="IG190" s="27"/>
      <c r="IH190" s="27"/>
      <c r="II190" s="27"/>
      <c r="IJ190" s="27"/>
      <c r="IK190" s="27"/>
      <c r="IL190" s="27"/>
      <c r="IM190" s="27"/>
      <c r="IN190" s="27"/>
      <c r="IO190" s="27"/>
      <c r="IP190" s="27"/>
      <c r="IQ190" s="27"/>
      <c r="IR190" s="27"/>
      <c r="IS190" s="27"/>
      <c r="IT190" s="27"/>
      <c r="IU190" s="27"/>
      <c r="IV190" s="27"/>
      <c r="IW190" s="27"/>
      <c r="IX190" s="27"/>
      <c r="IY190" s="27"/>
      <c r="IZ190" s="27"/>
      <c r="JA190" s="27"/>
      <c r="JB190" s="27"/>
      <c r="JC190" s="27"/>
      <c r="JD190" s="27"/>
      <c r="JE190" s="27"/>
      <c r="JF190" s="27"/>
      <c r="JG190" s="27"/>
      <c r="JH190" s="27"/>
      <c r="JI190" s="27"/>
      <c r="JJ190" s="27"/>
      <c r="JK190" s="27"/>
      <c r="JL190" s="27"/>
      <c r="JM190" s="27"/>
      <c r="JN190" s="27"/>
      <c r="JO190" s="27"/>
      <c r="JP190" s="27"/>
      <c r="JQ190" s="27"/>
      <c r="JR190" s="27"/>
      <c r="JS190" s="27"/>
      <c r="JT190" s="27"/>
      <c r="JU190" s="27"/>
      <c r="JV190" s="27"/>
      <c r="JW190" s="27"/>
      <c r="JX190" s="27"/>
      <c r="JY190" s="27"/>
      <c r="JZ190" s="27"/>
      <c r="KA190" s="27"/>
      <c r="KB190" s="27"/>
      <c r="KC190" s="27"/>
      <c r="KD190" s="27"/>
      <c r="KE190" s="27"/>
      <c r="KF190" s="27"/>
      <c r="KG190" s="27"/>
      <c r="KH190" s="27"/>
      <c r="KI190" s="27"/>
      <c r="KJ190" s="27"/>
      <c r="KK190" s="27"/>
      <c r="KL190" s="27"/>
      <c r="KM190" s="27"/>
      <c r="KN190" s="27"/>
      <c r="KO190" s="27"/>
      <c r="KP190" s="27"/>
      <c r="KQ190" s="27"/>
      <c r="KR190" s="27"/>
      <c r="KS190" s="27"/>
      <c r="KT190" s="27"/>
      <c r="KU190" s="27"/>
      <c r="KV190" s="27"/>
      <c r="KW190" s="27"/>
      <c r="KX190" s="27"/>
      <c r="KY190" s="27"/>
      <c r="KZ190" s="27"/>
      <c r="LA190" s="27"/>
      <c r="LB190" s="27"/>
      <c r="LC190" s="27"/>
      <c r="LD190" s="27"/>
      <c r="LE190" s="27"/>
      <c r="LF190" s="27"/>
      <c r="LG190" s="27"/>
      <c r="LH190" s="27"/>
      <c r="LI190" s="27"/>
      <c r="LJ190" s="27"/>
      <c r="LK190" s="27"/>
      <c r="LL190" s="27"/>
      <c r="LM190" s="27"/>
      <c r="LN190" s="27"/>
      <c r="LO190" s="27"/>
      <c r="LP190" s="27"/>
      <c r="LQ190" s="27"/>
      <c r="LR190" s="27"/>
      <c r="LS190" s="27"/>
      <c r="LT190" s="27"/>
      <c r="LU190" s="27"/>
      <c r="LV190" s="27"/>
      <c r="LW190" s="27"/>
      <c r="LX190" s="27"/>
      <c r="LY190" s="27"/>
      <c r="LZ190" s="27"/>
      <c r="MA190" s="27"/>
      <c r="MB190" s="27"/>
      <c r="MC190" s="27"/>
      <c r="MD190" s="27"/>
      <c r="ME190" s="27"/>
      <c r="MF190" s="27"/>
      <c r="MG190" s="27"/>
      <c r="MH190" s="27"/>
      <c r="MI190" s="27"/>
      <c r="MJ190" s="27"/>
      <c r="MK190" s="27"/>
      <c r="ML190" s="27"/>
      <c r="MM190" s="27"/>
      <c r="MN190" s="27"/>
      <c r="MO190" s="27"/>
      <c r="MP190" s="27"/>
      <c r="MQ190" s="27"/>
      <c r="MR190" s="27"/>
      <c r="MS190" s="27"/>
      <c r="MT190" s="27"/>
      <c r="MU190" s="27"/>
      <c r="MV190" s="27"/>
      <c r="MW190" s="27"/>
      <c r="MX190" s="27"/>
      <c r="MY190" s="27"/>
      <c r="MZ190" s="27"/>
      <c r="NA190" s="27"/>
      <c r="NB190" s="27"/>
      <c r="NC190" s="27"/>
      <c r="ND190" s="27"/>
      <c r="NE190" s="27"/>
      <c r="NF190" s="27"/>
      <c r="NG190" s="27"/>
      <c r="NH190" s="27"/>
      <c r="NI190" s="27"/>
      <c r="NJ190" s="27"/>
      <c r="NK190" s="27"/>
      <c r="NL190" s="27"/>
      <c r="NM190" s="27"/>
      <c r="NN190" s="27"/>
      <c r="NO190" s="27"/>
      <c r="NP190" s="27"/>
      <c r="NQ190" s="27"/>
      <c r="NR190" s="27"/>
      <c r="NS190" s="27"/>
      <c r="NT190" s="27"/>
      <c r="NU190" s="27"/>
      <c r="NV190" s="27"/>
      <c r="NW190" s="27"/>
      <c r="NX190" s="27"/>
      <c r="NY190" s="27"/>
      <c r="NZ190" s="27"/>
      <c r="OA190" s="27"/>
      <c r="OB190" s="27"/>
      <c r="OC190" s="27"/>
      <c r="OD190" s="27"/>
      <c r="OE190" s="27"/>
      <c r="OF190" s="27"/>
      <c r="OG190" s="27"/>
      <c r="OH190" s="27"/>
      <c r="OI190" s="27"/>
      <c r="OJ190" s="27"/>
      <c r="OK190" s="27"/>
      <c r="OL190" s="27"/>
      <c r="OM190" s="27"/>
      <c r="ON190" s="27"/>
      <c r="OO190" s="27"/>
      <c r="OP190" s="27"/>
      <c r="OQ190" s="27"/>
      <c r="OR190" s="27"/>
      <c r="OS190" s="27"/>
      <c r="OT190" s="27"/>
      <c r="OU190" s="27"/>
      <c r="OV190" s="27"/>
      <c r="OW190" s="27"/>
      <c r="OX190" s="27"/>
      <c r="OY190" s="27"/>
      <c r="OZ190" s="27"/>
      <c r="PA190" s="27"/>
      <c r="PB190" s="27"/>
      <c r="PC190" s="27"/>
      <c r="PD190" s="27"/>
      <c r="PE190" s="27"/>
      <c r="PF190" s="27"/>
      <c r="PG190" s="27"/>
      <c r="PH190" s="27"/>
      <c r="PI190" s="27"/>
      <c r="PJ190" s="27"/>
      <c r="PK190" s="27"/>
      <c r="PL190" s="27"/>
      <c r="PM190" s="27"/>
      <c r="PN190" s="27"/>
      <c r="PO190" s="27"/>
      <c r="PP190" s="27"/>
      <c r="PQ190" s="27"/>
      <c r="PR190" s="27"/>
      <c r="PS190" s="27"/>
      <c r="PT190" s="27"/>
      <c r="PU190" s="27"/>
      <c r="PV190" s="27"/>
      <c r="PW190" s="27"/>
      <c r="PX190" s="27"/>
      <c r="PY190" s="27"/>
      <c r="PZ190" s="27"/>
      <c r="QA190" s="27"/>
      <c r="QB190" s="27"/>
      <c r="QC190" s="27"/>
      <c r="QD190" s="27"/>
      <c r="QE190" s="27"/>
      <c r="QF190" s="27"/>
      <c r="QG190" s="27"/>
      <c r="QH190" s="27"/>
      <c r="QI190" s="27"/>
      <c r="QJ190" s="27"/>
      <c r="QK190" s="27"/>
      <c r="QL190" s="27"/>
      <c r="QM190" s="27"/>
      <c r="QN190" s="27"/>
      <c r="QO190" s="27"/>
      <c r="QP190" s="27"/>
      <c r="QQ190" s="27"/>
      <c r="QR190" s="27"/>
      <c r="QS190" s="27"/>
      <c r="QT190" s="27"/>
      <c r="QU190" s="27"/>
      <c r="QV190" s="27"/>
      <c r="QW190" s="27"/>
      <c r="QX190" s="27"/>
      <c r="QY190" s="27"/>
      <c r="QZ190" s="27"/>
      <c r="RA190" s="27"/>
      <c r="RB190" s="27"/>
      <c r="RC190" s="27"/>
      <c r="RD190" s="27"/>
      <c r="RE190" s="27"/>
      <c r="RF190" s="27"/>
      <c r="RG190" s="27"/>
      <c r="RH190" s="27"/>
      <c r="RI190" s="27"/>
      <c r="RJ190" s="27"/>
      <c r="RK190" s="27"/>
      <c r="RL190" s="27"/>
      <c r="RM190" s="27"/>
      <c r="RN190" s="27"/>
      <c r="RO190" s="27"/>
      <c r="RP190" s="27"/>
      <c r="RQ190" s="27"/>
      <c r="RR190" s="27"/>
      <c r="RS190" s="27"/>
      <c r="RT190" s="27"/>
      <c r="RU190" s="27"/>
      <c r="RV190" s="27"/>
      <c r="RW190" s="27"/>
      <c r="RX190" s="27"/>
      <c r="RY190" s="27"/>
      <c r="RZ190" s="27"/>
      <c r="SA190" s="27"/>
      <c r="SB190" s="27"/>
      <c r="SC190" s="27"/>
      <c r="SD190" s="27"/>
      <c r="SE190" s="27"/>
      <c r="SF190" s="27"/>
      <c r="SG190" s="27"/>
      <c r="SH190" s="27"/>
      <c r="SI190" s="27"/>
      <c r="SJ190" s="27"/>
      <c r="SK190" s="27"/>
      <c r="SL190" s="27"/>
      <c r="SM190" s="27"/>
      <c r="SN190" s="27"/>
      <c r="SO190" s="27"/>
      <c r="SP190" s="27"/>
      <c r="SQ190" s="27"/>
      <c r="SR190" s="27"/>
      <c r="SS190" s="27"/>
      <c r="ST190" s="27"/>
      <c r="SU190" s="27"/>
      <c r="SV190" s="27"/>
      <c r="SW190" s="27"/>
      <c r="SX190" s="27"/>
      <c r="SY190" s="27"/>
      <c r="SZ190" s="27"/>
      <c r="TA190" s="27"/>
      <c r="TB190" s="27"/>
      <c r="TC190" s="27"/>
      <c r="TD190" s="27"/>
      <c r="TE190" s="27"/>
      <c r="TF190" s="27"/>
      <c r="TG190" s="27"/>
      <c r="TH190" s="27"/>
      <c r="TI190" s="27"/>
      <c r="TJ190" s="27"/>
      <c r="TK190" s="27"/>
      <c r="TL190" s="27"/>
      <c r="TM190" s="27"/>
      <c r="TN190" s="27"/>
      <c r="TO190" s="27"/>
      <c r="TP190" s="27"/>
      <c r="TQ190" s="27"/>
      <c r="TR190" s="27"/>
      <c r="TS190" s="27"/>
      <c r="TT190" s="27"/>
      <c r="TU190" s="27"/>
      <c r="TV190" s="27"/>
      <c r="TW190" s="27"/>
      <c r="TX190" s="27"/>
      <c r="TY190" s="27"/>
      <c r="TZ190" s="27"/>
      <c r="UA190" s="27"/>
      <c r="UB190" s="27"/>
      <c r="UC190" s="27"/>
      <c r="UD190" s="27"/>
      <c r="UE190" s="27"/>
      <c r="UF190" s="27"/>
      <c r="UG190" s="27"/>
      <c r="UH190" s="27"/>
      <c r="UI190" s="27"/>
      <c r="UJ190" s="27"/>
      <c r="UK190" s="27"/>
      <c r="UL190" s="27"/>
      <c r="UM190" s="27"/>
      <c r="UN190" s="27"/>
      <c r="UO190" s="27"/>
      <c r="UP190" s="27"/>
      <c r="UQ190" s="27"/>
      <c r="UR190" s="27"/>
      <c r="US190" s="27"/>
      <c r="UT190" s="27"/>
      <c r="UU190" s="27"/>
      <c r="UV190" s="27"/>
      <c r="UW190" s="27"/>
      <c r="UX190" s="27"/>
      <c r="UY190" s="27"/>
      <c r="UZ190" s="27"/>
      <c r="VA190" s="27"/>
      <c r="VB190" s="27"/>
      <c r="VC190" s="27"/>
      <c r="VD190" s="27"/>
      <c r="VE190" s="27"/>
      <c r="VF190" s="27"/>
      <c r="VG190" s="27"/>
      <c r="VH190" s="27"/>
      <c r="VI190" s="27"/>
      <c r="VJ190" s="27"/>
      <c r="VK190" s="27"/>
      <c r="VL190" s="27"/>
      <c r="VM190" s="27"/>
      <c r="VN190" s="27"/>
      <c r="VO190" s="27"/>
      <c r="VP190" s="27"/>
      <c r="VQ190" s="27"/>
      <c r="VR190" s="27"/>
      <c r="VS190" s="27"/>
      <c r="VT190" s="27"/>
      <c r="VU190" s="27"/>
      <c r="VV190" s="27"/>
      <c r="VW190" s="27"/>
      <c r="VX190" s="27"/>
      <c r="VY190" s="27"/>
      <c r="VZ190" s="27"/>
      <c r="WA190" s="27"/>
      <c r="WB190" s="27"/>
      <c r="WC190" s="27"/>
      <c r="WD190" s="27"/>
      <c r="WE190" s="27"/>
      <c r="WF190" s="27"/>
      <c r="WG190" s="27"/>
      <c r="WH190" s="27"/>
      <c r="WI190" s="27"/>
      <c r="WJ190" s="27"/>
      <c r="WK190" s="27"/>
      <c r="WL190" s="27"/>
      <c r="WM190" s="27"/>
      <c r="WN190" s="27"/>
      <c r="WO190" s="27"/>
      <c r="WP190" s="27"/>
      <c r="WQ190" s="27"/>
      <c r="WR190" s="27"/>
      <c r="WS190" s="27"/>
      <c r="WT190" s="27"/>
      <c r="WU190" s="27"/>
      <c r="WV190" s="27"/>
      <c r="WW190" s="27"/>
      <c r="WX190" s="27"/>
      <c r="WY190" s="27"/>
      <c r="WZ190" s="27"/>
      <c r="XA190" s="27"/>
      <c r="XB190" s="27"/>
      <c r="XC190" s="27"/>
      <c r="XD190" s="27"/>
      <c r="XE190" s="27"/>
      <c r="XF190" s="27"/>
      <c r="XG190" s="27"/>
      <c r="XH190" s="27"/>
      <c r="XI190" s="27"/>
      <c r="XJ190" s="27"/>
      <c r="XK190" s="27"/>
      <c r="XL190" s="27"/>
      <c r="XM190" s="27"/>
      <c r="XN190" s="27"/>
      <c r="XO190" s="27"/>
      <c r="XP190" s="27"/>
      <c r="XQ190" s="27"/>
      <c r="XR190" s="27"/>
      <c r="XS190" s="27"/>
      <c r="XT190" s="27"/>
      <c r="XU190" s="27"/>
      <c r="XV190" s="27"/>
      <c r="XW190" s="27"/>
      <c r="XX190" s="27"/>
      <c r="XY190" s="27"/>
      <c r="XZ190" s="27"/>
      <c r="YA190" s="27"/>
      <c r="YB190" s="27"/>
      <c r="YC190" s="27"/>
      <c r="YD190" s="27"/>
      <c r="YE190" s="27"/>
      <c r="YF190" s="27"/>
      <c r="YG190" s="27"/>
      <c r="YH190" s="27"/>
      <c r="YI190" s="27"/>
      <c r="YJ190" s="27"/>
      <c r="YK190" s="27"/>
      <c r="YL190" s="27"/>
      <c r="YM190" s="27"/>
      <c r="YN190" s="27"/>
      <c r="YO190" s="27"/>
      <c r="YP190" s="27"/>
      <c r="YQ190" s="27"/>
      <c r="YR190" s="27"/>
      <c r="YS190" s="27"/>
      <c r="YT190" s="27"/>
      <c r="YU190" s="27"/>
      <c r="YV190" s="27"/>
      <c r="YW190" s="27"/>
      <c r="YX190" s="27"/>
      <c r="YY190" s="27"/>
      <c r="YZ190" s="27"/>
      <c r="ZA190" s="27"/>
      <c r="ZB190" s="27"/>
      <c r="ZC190" s="27"/>
      <c r="ZD190" s="27"/>
      <c r="ZE190" s="27"/>
      <c r="ZF190" s="27"/>
      <c r="ZG190" s="27"/>
      <c r="ZH190" s="27"/>
      <c r="ZI190" s="27"/>
      <c r="ZJ190" s="27"/>
      <c r="ZK190" s="27"/>
      <c r="ZL190" s="27"/>
      <c r="ZM190" s="27"/>
      <c r="ZN190" s="27"/>
      <c r="ZO190" s="27"/>
      <c r="ZP190" s="27"/>
      <c r="ZQ190" s="27"/>
      <c r="ZR190" s="27"/>
      <c r="ZS190" s="27"/>
      <c r="ZT190" s="27"/>
      <c r="ZU190" s="27"/>
      <c r="ZV190" s="27"/>
      <c r="ZW190" s="27"/>
      <c r="ZX190" s="27"/>
      <c r="ZY190" s="27"/>
      <c r="ZZ190" s="27"/>
      <c r="AAA190" s="27"/>
      <c r="AAB190" s="27"/>
      <c r="AAC190" s="27"/>
      <c r="AAD190" s="27"/>
      <c r="AAE190" s="27"/>
      <c r="AAF190" s="27"/>
      <c r="AAG190" s="27"/>
      <c r="AAH190" s="27"/>
      <c r="AAI190" s="27"/>
      <c r="AAJ190" s="27"/>
      <c r="AAK190" s="27"/>
      <c r="AAL190" s="27"/>
      <c r="AAM190" s="27"/>
      <c r="AAN190" s="27"/>
      <c r="AAO190" s="27"/>
      <c r="AAP190" s="27"/>
      <c r="AAQ190" s="27"/>
      <c r="AAR190" s="27"/>
      <c r="AAS190" s="27"/>
      <c r="AAT190" s="27"/>
      <c r="AAU190" s="27"/>
      <c r="AAV190" s="27"/>
      <c r="AAW190" s="27"/>
      <c r="AAX190" s="27"/>
      <c r="AAY190" s="27"/>
      <c r="AAZ190" s="27"/>
      <c r="ABA190" s="27"/>
      <c r="ABB190" s="27"/>
      <c r="ABC190" s="27"/>
      <c r="ABD190" s="27"/>
      <c r="ABE190" s="27"/>
      <c r="ABF190" s="27"/>
      <c r="ABG190" s="27"/>
      <c r="ABH190" s="27"/>
      <c r="ABI190" s="27"/>
      <c r="ABJ190" s="27"/>
      <c r="ABK190" s="27"/>
      <c r="ABL190" s="27"/>
      <c r="ABM190" s="27"/>
      <c r="ABN190" s="27"/>
      <c r="ABO190" s="27"/>
      <c r="ABP190" s="27"/>
      <c r="ABQ190" s="27"/>
      <c r="ABR190" s="27"/>
      <c r="ABS190" s="27"/>
      <c r="ABT190" s="27"/>
      <c r="ABU190" s="27"/>
      <c r="ABV190" s="27"/>
      <c r="ABW190" s="27"/>
      <c r="ABX190" s="27"/>
      <c r="ABY190" s="27"/>
      <c r="ABZ190" s="27"/>
      <c r="ACA190" s="27"/>
      <c r="ACB190" s="27"/>
      <c r="ACC190" s="27"/>
      <c r="ACD190" s="27"/>
      <c r="ACE190" s="27"/>
      <c r="ACF190" s="27"/>
      <c r="ACG190" s="27"/>
      <c r="ACH190" s="27"/>
      <c r="ACI190" s="27"/>
      <c r="ACJ190" s="27"/>
      <c r="ACK190" s="27"/>
      <c r="ACL190" s="27"/>
      <c r="ACM190" s="27"/>
      <c r="ACN190" s="27"/>
      <c r="ACO190" s="27"/>
      <c r="ACP190" s="27"/>
      <c r="ACQ190" s="27"/>
      <c r="ACR190" s="27"/>
      <c r="ACS190" s="27"/>
      <c r="ACT190" s="27"/>
      <c r="ACU190" s="27"/>
      <c r="ACV190" s="27"/>
      <c r="ACW190" s="27"/>
      <c r="ACX190" s="27"/>
      <c r="ACY190" s="27"/>
      <c r="ACZ190" s="27"/>
      <c r="ADA190" s="27"/>
      <c r="ADB190" s="27"/>
      <c r="ADC190" s="27"/>
      <c r="ADD190" s="27"/>
      <c r="ADE190" s="27"/>
      <c r="ADF190" s="27"/>
      <c r="ADG190" s="27"/>
      <c r="ADH190" s="27"/>
      <c r="ADI190" s="27"/>
      <c r="ADJ190" s="27"/>
      <c r="ADK190" s="27"/>
      <c r="ADL190" s="27"/>
      <c r="ADM190" s="27"/>
      <c r="ADN190" s="27"/>
      <c r="ADO190" s="27"/>
      <c r="ADP190" s="27"/>
      <c r="ADQ190" s="27"/>
      <c r="ADR190" s="27"/>
      <c r="ADS190" s="27"/>
      <c r="ADT190" s="27"/>
      <c r="ADU190" s="27"/>
      <c r="ADV190" s="27"/>
      <c r="ADW190" s="27"/>
      <c r="ADX190" s="27"/>
      <c r="ADY190" s="27"/>
      <c r="ADZ190" s="27"/>
      <c r="AEA190" s="27"/>
      <c r="AEB190" s="27"/>
      <c r="AEC190" s="27"/>
      <c r="AED190" s="27"/>
      <c r="AEE190" s="27"/>
      <c r="AEF190" s="27"/>
      <c r="AEG190" s="27"/>
      <c r="AEH190" s="27"/>
      <c r="AEI190" s="27"/>
      <c r="AEJ190" s="27"/>
      <c r="AEK190" s="27"/>
      <c r="AEL190" s="27"/>
      <c r="AEM190" s="27"/>
      <c r="AEN190" s="27"/>
      <c r="AEO190" s="27"/>
      <c r="AEP190" s="27"/>
      <c r="AEQ190" s="27"/>
      <c r="AER190" s="27"/>
      <c r="AES190" s="27"/>
      <c r="AET190" s="27"/>
      <c r="AEU190" s="27"/>
      <c r="AEV190" s="27"/>
      <c r="AEW190" s="27"/>
      <c r="AEX190" s="27"/>
      <c r="AEY190" s="27"/>
      <c r="AEZ190" s="27"/>
      <c r="AFA190" s="27"/>
      <c r="AFB190" s="27"/>
      <c r="AFC190" s="27"/>
      <c r="AFD190" s="27"/>
      <c r="AFE190" s="27"/>
      <c r="AFF190" s="27"/>
      <c r="AFG190" s="27"/>
      <c r="AFH190" s="27"/>
      <c r="AFI190" s="27"/>
      <c r="AFJ190" s="27"/>
      <c r="AFK190" s="27"/>
      <c r="AFL190" s="27"/>
      <c r="AFM190" s="27"/>
      <c r="AFN190" s="27"/>
      <c r="AFO190" s="27"/>
      <c r="AFP190" s="27"/>
      <c r="AFQ190" s="27"/>
      <c r="AFR190" s="27"/>
      <c r="AFS190" s="27"/>
      <c r="AFT190" s="27"/>
      <c r="AFU190" s="27"/>
      <c r="AFV190" s="27"/>
      <c r="AFW190" s="27"/>
      <c r="AFX190" s="27"/>
      <c r="AFY190" s="27"/>
      <c r="AFZ190" s="27"/>
      <c r="AGA190" s="27"/>
      <c r="AGB190" s="27"/>
      <c r="AGC190" s="27"/>
      <c r="AGD190" s="27"/>
      <c r="AGE190" s="27"/>
      <c r="AGF190" s="27"/>
      <c r="AGG190" s="27"/>
      <c r="AGH190" s="27"/>
      <c r="AGI190" s="27"/>
      <c r="AGJ190" s="27"/>
      <c r="AGK190" s="27"/>
      <c r="AGL190" s="27"/>
      <c r="AGM190" s="27"/>
      <c r="AGN190" s="27"/>
      <c r="AGO190" s="27"/>
      <c r="AGP190" s="27"/>
      <c r="AGQ190" s="27"/>
      <c r="AGR190" s="27"/>
      <c r="AGS190" s="27"/>
      <c r="AGT190" s="27"/>
      <c r="AGU190" s="27"/>
      <c r="AGV190" s="27"/>
      <c r="AGW190" s="27"/>
      <c r="AGX190" s="27"/>
      <c r="AGY190" s="27"/>
      <c r="AGZ190" s="27"/>
      <c r="AHA190" s="27"/>
      <c r="AHB190" s="27"/>
      <c r="AHC190" s="27"/>
      <c r="AHD190" s="27"/>
      <c r="AHE190" s="27"/>
      <c r="AHF190" s="27"/>
      <c r="AHG190" s="27"/>
      <c r="AHH190" s="27"/>
      <c r="AHI190" s="27"/>
      <c r="AHJ190" s="27"/>
      <c r="AHK190" s="27"/>
      <c r="AHL190" s="27"/>
      <c r="AHM190" s="27"/>
      <c r="AHN190" s="27"/>
      <c r="AHO190" s="27"/>
      <c r="AHP190" s="27"/>
      <c r="AHQ190" s="27"/>
      <c r="AHR190" s="27"/>
      <c r="AHS190" s="27"/>
      <c r="AHT190" s="27"/>
      <c r="AHU190" s="27"/>
      <c r="AHV190" s="27"/>
      <c r="AHW190" s="27"/>
      <c r="AHX190" s="27"/>
      <c r="AHY190" s="27"/>
      <c r="AHZ190" s="27"/>
      <c r="AIA190" s="27"/>
      <c r="AIB190" s="27"/>
      <c r="AIC190" s="27"/>
      <c r="AID190" s="27"/>
      <c r="AIE190" s="27"/>
      <c r="AIF190" s="27"/>
      <c r="AIG190" s="27"/>
      <c r="AIH190" s="27"/>
      <c r="AII190" s="27"/>
      <c r="AIJ190" s="27"/>
      <c r="AIK190" s="27"/>
      <c r="AIL190" s="27"/>
      <c r="AIM190" s="27"/>
      <c r="AIN190" s="27"/>
      <c r="AIO190" s="27"/>
      <c r="AIP190" s="27"/>
      <c r="AIQ190" s="27"/>
      <c r="AIR190" s="27"/>
      <c r="AIS190" s="27"/>
      <c r="AIT190" s="27"/>
      <c r="AIU190" s="27"/>
      <c r="AIV190" s="27"/>
      <c r="AIW190" s="27"/>
      <c r="AIX190" s="27"/>
      <c r="AIY190" s="27"/>
      <c r="AIZ190" s="27"/>
      <c r="AJA190" s="27"/>
      <c r="AJB190" s="27"/>
      <c r="AJC190" s="27"/>
      <c r="AJD190" s="27"/>
      <c r="AJE190" s="27"/>
      <c r="AJF190" s="27"/>
      <c r="AJG190" s="27"/>
      <c r="AJH190" s="27"/>
      <c r="AJI190" s="27"/>
      <c r="AJJ190" s="27"/>
      <c r="AJK190" s="27"/>
      <c r="AJL190" s="27"/>
      <c r="AJM190" s="27"/>
      <c r="AJN190" s="27"/>
      <c r="AJO190" s="27"/>
      <c r="AJP190" s="27"/>
      <c r="AJQ190" s="27"/>
      <c r="AJR190" s="27"/>
      <c r="AJS190" s="27"/>
      <c r="AJT190" s="27"/>
      <c r="AJU190" s="27"/>
      <c r="AJV190" s="27"/>
      <c r="AJW190" s="27"/>
      <c r="AJX190" s="27"/>
      <c r="AJY190" s="27"/>
      <c r="AJZ190" s="27"/>
      <c r="AKA190" s="27"/>
      <c r="AKB190" s="27"/>
      <c r="AKC190" s="27"/>
      <c r="AKD190" s="27"/>
      <c r="AKE190" s="27"/>
      <c r="AKF190" s="27"/>
      <c r="AKG190" s="27"/>
      <c r="AKH190" s="27"/>
      <c r="AKI190" s="27"/>
      <c r="AKJ190" s="27"/>
      <c r="AKK190" s="27"/>
      <c r="AKL190" s="27"/>
      <c r="AKM190" s="27"/>
      <c r="AKN190" s="27"/>
      <c r="AKO190" s="27"/>
      <c r="AKP190" s="27"/>
      <c r="AKQ190" s="27"/>
      <c r="AKR190" s="27"/>
      <c r="AKS190" s="27"/>
      <c r="AKT190" s="27"/>
      <c r="AKU190" s="27"/>
      <c r="AKV190" s="27"/>
      <c r="AKW190" s="27"/>
      <c r="AKX190" s="27"/>
      <c r="AKY190" s="27"/>
      <c r="AKZ190" s="27"/>
      <c r="ALA190" s="27"/>
      <c r="ALB190" s="27"/>
      <c r="ALC190" s="27"/>
      <c r="ALD190" s="27"/>
      <c r="ALE190" s="27"/>
      <c r="ALF190" s="27"/>
      <c r="ALG190" s="27"/>
      <c r="ALH190" s="27"/>
      <c r="ALI190" s="27"/>
      <c r="ALJ190" s="27"/>
      <c r="ALK190" s="27"/>
      <c r="ALL190" s="27"/>
      <c r="ALM190" s="27"/>
      <c r="ALN190" s="27"/>
      <c r="ALO190" s="27"/>
      <c r="ALP190" s="27"/>
      <c r="ALQ190" s="27"/>
      <c r="ALR190" s="27"/>
      <c r="ALS190" s="27"/>
      <c r="ALT190" s="27"/>
      <c r="ALU190" s="27"/>
      <c r="ALV190" s="27"/>
      <c r="ALW190" s="27"/>
      <c r="ALX190" s="27"/>
      <c r="ALY190" s="27"/>
      <c r="ALZ190" s="27"/>
      <c r="AMA190" s="27"/>
      <c r="AMB190" s="27"/>
      <c r="AMC190" s="27"/>
      <c r="AMD190" s="27"/>
      <c r="AME190" s="27"/>
      <c r="AMF190" s="27"/>
      <c r="AMG190" s="27"/>
      <c r="AMH190" s="27"/>
      <c r="AMI190" s="27"/>
      <c r="AMJ190" s="27"/>
      <c r="AMK190" s="27"/>
      <c r="AML190" s="27"/>
      <c r="AMM190" s="27"/>
      <c r="AMN190" s="27"/>
      <c r="AMO190" s="27"/>
      <c r="AMP190" s="27"/>
      <c r="AMQ190" s="27"/>
      <c r="AMR190" s="27"/>
      <c r="AMS190" s="27"/>
      <c r="AMT190" s="27"/>
      <c r="AMU190" s="27"/>
      <c r="AMV190" s="27"/>
      <c r="AMW190" s="27"/>
      <c r="AMX190" s="27"/>
      <c r="AMY190" s="27"/>
      <c r="AMZ190" s="27"/>
      <c r="ANA190" s="27"/>
      <c r="ANB190" s="27"/>
      <c r="ANC190" s="27"/>
      <c r="AND190" s="27"/>
      <c r="ANE190" s="27"/>
      <c r="ANF190" s="27"/>
      <c r="ANG190" s="27"/>
      <c r="ANH190" s="27"/>
      <c r="ANI190" s="27"/>
      <c r="ANJ190" s="27"/>
      <c r="ANK190" s="27"/>
      <c r="ANL190" s="27"/>
      <c r="ANM190" s="27"/>
      <c r="ANN190" s="27"/>
      <c r="ANO190" s="27"/>
      <c r="ANP190" s="27"/>
      <c r="ANQ190" s="27"/>
      <c r="ANR190" s="27"/>
      <c r="ANS190" s="27"/>
      <c r="ANT190" s="27"/>
      <c r="ANU190" s="27"/>
      <c r="ANV190" s="27"/>
      <c r="ANW190" s="27"/>
      <c r="ANX190" s="27"/>
      <c r="ANY190" s="27"/>
      <c r="ANZ190" s="27"/>
      <c r="AOA190" s="27"/>
      <c r="AOB190" s="27"/>
      <c r="AOC190" s="27"/>
      <c r="AOD190" s="27"/>
      <c r="AOE190" s="27"/>
      <c r="AOF190" s="27"/>
      <c r="AOG190" s="27"/>
      <c r="AOH190" s="27"/>
      <c r="AOI190" s="27"/>
      <c r="AOJ190" s="27"/>
      <c r="AOK190" s="27"/>
      <c r="AOL190" s="27"/>
      <c r="AOM190" s="27"/>
      <c r="AON190" s="27"/>
      <c r="AOO190" s="27"/>
      <c r="AOP190" s="27"/>
      <c r="AOQ190" s="27"/>
      <c r="AOR190" s="27"/>
      <c r="AOS190" s="27"/>
      <c r="AOT190" s="27"/>
      <c r="AOU190" s="27"/>
      <c r="AOV190" s="27"/>
      <c r="AOW190" s="27"/>
      <c r="AOX190" s="27"/>
      <c r="AOY190" s="27"/>
      <c r="AOZ190" s="27"/>
      <c r="APA190" s="27"/>
      <c r="APB190" s="27"/>
      <c r="APC190" s="27"/>
      <c r="APD190" s="27"/>
      <c r="APE190" s="27"/>
      <c r="APF190" s="27"/>
      <c r="APG190" s="27"/>
      <c r="APH190" s="27"/>
      <c r="API190" s="27"/>
      <c r="APJ190" s="27"/>
      <c r="APK190" s="27"/>
      <c r="APL190" s="27"/>
      <c r="APM190" s="27"/>
      <c r="APN190" s="27"/>
      <c r="APO190" s="27"/>
      <c r="APP190" s="27"/>
      <c r="APQ190" s="27"/>
      <c r="APR190" s="27"/>
      <c r="APS190" s="27"/>
      <c r="APT190" s="27"/>
      <c r="APU190" s="27"/>
      <c r="APV190" s="27"/>
      <c r="APW190" s="27"/>
      <c r="APX190" s="27"/>
      <c r="APY190" s="27"/>
      <c r="APZ190" s="27"/>
      <c r="AQA190" s="27"/>
      <c r="AQB190" s="27"/>
      <c r="AQC190" s="27"/>
      <c r="AQD190" s="27"/>
      <c r="AQE190" s="27"/>
      <c r="AQF190" s="27"/>
      <c r="AQG190" s="27"/>
      <c r="AQH190" s="27"/>
      <c r="AQI190" s="27"/>
      <c r="AQJ190" s="27"/>
      <c r="AQK190" s="27"/>
      <c r="AQL190" s="27"/>
      <c r="AQM190" s="27"/>
      <c r="AQN190" s="27"/>
      <c r="AQO190" s="27"/>
      <c r="AQP190" s="27"/>
      <c r="AQQ190" s="27"/>
      <c r="AQR190" s="27"/>
      <c r="AQS190" s="27"/>
      <c r="AQT190" s="27"/>
      <c r="AQU190" s="27"/>
      <c r="AQV190" s="27"/>
      <c r="AQW190" s="27"/>
      <c r="AQX190" s="27"/>
      <c r="AQY190" s="27"/>
      <c r="AQZ190" s="27"/>
      <c r="ARA190" s="27"/>
      <c r="ARB190" s="27"/>
      <c r="ARC190" s="27"/>
      <c r="ARD190" s="27"/>
      <c r="ARE190" s="27"/>
      <c r="ARF190" s="27"/>
      <c r="ARG190" s="27"/>
      <c r="ARH190" s="27"/>
      <c r="ARI190" s="27"/>
      <c r="ARJ190" s="27"/>
      <c r="ARK190" s="27"/>
      <c r="ARL190" s="27"/>
      <c r="ARM190" s="27"/>
      <c r="ARN190" s="27"/>
      <c r="ARO190" s="27"/>
      <c r="ARP190" s="27"/>
      <c r="ARQ190" s="27"/>
      <c r="ARR190" s="27"/>
      <c r="ARS190" s="27"/>
      <c r="ART190" s="27"/>
      <c r="ARU190" s="27"/>
      <c r="ARV190" s="27"/>
      <c r="ARW190" s="27"/>
      <c r="ARX190" s="27"/>
      <c r="ARY190" s="27"/>
      <c r="ARZ190" s="27"/>
      <c r="ASA190" s="27"/>
      <c r="ASB190" s="27"/>
      <c r="ASC190" s="27"/>
      <c r="ASD190" s="27"/>
      <c r="ASE190" s="27"/>
      <c r="ASF190" s="27"/>
      <c r="ASG190" s="27"/>
      <c r="ASH190" s="27"/>
      <c r="ASI190" s="27"/>
      <c r="ASJ190" s="27"/>
      <c r="ASK190" s="27"/>
      <c r="ASL190" s="27"/>
      <c r="ASM190" s="27"/>
      <c r="ASN190" s="27"/>
      <c r="ASO190" s="27"/>
      <c r="ASP190" s="27"/>
      <c r="ASQ190" s="27"/>
      <c r="ASR190" s="27"/>
      <c r="ASS190" s="27"/>
      <c r="AST190" s="27"/>
      <c r="ASU190" s="27"/>
      <c r="ASV190" s="27"/>
      <c r="ASW190" s="27"/>
      <c r="ASX190" s="27"/>
      <c r="ASY190" s="27"/>
      <c r="ASZ190" s="27"/>
      <c r="ATA190" s="27"/>
      <c r="ATB190" s="27"/>
      <c r="ATC190" s="27"/>
      <c r="ATD190" s="27"/>
      <c r="ATE190" s="27"/>
      <c r="ATF190" s="27"/>
      <c r="ATG190" s="27"/>
      <c r="ATH190" s="27"/>
      <c r="ATI190" s="27"/>
      <c r="ATJ190" s="27"/>
      <c r="ATK190" s="27"/>
      <c r="ATL190" s="27"/>
      <c r="ATM190" s="27"/>
      <c r="ATN190" s="27"/>
      <c r="ATO190" s="27"/>
      <c r="ATP190" s="27"/>
      <c r="ATQ190" s="27"/>
      <c r="ATR190" s="27"/>
      <c r="ATS190" s="27"/>
      <c r="ATT190" s="27"/>
      <c r="ATU190" s="27"/>
      <c r="ATV190" s="27"/>
      <c r="ATW190" s="27"/>
      <c r="ATX190" s="27"/>
      <c r="ATY190" s="27"/>
      <c r="ATZ190" s="27"/>
      <c r="AUA190" s="27"/>
      <c r="AUB190" s="27"/>
      <c r="AUC190" s="27"/>
      <c r="AUD190" s="27"/>
      <c r="AUE190" s="27"/>
      <c r="AUF190" s="27"/>
      <c r="AUG190" s="27"/>
      <c r="AUH190" s="27"/>
      <c r="AUI190" s="27"/>
      <c r="AUJ190" s="27"/>
      <c r="AUK190" s="27"/>
      <c r="AUL190" s="27"/>
      <c r="AUM190" s="27"/>
      <c r="AUN190" s="27"/>
      <c r="AUO190" s="27"/>
      <c r="AUP190" s="27"/>
      <c r="AUQ190" s="27"/>
      <c r="AUR190" s="27"/>
      <c r="AUS190" s="27"/>
      <c r="AUT190" s="27"/>
      <c r="AUU190" s="27"/>
      <c r="AUV190" s="27"/>
      <c r="AUW190" s="27"/>
      <c r="AUX190" s="27"/>
      <c r="AUY190" s="27"/>
      <c r="AUZ190" s="27"/>
      <c r="AVA190" s="27"/>
      <c r="AVB190" s="27"/>
      <c r="AVC190" s="27"/>
      <c r="AVD190" s="27"/>
      <c r="AVE190" s="27"/>
      <c r="AVF190" s="27"/>
      <c r="AVG190" s="27"/>
      <c r="AVH190" s="27"/>
      <c r="AVI190" s="27"/>
      <c r="AVJ190" s="27"/>
      <c r="AVK190" s="27"/>
      <c r="AVL190" s="27"/>
      <c r="AVM190" s="27"/>
      <c r="AVN190" s="27"/>
      <c r="AVO190" s="27"/>
      <c r="AVP190" s="27"/>
      <c r="AVQ190" s="27"/>
      <c r="AVR190" s="27"/>
      <c r="AVS190" s="27"/>
      <c r="AVT190" s="27"/>
      <c r="AVU190" s="27"/>
      <c r="AVV190" s="27"/>
      <c r="AVW190" s="27"/>
      <c r="AVX190" s="27"/>
      <c r="AVY190" s="27"/>
      <c r="AVZ190" s="27"/>
      <c r="AWA190" s="27"/>
      <c r="AWB190" s="27"/>
      <c r="AWC190" s="27"/>
      <c r="AWD190" s="27"/>
      <c r="AWE190" s="27"/>
      <c r="AWF190" s="27"/>
      <c r="AWG190" s="27"/>
      <c r="AWH190" s="27"/>
      <c r="AWI190" s="27"/>
      <c r="AWJ190" s="27"/>
      <c r="AWK190" s="27"/>
      <c r="AWL190" s="27"/>
      <c r="AWM190" s="27"/>
      <c r="AWN190" s="27"/>
      <c r="AWO190" s="27"/>
      <c r="AWP190" s="27"/>
      <c r="AWQ190" s="27"/>
      <c r="AWR190" s="27"/>
      <c r="AWS190" s="27"/>
      <c r="AWT190" s="27"/>
      <c r="AWU190" s="27"/>
      <c r="AWV190" s="27"/>
      <c r="AWW190" s="27"/>
      <c r="AWX190" s="27"/>
      <c r="AWY190" s="27"/>
      <c r="AWZ190" s="27"/>
      <c r="AXA190" s="27"/>
      <c r="AXB190" s="27"/>
      <c r="AXC190" s="27"/>
      <c r="AXD190" s="27"/>
      <c r="AXE190" s="27"/>
      <c r="AXF190" s="27"/>
      <c r="AXG190" s="27"/>
      <c r="AXH190" s="27"/>
      <c r="AXI190" s="27"/>
      <c r="AXJ190" s="27"/>
      <c r="AXK190" s="27"/>
      <c r="AXL190" s="27"/>
      <c r="AXM190" s="27"/>
      <c r="AXN190" s="27"/>
      <c r="AXO190" s="27"/>
      <c r="AXP190" s="27"/>
      <c r="AXQ190" s="27"/>
      <c r="AXR190" s="27"/>
      <c r="AXS190" s="27"/>
      <c r="AXT190" s="27"/>
      <c r="AXU190" s="27"/>
      <c r="AXV190" s="27"/>
      <c r="AXW190" s="27"/>
      <c r="AXX190" s="27"/>
      <c r="AXY190" s="27"/>
      <c r="AXZ190" s="27"/>
      <c r="AYA190" s="27"/>
      <c r="AYB190" s="27"/>
      <c r="AYC190" s="27"/>
      <c r="AYD190" s="27"/>
      <c r="AYE190" s="27"/>
      <c r="AYF190" s="27"/>
      <c r="AYG190" s="27"/>
      <c r="AYH190" s="27"/>
      <c r="AYI190" s="27"/>
      <c r="AYJ190" s="27"/>
      <c r="AYK190" s="27"/>
      <c r="AYL190" s="27"/>
      <c r="AYM190" s="27"/>
      <c r="AYN190" s="27"/>
      <c r="AYO190" s="27"/>
      <c r="AYP190" s="27"/>
      <c r="AYQ190" s="27"/>
      <c r="AYR190" s="27"/>
      <c r="AYS190" s="27"/>
      <c r="AYT190" s="27"/>
      <c r="AYU190" s="27"/>
      <c r="AYV190" s="27"/>
      <c r="AYW190" s="27"/>
      <c r="AYX190" s="27"/>
      <c r="AYY190" s="27"/>
      <c r="AYZ190" s="27"/>
      <c r="AZA190" s="27"/>
      <c r="AZB190" s="27"/>
      <c r="AZC190" s="27"/>
      <c r="AZD190" s="27"/>
      <c r="AZE190" s="27"/>
      <c r="AZF190" s="27"/>
      <c r="AZG190" s="27"/>
      <c r="AZH190" s="27"/>
      <c r="AZI190" s="27"/>
      <c r="AZJ190" s="27"/>
      <c r="AZK190" s="27"/>
      <c r="AZL190" s="27"/>
      <c r="AZM190" s="27"/>
      <c r="AZN190" s="27"/>
      <c r="AZO190" s="27"/>
      <c r="AZP190" s="27"/>
      <c r="AZQ190" s="27"/>
      <c r="AZR190" s="27"/>
      <c r="AZS190" s="27"/>
      <c r="AZT190" s="27"/>
      <c r="AZU190" s="27"/>
      <c r="AZV190" s="27"/>
      <c r="AZW190" s="27"/>
      <c r="AZX190" s="27"/>
      <c r="AZY190" s="27"/>
      <c r="AZZ190" s="27"/>
      <c r="BAA190" s="27"/>
      <c r="BAB190" s="27"/>
      <c r="BAC190" s="27"/>
      <c r="BAD190" s="27"/>
      <c r="BAE190" s="27"/>
      <c r="BAF190" s="27"/>
      <c r="BAG190" s="27"/>
      <c r="BAH190" s="27"/>
      <c r="BAI190" s="27"/>
      <c r="BAJ190" s="27"/>
      <c r="BAK190" s="27"/>
      <c r="BAL190" s="27"/>
      <c r="BAM190" s="27"/>
      <c r="BAN190" s="27"/>
      <c r="BAO190" s="27"/>
      <c r="BAP190" s="27"/>
      <c r="BAQ190" s="27"/>
      <c r="BAR190" s="27"/>
      <c r="BAS190" s="27"/>
      <c r="BAT190" s="27"/>
      <c r="BAU190" s="27"/>
      <c r="BAV190" s="27"/>
      <c r="BAW190" s="27"/>
      <c r="BAX190" s="27"/>
      <c r="BAY190" s="27"/>
      <c r="BAZ190" s="27"/>
      <c r="BBA190" s="27"/>
      <c r="BBB190" s="27"/>
      <c r="BBC190" s="27"/>
      <c r="BBD190" s="27"/>
      <c r="BBE190" s="27"/>
      <c r="BBF190" s="27"/>
      <c r="BBG190" s="27"/>
      <c r="BBH190" s="27"/>
      <c r="BBI190" s="27"/>
      <c r="BBJ190" s="27"/>
      <c r="BBK190" s="27"/>
      <c r="BBL190" s="27"/>
      <c r="BBM190" s="27"/>
      <c r="BBN190" s="27"/>
      <c r="BBO190" s="27"/>
      <c r="BBP190" s="27"/>
      <c r="BBQ190" s="27"/>
      <c r="BBR190" s="27"/>
      <c r="BBS190" s="27"/>
      <c r="BBT190" s="27"/>
      <c r="BBU190" s="27"/>
      <c r="BBV190" s="27"/>
      <c r="BBW190" s="27"/>
      <c r="BBX190" s="27"/>
      <c r="BBY190" s="27"/>
      <c r="BBZ190" s="27"/>
      <c r="BCA190" s="27"/>
      <c r="BCB190" s="27"/>
      <c r="BCC190" s="27"/>
      <c r="BCD190" s="27"/>
      <c r="BCE190" s="27"/>
      <c r="BCF190" s="27"/>
      <c r="BCG190" s="27"/>
      <c r="BCH190" s="27"/>
      <c r="BCI190" s="27"/>
      <c r="BCJ190" s="27"/>
      <c r="BCK190" s="27"/>
      <c r="BCL190" s="27"/>
      <c r="BCM190" s="27"/>
      <c r="BCN190" s="27"/>
      <c r="BCO190" s="27"/>
      <c r="BCP190" s="27"/>
      <c r="BCQ190" s="27"/>
      <c r="BCR190" s="27"/>
      <c r="BCS190" s="27"/>
      <c r="BCT190" s="27"/>
      <c r="BCU190" s="27"/>
      <c r="BCV190" s="27"/>
      <c r="BCW190" s="27"/>
      <c r="BCX190" s="27"/>
      <c r="BCY190" s="27"/>
      <c r="BCZ190" s="27"/>
      <c r="BDA190" s="27"/>
      <c r="BDB190" s="27"/>
      <c r="BDC190" s="27"/>
      <c r="BDD190" s="27"/>
      <c r="BDE190" s="27"/>
      <c r="BDF190" s="27"/>
      <c r="BDG190" s="27"/>
      <c r="BDH190" s="27"/>
      <c r="BDI190" s="27"/>
      <c r="BDJ190" s="27"/>
      <c r="BDK190" s="27"/>
      <c r="BDL190" s="27"/>
      <c r="BDM190" s="27"/>
      <c r="BDN190" s="27"/>
      <c r="BDO190" s="27"/>
      <c r="BDP190" s="27"/>
      <c r="BDQ190" s="27"/>
      <c r="BDR190" s="27"/>
      <c r="BDS190" s="27"/>
      <c r="BDT190" s="27"/>
      <c r="BDU190" s="27"/>
      <c r="BDV190" s="27"/>
      <c r="BDW190" s="27"/>
      <c r="BDX190" s="27"/>
      <c r="BDY190" s="27"/>
      <c r="BDZ190" s="27"/>
      <c r="BEA190" s="27"/>
      <c r="BEB190" s="27"/>
      <c r="BEC190" s="27"/>
      <c r="BED190" s="27"/>
      <c r="BEE190" s="27"/>
      <c r="BEF190" s="27"/>
      <c r="BEG190" s="27"/>
      <c r="BEH190" s="27"/>
      <c r="BEI190" s="27"/>
      <c r="BEJ190" s="27"/>
      <c r="BEK190" s="27"/>
      <c r="BEL190" s="27"/>
      <c r="BEM190" s="27"/>
      <c r="BEN190" s="27"/>
      <c r="BEO190" s="27"/>
      <c r="BEP190" s="27"/>
      <c r="BEQ190" s="27"/>
      <c r="BER190" s="27"/>
      <c r="BES190" s="27"/>
      <c r="BET190" s="27"/>
      <c r="BEU190" s="27"/>
      <c r="BEV190" s="27"/>
      <c r="BEW190" s="27"/>
      <c r="BEX190" s="27"/>
      <c r="BEY190" s="27"/>
      <c r="BEZ190" s="27"/>
      <c r="BFA190" s="27"/>
      <c r="BFB190" s="27"/>
      <c r="BFC190" s="27"/>
      <c r="BFD190" s="27"/>
      <c r="BFE190" s="27"/>
      <c r="BFF190" s="27"/>
      <c r="BFG190" s="27"/>
      <c r="BFH190" s="27"/>
      <c r="BFI190" s="27"/>
      <c r="BFJ190" s="27"/>
      <c r="BFK190" s="27"/>
      <c r="BFL190" s="27"/>
      <c r="BFM190" s="27"/>
      <c r="BFN190" s="27"/>
      <c r="BFO190" s="27"/>
      <c r="BFP190" s="27"/>
      <c r="BFQ190" s="27"/>
      <c r="BFR190" s="27"/>
      <c r="BFS190" s="27"/>
      <c r="BFT190" s="27"/>
      <c r="BFU190" s="27"/>
      <c r="BFV190" s="27"/>
      <c r="BFW190" s="27"/>
      <c r="BFX190" s="27"/>
      <c r="BFY190" s="27"/>
      <c r="BFZ190" s="27"/>
      <c r="BGA190" s="27"/>
      <c r="BGB190" s="27"/>
      <c r="BGC190" s="27"/>
      <c r="BGD190" s="27"/>
      <c r="BGE190" s="27"/>
      <c r="BGF190" s="27"/>
      <c r="BGG190" s="27"/>
      <c r="BGH190" s="27"/>
      <c r="BGI190" s="27"/>
      <c r="BGJ190" s="27"/>
      <c r="BGK190" s="27"/>
      <c r="BGL190" s="27"/>
      <c r="BGM190" s="27"/>
      <c r="BGN190" s="27"/>
      <c r="BGO190" s="27"/>
      <c r="BGP190" s="27"/>
      <c r="BGQ190" s="27"/>
      <c r="BGR190" s="27"/>
      <c r="BGS190" s="27"/>
      <c r="BGT190" s="27"/>
      <c r="BGU190" s="27"/>
      <c r="BGV190" s="27"/>
      <c r="BGW190" s="27"/>
      <c r="BGX190" s="27"/>
      <c r="BGY190" s="27"/>
      <c r="BGZ190" s="27"/>
      <c r="BHA190" s="27"/>
      <c r="BHB190" s="27"/>
      <c r="BHC190" s="27"/>
      <c r="BHD190" s="27"/>
      <c r="BHE190" s="27"/>
      <c r="BHF190" s="27"/>
      <c r="BHG190" s="27"/>
      <c r="BHH190" s="27"/>
      <c r="BHI190" s="27"/>
      <c r="BHJ190" s="27"/>
      <c r="BHK190" s="27"/>
      <c r="BHL190" s="27"/>
      <c r="BHM190" s="27"/>
      <c r="BHN190" s="27"/>
      <c r="BHO190" s="27"/>
      <c r="BHP190" s="27"/>
      <c r="BHQ190" s="27"/>
      <c r="BHR190" s="27"/>
      <c r="BHS190" s="27"/>
      <c r="BHT190" s="27"/>
      <c r="BHU190" s="27"/>
      <c r="BHV190" s="27"/>
      <c r="BHW190" s="27"/>
      <c r="BHX190" s="27"/>
      <c r="BHY190" s="27"/>
      <c r="BHZ190" s="27"/>
      <c r="BIA190" s="27"/>
      <c r="BIB190" s="27"/>
      <c r="BIC190" s="27"/>
      <c r="BID190" s="27"/>
      <c r="BIE190" s="27"/>
      <c r="BIF190" s="27"/>
      <c r="BIG190" s="27"/>
      <c r="BIH190" s="27"/>
      <c r="BII190" s="27"/>
      <c r="BIJ190" s="27"/>
      <c r="BIK190" s="27"/>
      <c r="BIL190" s="27"/>
      <c r="BIM190" s="27"/>
      <c r="BIN190" s="27"/>
      <c r="BIO190" s="27"/>
      <c r="BIP190" s="27"/>
      <c r="BIQ190" s="27"/>
      <c r="BIR190" s="27"/>
      <c r="BIS190" s="27"/>
      <c r="BIT190" s="27"/>
      <c r="BIU190" s="27"/>
      <c r="BIV190" s="27"/>
      <c r="BIW190" s="27"/>
      <c r="BIX190" s="27"/>
      <c r="BIY190" s="27"/>
      <c r="BIZ190" s="27"/>
      <c r="BJA190" s="27"/>
      <c r="BJB190" s="27"/>
      <c r="BJC190" s="27"/>
      <c r="BJD190" s="27"/>
      <c r="BJE190" s="27"/>
      <c r="BJF190" s="27"/>
      <c r="BJG190" s="27"/>
      <c r="BJH190" s="27"/>
      <c r="BJI190" s="27"/>
      <c r="BJJ190" s="27"/>
      <c r="BJK190" s="27"/>
      <c r="BJL190" s="27"/>
      <c r="BJM190" s="27"/>
      <c r="BJN190" s="27"/>
      <c r="BJO190" s="27"/>
      <c r="BJP190" s="27"/>
      <c r="BJQ190" s="27"/>
      <c r="BJR190" s="27"/>
      <c r="BJS190" s="27"/>
      <c r="BJT190" s="27"/>
      <c r="BJU190" s="27"/>
      <c r="BJV190" s="27"/>
      <c r="BJW190" s="27"/>
      <c r="BJX190" s="27"/>
      <c r="BJY190" s="27"/>
      <c r="BJZ190" s="27"/>
      <c r="BKA190" s="27"/>
      <c r="BKB190" s="27"/>
      <c r="BKC190" s="27"/>
      <c r="BKD190" s="27"/>
      <c r="BKE190" s="27"/>
      <c r="BKF190" s="27"/>
      <c r="BKG190" s="27"/>
      <c r="BKH190" s="27"/>
      <c r="BKI190" s="27"/>
      <c r="BKJ190" s="27"/>
      <c r="BKK190" s="27"/>
      <c r="BKL190" s="27"/>
      <c r="BKM190" s="27"/>
      <c r="BKN190" s="27"/>
      <c r="BKO190" s="27"/>
      <c r="BKP190" s="27"/>
      <c r="BKQ190" s="27"/>
      <c r="BKR190" s="27"/>
      <c r="BKS190" s="27"/>
      <c r="BKT190" s="27"/>
      <c r="BKU190" s="27"/>
      <c r="BKV190" s="27"/>
      <c r="BKW190" s="27"/>
      <c r="BKX190" s="27"/>
      <c r="BKY190" s="27"/>
      <c r="BKZ190" s="27"/>
      <c r="BLA190" s="27"/>
      <c r="BLB190" s="27"/>
      <c r="BLC190" s="27"/>
      <c r="BLD190" s="27"/>
      <c r="BLE190" s="27"/>
      <c r="BLF190" s="27"/>
      <c r="BLG190" s="27"/>
      <c r="BLH190" s="27"/>
      <c r="BLI190" s="27"/>
      <c r="BLJ190" s="27"/>
      <c r="BLK190" s="27"/>
      <c r="BLL190" s="27"/>
      <c r="BLM190" s="27"/>
      <c r="BLN190" s="27"/>
      <c r="BLO190" s="27"/>
      <c r="BLP190" s="27"/>
      <c r="BLQ190" s="27"/>
      <c r="BLR190" s="27"/>
      <c r="BLS190" s="27"/>
      <c r="BLT190" s="27"/>
      <c r="BLU190" s="27"/>
      <c r="BLV190" s="27"/>
      <c r="BLW190" s="27"/>
      <c r="BLX190" s="27"/>
      <c r="BLY190" s="27"/>
      <c r="BLZ190" s="27"/>
      <c r="BMA190" s="27"/>
      <c r="BMB190" s="27"/>
      <c r="BMC190" s="27"/>
      <c r="BMD190" s="27"/>
      <c r="BME190" s="27"/>
      <c r="BMF190" s="27"/>
      <c r="BMG190" s="27"/>
      <c r="BMH190" s="27"/>
      <c r="BMI190" s="27"/>
      <c r="BMJ190" s="27"/>
      <c r="BMK190" s="27"/>
      <c r="BML190" s="27"/>
      <c r="BMM190" s="27"/>
      <c r="BMN190" s="27"/>
      <c r="BMO190" s="27"/>
      <c r="BMP190" s="27"/>
      <c r="BMQ190" s="27"/>
      <c r="BMR190" s="27"/>
      <c r="BMS190" s="27"/>
      <c r="BMT190" s="27"/>
      <c r="BMU190" s="27"/>
      <c r="BMV190" s="27"/>
      <c r="BMW190" s="27"/>
      <c r="BMX190" s="27"/>
      <c r="BMY190" s="27"/>
      <c r="BMZ190" s="27"/>
      <c r="BNA190" s="27"/>
      <c r="BNB190" s="27"/>
      <c r="BNC190" s="27"/>
      <c r="BND190" s="27"/>
      <c r="BNE190" s="27"/>
      <c r="BNF190" s="27"/>
      <c r="BNG190" s="27"/>
      <c r="BNH190" s="27"/>
      <c r="BNI190" s="27"/>
      <c r="BNJ190" s="27"/>
      <c r="BNK190" s="27"/>
      <c r="BNL190" s="27"/>
      <c r="BNM190" s="27"/>
      <c r="BNN190" s="27"/>
      <c r="BNO190" s="27"/>
      <c r="BNP190" s="27"/>
      <c r="BNQ190" s="27"/>
      <c r="BNR190" s="27"/>
      <c r="BNS190" s="27"/>
      <c r="BNT190" s="27"/>
      <c r="BNU190" s="27"/>
      <c r="BNV190" s="27"/>
      <c r="BNW190" s="27"/>
      <c r="BNX190" s="27"/>
      <c r="BNY190" s="27"/>
      <c r="BNZ190" s="27"/>
      <c r="BOA190" s="27"/>
      <c r="BOB190" s="27"/>
      <c r="BOC190" s="27"/>
      <c r="BOD190" s="27"/>
      <c r="BOE190" s="27"/>
      <c r="BOF190" s="27"/>
      <c r="BOG190" s="27"/>
      <c r="BOH190" s="27"/>
      <c r="BOI190" s="27"/>
      <c r="BOJ190" s="27"/>
      <c r="BOK190" s="27"/>
      <c r="BOL190" s="27"/>
      <c r="BOM190" s="27"/>
      <c r="BON190" s="27"/>
      <c r="BOO190" s="27"/>
      <c r="BOP190" s="27"/>
      <c r="BOQ190" s="27"/>
      <c r="BOR190" s="27"/>
      <c r="BOS190" s="27"/>
      <c r="BOT190" s="27"/>
      <c r="BOU190" s="27"/>
      <c r="BOV190" s="27"/>
      <c r="BOW190" s="27"/>
      <c r="BOX190" s="27"/>
      <c r="BOY190" s="27"/>
      <c r="BOZ190" s="27"/>
      <c r="BPA190" s="27"/>
      <c r="BPB190" s="27"/>
      <c r="BPC190" s="27"/>
      <c r="BPD190" s="27"/>
      <c r="BPE190" s="27"/>
      <c r="BPF190" s="27"/>
      <c r="BPG190" s="27"/>
      <c r="BPH190" s="27"/>
      <c r="BPI190" s="27"/>
      <c r="BPJ190" s="27"/>
      <c r="BPK190" s="27"/>
      <c r="BPL190" s="27"/>
      <c r="BPM190" s="27"/>
      <c r="BPN190" s="27"/>
      <c r="BPO190" s="27"/>
      <c r="BPP190" s="27"/>
      <c r="BPQ190" s="27"/>
      <c r="BPR190" s="27"/>
      <c r="BPS190" s="27"/>
      <c r="BPT190" s="27"/>
      <c r="BPU190" s="27"/>
      <c r="BPV190" s="27"/>
      <c r="BPW190" s="27"/>
      <c r="BPX190" s="27"/>
      <c r="BPY190" s="27"/>
      <c r="BPZ190" s="27"/>
      <c r="BQA190" s="27"/>
      <c r="BQB190" s="27"/>
      <c r="BQC190" s="27"/>
      <c r="BQD190" s="27"/>
      <c r="BQE190" s="27"/>
      <c r="BQF190" s="27"/>
      <c r="BQG190" s="27"/>
      <c r="BQH190" s="27"/>
      <c r="BQI190" s="27"/>
      <c r="BQJ190" s="27"/>
      <c r="BQK190" s="27"/>
      <c r="BQL190" s="27"/>
      <c r="BQM190" s="27"/>
      <c r="BQN190" s="27"/>
      <c r="BQO190" s="27"/>
      <c r="BQP190" s="27"/>
      <c r="BQQ190" s="27"/>
      <c r="BQR190" s="27"/>
      <c r="BQS190" s="27"/>
      <c r="BQT190" s="27"/>
      <c r="BQU190" s="27"/>
      <c r="BQV190" s="27"/>
      <c r="BQW190" s="27"/>
      <c r="BQX190" s="27"/>
      <c r="BQY190" s="27"/>
      <c r="BQZ190" s="27"/>
      <c r="BRA190" s="27"/>
      <c r="BRB190" s="27"/>
      <c r="BRC190" s="27"/>
      <c r="BRD190" s="27"/>
      <c r="BRE190" s="27"/>
      <c r="BRF190" s="27"/>
      <c r="BRG190" s="27"/>
      <c r="BRH190" s="27"/>
      <c r="BRI190" s="27"/>
      <c r="BRJ190" s="27"/>
      <c r="BRK190" s="27"/>
      <c r="BRL190" s="27"/>
      <c r="BRM190" s="27"/>
      <c r="BRN190" s="27"/>
      <c r="BRO190" s="27"/>
      <c r="BRP190" s="27"/>
      <c r="BRQ190" s="27"/>
      <c r="BRR190" s="27"/>
      <c r="BRS190" s="27"/>
      <c r="BRT190" s="27"/>
      <c r="BRU190" s="27"/>
      <c r="BRV190" s="27"/>
      <c r="BRW190" s="27"/>
      <c r="BRX190" s="27"/>
      <c r="BRY190" s="27"/>
      <c r="BRZ190" s="27"/>
      <c r="BSA190" s="27"/>
      <c r="BSB190" s="27"/>
      <c r="BSC190" s="27"/>
      <c r="BSD190" s="27"/>
      <c r="BSE190" s="27"/>
      <c r="BSF190" s="27"/>
      <c r="BSG190" s="27"/>
      <c r="BSH190" s="27"/>
      <c r="BSI190" s="27"/>
      <c r="BSJ190" s="27"/>
      <c r="BSK190" s="27"/>
      <c r="BSL190" s="27"/>
      <c r="BSM190" s="27"/>
      <c r="BSN190" s="27"/>
      <c r="BSO190" s="27"/>
      <c r="BSP190" s="27"/>
      <c r="BSQ190" s="27"/>
      <c r="BSR190" s="27"/>
      <c r="BSS190" s="27"/>
      <c r="BST190" s="27"/>
      <c r="BSU190" s="27"/>
      <c r="BSV190" s="27"/>
      <c r="BSW190" s="27"/>
      <c r="BSX190" s="27"/>
      <c r="BSY190" s="27"/>
      <c r="BSZ190" s="27"/>
      <c r="BTA190" s="27"/>
      <c r="BTB190" s="27"/>
      <c r="BTC190" s="27"/>
      <c r="BTD190" s="27"/>
      <c r="BTE190" s="27"/>
      <c r="BTF190" s="27"/>
      <c r="BTG190" s="27"/>
      <c r="BTH190" s="27"/>
      <c r="BTI190" s="27"/>
      <c r="BTJ190" s="27"/>
      <c r="BTK190" s="27"/>
      <c r="BTL190" s="27"/>
      <c r="BTM190" s="27"/>
      <c r="BTN190" s="27"/>
      <c r="BTO190" s="27"/>
      <c r="BTP190" s="27"/>
      <c r="BTQ190" s="27"/>
      <c r="BTR190" s="27"/>
      <c r="BTS190" s="27"/>
      <c r="BTT190" s="27"/>
      <c r="BTU190" s="27"/>
      <c r="BTV190" s="27"/>
      <c r="BTW190" s="27"/>
      <c r="BTX190" s="27"/>
      <c r="BTY190" s="27"/>
      <c r="BTZ190" s="27"/>
      <c r="BUA190" s="27"/>
      <c r="BUB190" s="27"/>
      <c r="BUC190" s="27"/>
      <c r="BUD190" s="27"/>
      <c r="BUE190" s="27"/>
      <c r="BUF190" s="27"/>
      <c r="BUG190" s="27"/>
      <c r="BUH190" s="27"/>
      <c r="BUI190" s="27"/>
      <c r="BUJ190" s="27"/>
      <c r="BUK190" s="27"/>
      <c r="BUL190" s="27"/>
      <c r="BUM190" s="27"/>
      <c r="BUN190" s="27"/>
      <c r="BUO190" s="27"/>
      <c r="BUP190" s="27"/>
      <c r="BUQ190" s="27"/>
      <c r="BUR190" s="27"/>
      <c r="BUS190" s="27"/>
    </row>
    <row r="191" spans="1:1917" s="47" customFormat="1" ht="65.099999999999994" customHeight="1">
      <c r="A191" s="23"/>
      <c r="B191" s="258"/>
      <c r="C191" s="146"/>
      <c r="D191" s="161" t="s">
        <v>252</v>
      </c>
      <c r="E191" s="319" t="s">
        <v>361</v>
      </c>
      <c r="F191" s="319"/>
      <c r="G191" s="319"/>
      <c r="H191" s="184"/>
      <c r="I191" s="259" t="s">
        <v>287</v>
      </c>
      <c r="J191" s="103"/>
      <c r="K191" s="98" t="s">
        <v>261</v>
      </c>
      <c r="L191" s="310">
        <f>SUM(K193:K208)+1</f>
        <v>1</v>
      </c>
      <c r="M191" s="26"/>
      <c r="N191" s="26"/>
      <c r="O191" s="103"/>
      <c r="P191" s="103"/>
      <c r="Q191" s="22"/>
      <c r="R191" s="22"/>
      <c r="S191" s="22"/>
      <c r="T191" s="22"/>
      <c r="U191" s="22"/>
      <c r="V191" s="22"/>
      <c r="W191" s="22"/>
      <c r="X191" s="22"/>
      <c r="Y191" s="22"/>
      <c r="Z191" s="22"/>
      <c r="AA191" s="22"/>
      <c r="AB191" s="22"/>
      <c r="AC191" s="22"/>
      <c r="AD191" s="22"/>
      <c r="BA191" s="27"/>
      <c r="BB191" s="27"/>
      <c r="BC191" s="27"/>
      <c r="BD191" s="27"/>
      <c r="BE191" s="27"/>
      <c r="BF191" s="27"/>
      <c r="BG191" s="27"/>
      <c r="BH191" s="27"/>
      <c r="BI191" s="27"/>
      <c r="BJ191" s="27"/>
      <c r="BK191" s="27"/>
      <c r="BL191" s="27"/>
      <c r="BM191" s="27"/>
      <c r="BN191" s="27"/>
      <c r="BO191" s="27"/>
      <c r="BP191" s="27"/>
      <c r="BQ191" s="27"/>
      <c r="BR191" s="27"/>
      <c r="BS191" s="27"/>
      <c r="BT191" s="27"/>
      <c r="BU191" s="27"/>
      <c r="BV191" s="27"/>
      <c r="BW191" s="27"/>
      <c r="BX191" s="27"/>
      <c r="BY191" s="27"/>
      <c r="BZ191" s="27"/>
      <c r="CA191" s="27"/>
      <c r="CB191" s="27"/>
      <c r="CC191" s="27"/>
      <c r="CD191" s="27"/>
      <c r="CE191" s="27"/>
      <c r="CF191" s="27"/>
      <c r="CG191" s="27"/>
      <c r="CH191" s="27"/>
      <c r="CI191" s="27"/>
      <c r="CJ191" s="27"/>
      <c r="CK191" s="27"/>
      <c r="CL191" s="27"/>
      <c r="CM191" s="27"/>
      <c r="CN191" s="27"/>
      <c r="CO191" s="27"/>
      <c r="CP191" s="27"/>
      <c r="CQ191" s="27"/>
      <c r="CR191" s="27"/>
      <c r="CS191" s="27"/>
      <c r="CT191" s="27"/>
      <c r="CU191" s="27"/>
      <c r="CV191" s="27"/>
      <c r="CW191" s="27"/>
      <c r="CX191" s="27"/>
      <c r="CY191" s="27"/>
      <c r="CZ191" s="27"/>
      <c r="DA191" s="27"/>
      <c r="DB191" s="27"/>
      <c r="DC191" s="27"/>
      <c r="DD191" s="27"/>
      <c r="DE191" s="27"/>
      <c r="DF191" s="27"/>
      <c r="DG191" s="27"/>
      <c r="DH191" s="27"/>
      <c r="DI191" s="27"/>
      <c r="DJ191" s="27"/>
      <c r="DK191" s="27"/>
      <c r="DL191" s="27"/>
      <c r="DM191" s="27"/>
      <c r="DN191" s="27"/>
      <c r="DO191" s="27"/>
      <c r="DP191" s="27"/>
      <c r="DQ191" s="27"/>
      <c r="DR191" s="27"/>
      <c r="DS191" s="27"/>
      <c r="DT191" s="27"/>
      <c r="DU191" s="27"/>
      <c r="DV191" s="27"/>
      <c r="DW191" s="27"/>
      <c r="DX191" s="27"/>
      <c r="DY191" s="27"/>
      <c r="DZ191" s="27"/>
      <c r="EA191" s="27"/>
      <c r="EB191" s="27"/>
      <c r="EC191" s="27"/>
      <c r="ED191" s="27"/>
      <c r="EE191" s="27"/>
      <c r="EF191" s="27"/>
      <c r="EG191" s="27"/>
      <c r="EH191" s="27"/>
      <c r="EI191" s="27"/>
      <c r="EJ191" s="27"/>
      <c r="EK191" s="27"/>
      <c r="EL191" s="27"/>
      <c r="EM191" s="27"/>
      <c r="EN191" s="27"/>
      <c r="EO191" s="27"/>
      <c r="EP191" s="27"/>
      <c r="EQ191" s="27"/>
      <c r="ER191" s="27"/>
      <c r="ES191" s="27"/>
      <c r="ET191" s="27"/>
      <c r="EU191" s="27"/>
      <c r="EV191" s="27"/>
      <c r="EW191" s="27"/>
      <c r="EX191" s="27"/>
      <c r="EY191" s="27"/>
      <c r="EZ191" s="27"/>
      <c r="FA191" s="27"/>
      <c r="FB191" s="27"/>
      <c r="FC191" s="27"/>
      <c r="FD191" s="27"/>
      <c r="FE191" s="27"/>
      <c r="FF191" s="27"/>
      <c r="FG191" s="27"/>
      <c r="FH191" s="27"/>
      <c r="FI191" s="27"/>
      <c r="FJ191" s="27"/>
      <c r="FK191" s="27"/>
      <c r="FL191" s="27"/>
      <c r="FM191" s="27"/>
      <c r="FN191" s="27"/>
      <c r="FO191" s="27"/>
      <c r="FP191" s="27"/>
      <c r="FQ191" s="27"/>
      <c r="FR191" s="27"/>
      <c r="FS191" s="27"/>
      <c r="FT191" s="27"/>
      <c r="FU191" s="27"/>
      <c r="FV191" s="27"/>
      <c r="FW191" s="27"/>
      <c r="FX191" s="27"/>
      <c r="FY191" s="27"/>
      <c r="FZ191" s="27"/>
      <c r="GA191" s="27"/>
      <c r="GB191" s="27"/>
      <c r="GC191" s="27"/>
      <c r="GD191" s="27"/>
      <c r="GE191" s="27"/>
      <c r="GF191" s="27"/>
      <c r="GG191" s="27"/>
      <c r="GH191" s="27"/>
      <c r="GI191" s="27"/>
      <c r="GJ191" s="27"/>
      <c r="GK191" s="27"/>
      <c r="GL191" s="27"/>
      <c r="GM191" s="27"/>
      <c r="GN191" s="27"/>
      <c r="GO191" s="27"/>
      <c r="GP191" s="27"/>
      <c r="GQ191" s="27"/>
      <c r="GR191" s="27"/>
      <c r="GS191" s="27"/>
      <c r="GT191" s="27"/>
      <c r="GU191" s="27"/>
      <c r="GV191" s="27"/>
      <c r="GW191" s="27"/>
      <c r="GX191" s="27"/>
      <c r="GY191" s="27"/>
      <c r="GZ191" s="27"/>
      <c r="HA191" s="27"/>
      <c r="HB191" s="27"/>
      <c r="HC191" s="27"/>
      <c r="HD191" s="27"/>
      <c r="HE191" s="27"/>
      <c r="HF191" s="27"/>
      <c r="HG191" s="27"/>
      <c r="HH191" s="27"/>
      <c r="HI191" s="27"/>
      <c r="HJ191" s="27"/>
      <c r="HK191" s="27"/>
      <c r="HL191" s="27"/>
      <c r="HM191" s="27"/>
      <c r="HN191" s="27"/>
      <c r="HO191" s="27"/>
      <c r="HP191" s="27"/>
      <c r="HQ191" s="27"/>
      <c r="HR191" s="27"/>
      <c r="HS191" s="27"/>
      <c r="HT191" s="27"/>
      <c r="HU191" s="27"/>
      <c r="HV191" s="27"/>
      <c r="HW191" s="27"/>
      <c r="HX191" s="27"/>
      <c r="HY191" s="27"/>
      <c r="HZ191" s="27"/>
      <c r="IA191" s="27"/>
      <c r="IB191" s="27"/>
      <c r="IC191" s="27"/>
      <c r="ID191" s="27"/>
      <c r="IE191" s="27"/>
      <c r="IF191" s="27"/>
      <c r="IG191" s="27"/>
      <c r="IH191" s="27"/>
      <c r="II191" s="27"/>
      <c r="IJ191" s="27"/>
      <c r="IK191" s="27"/>
      <c r="IL191" s="27"/>
      <c r="IM191" s="27"/>
      <c r="IN191" s="27"/>
      <c r="IO191" s="27"/>
      <c r="IP191" s="27"/>
      <c r="IQ191" s="27"/>
      <c r="IR191" s="27"/>
      <c r="IS191" s="27"/>
      <c r="IT191" s="27"/>
      <c r="IU191" s="27"/>
      <c r="IV191" s="27"/>
      <c r="IW191" s="27"/>
      <c r="IX191" s="27"/>
      <c r="IY191" s="27"/>
      <c r="IZ191" s="27"/>
      <c r="JA191" s="27"/>
      <c r="JB191" s="27"/>
      <c r="JC191" s="27"/>
      <c r="JD191" s="27"/>
      <c r="JE191" s="27"/>
      <c r="JF191" s="27"/>
      <c r="JG191" s="27"/>
      <c r="JH191" s="27"/>
      <c r="JI191" s="27"/>
      <c r="JJ191" s="27"/>
      <c r="JK191" s="27"/>
      <c r="JL191" s="27"/>
      <c r="JM191" s="27"/>
      <c r="JN191" s="27"/>
      <c r="JO191" s="27"/>
      <c r="JP191" s="27"/>
      <c r="JQ191" s="27"/>
      <c r="JR191" s="27"/>
      <c r="JS191" s="27"/>
      <c r="JT191" s="27"/>
      <c r="JU191" s="27"/>
      <c r="JV191" s="27"/>
      <c r="JW191" s="27"/>
      <c r="JX191" s="27"/>
      <c r="JY191" s="27"/>
      <c r="JZ191" s="27"/>
      <c r="KA191" s="27"/>
      <c r="KB191" s="27"/>
      <c r="KC191" s="27"/>
      <c r="KD191" s="27"/>
      <c r="KE191" s="27"/>
      <c r="KF191" s="27"/>
      <c r="KG191" s="27"/>
      <c r="KH191" s="27"/>
      <c r="KI191" s="27"/>
      <c r="KJ191" s="27"/>
      <c r="KK191" s="27"/>
      <c r="KL191" s="27"/>
      <c r="KM191" s="27"/>
      <c r="KN191" s="27"/>
      <c r="KO191" s="27"/>
      <c r="KP191" s="27"/>
      <c r="KQ191" s="27"/>
      <c r="KR191" s="27"/>
      <c r="KS191" s="27"/>
      <c r="KT191" s="27"/>
      <c r="KU191" s="27"/>
      <c r="KV191" s="27"/>
      <c r="KW191" s="27"/>
      <c r="KX191" s="27"/>
      <c r="KY191" s="27"/>
      <c r="KZ191" s="27"/>
      <c r="LA191" s="27"/>
      <c r="LB191" s="27"/>
      <c r="LC191" s="27"/>
      <c r="LD191" s="27"/>
      <c r="LE191" s="27"/>
      <c r="LF191" s="27"/>
      <c r="LG191" s="27"/>
      <c r="LH191" s="27"/>
      <c r="LI191" s="27"/>
      <c r="LJ191" s="27"/>
      <c r="LK191" s="27"/>
      <c r="LL191" s="27"/>
      <c r="LM191" s="27"/>
      <c r="LN191" s="27"/>
      <c r="LO191" s="27"/>
      <c r="LP191" s="27"/>
      <c r="LQ191" s="27"/>
      <c r="LR191" s="27"/>
      <c r="LS191" s="27"/>
      <c r="LT191" s="27"/>
      <c r="LU191" s="27"/>
      <c r="LV191" s="27"/>
      <c r="LW191" s="27"/>
      <c r="LX191" s="27"/>
      <c r="LY191" s="27"/>
      <c r="LZ191" s="27"/>
      <c r="MA191" s="27"/>
      <c r="MB191" s="27"/>
      <c r="MC191" s="27"/>
      <c r="MD191" s="27"/>
      <c r="ME191" s="27"/>
      <c r="MF191" s="27"/>
      <c r="MG191" s="27"/>
      <c r="MH191" s="27"/>
      <c r="MI191" s="27"/>
      <c r="MJ191" s="27"/>
      <c r="MK191" s="27"/>
      <c r="ML191" s="27"/>
      <c r="MM191" s="27"/>
      <c r="MN191" s="27"/>
      <c r="MO191" s="27"/>
      <c r="MP191" s="27"/>
      <c r="MQ191" s="27"/>
      <c r="MR191" s="27"/>
      <c r="MS191" s="27"/>
      <c r="MT191" s="27"/>
      <c r="MU191" s="27"/>
      <c r="MV191" s="27"/>
      <c r="MW191" s="27"/>
      <c r="MX191" s="27"/>
      <c r="MY191" s="27"/>
      <c r="MZ191" s="27"/>
      <c r="NA191" s="27"/>
      <c r="NB191" s="27"/>
      <c r="NC191" s="27"/>
      <c r="ND191" s="27"/>
      <c r="NE191" s="27"/>
      <c r="NF191" s="27"/>
      <c r="NG191" s="27"/>
      <c r="NH191" s="27"/>
      <c r="NI191" s="27"/>
      <c r="NJ191" s="27"/>
      <c r="NK191" s="27"/>
      <c r="NL191" s="27"/>
      <c r="NM191" s="27"/>
      <c r="NN191" s="27"/>
      <c r="NO191" s="27"/>
      <c r="NP191" s="27"/>
      <c r="NQ191" s="27"/>
      <c r="NR191" s="27"/>
      <c r="NS191" s="27"/>
      <c r="NT191" s="27"/>
      <c r="NU191" s="27"/>
      <c r="NV191" s="27"/>
      <c r="NW191" s="27"/>
      <c r="NX191" s="27"/>
      <c r="NY191" s="27"/>
      <c r="NZ191" s="27"/>
      <c r="OA191" s="27"/>
      <c r="OB191" s="27"/>
      <c r="OC191" s="27"/>
      <c r="OD191" s="27"/>
      <c r="OE191" s="27"/>
      <c r="OF191" s="27"/>
      <c r="OG191" s="27"/>
      <c r="OH191" s="27"/>
      <c r="OI191" s="27"/>
      <c r="OJ191" s="27"/>
      <c r="OK191" s="27"/>
      <c r="OL191" s="27"/>
      <c r="OM191" s="27"/>
      <c r="ON191" s="27"/>
      <c r="OO191" s="27"/>
      <c r="OP191" s="27"/>
      <c r="OQ191" s="27"/>
      <c r="OR191" s="27"/>
      <c r="OS191" s="27"/>
      <c r="OT191" s="27"/>
      <c r="OU191" s="27"/>
      <c r="OV191" s="27"/>
      <c r="OW191" s="27"/>
      <c r="OX191" s="27"/>
      <c r="OY191" s="27"/>
      <c r="OZ191" s="27"/>
      <c r="PA191" s="27"/>
      <c r="PB191" s="27"/>
      <c r="PC191" s="27"/>
      <c r="PD191" s="27"/>
      <c r="PE191" s="27"/>
      <c r="PF191" s="27"/>
      <c r="PG191" s="27"/>
      <c r="PH191" s="27"/>
      <c r="PI191" s="27"/>
      <c r="PJ191" s="27"/>
      <c r="PK191" s="27"/>
      <c r="PL191" s="27"/>
      <c r="PM191" s="27"/>
      <c r="PN191" s="27"/>
      <c r="PO191" s="27"/>
      <c r="PP191" s="27"/>
      <c r="PQ191" s="27"/>
      <c r="PR191" s="27"/>
      <c r="PS191" s="27"/>
      <c r="PT191" s="27"/>
      <c r="PU191" s="27"/>
      <c r="PV191" s="27"/>
      <c r="PW191" s="27"/>
      <c r="PX191" s="27"/>
      <c r="PY191" s="27"/>
      <c r="PZ191" s="27"/>
      <c r="QA191" s="27"/>
      <c r="QB191" s="27"/>
      <c r="QC191" s="27"/>
      <c r="QD191" s="27"/>
      <c r="QE191" s="27"/>
      <c r="QF191" s="27"/>
      <c r="QG191" s="27"/>
      <c r="QH191" s="27"/>
      <c r="QI191" s="27"/>
      <c r="QJ191" s="27"/>
      <c r="QK191" s="27"/>
      <c r="QL191" s="27"/>
      <c r="QM191" s="27"/>
      <c r="QN191" s="27"/>
      <c r="QO191" s="27"/>
      <c r="QP191" s="27"/>
      <c r="QQ191" s="27"/>
      <c r="QR191" s="27"/>
      <c r="QS191" s="27"/>
      <c r="QT191" s="27"/>
      <c r="QU191" s="27"/>
      <c r="QV191" s="27"/>
      <c r="QW191" s="27"/>
      <c r="QX191" s="27"/>
      <c r="QY191" s="27"/>
      <c r="QZ191" s="27"/>
      <c r="RA191" s="27"/>
      <c r="RB191" s="27"/>
      <c r="RC191" s="27"/>
      <c r="RD191" s="27"/>
      <c r="RE191" s="27"/>
      <c r="RF191" s="27"/>
      <c r="RG191" s="27"/>
      <c r="RH191" s="27"/>
      <c r="RI191" s="27"/>
      <c r="RJ191" s="27"/>
      <c r="RK191" s="27"/>
      <c r="RL191" s="27"/>
      <c r="RM191" s="27"/>
      <c r="RN191" s="27"/>
      <c r="RO191" s="27"/>
      <c r="RP191" s="27"/>
      <c r="RQ191" s="27"/>
      <c r="RR191" s="27"/>
      <c r="RS191" s="27"/>
      <c r="RT191" s="27"/>
      <c r="RU191" s="27"/>
      <c r="RV191" s="27"/>
      <c r="RW191" s="27"/>
      <c r="RX191" s="27"/>
      <c r="RY191" s="27"/>
      <c r="RZ191" s="27"/>
      <c r="SA191" s="27"/>
      <c r="SB191" s="27"/>
      <c r="SC191" s="27"/>
      <c r="SD191" s="27"/>
      <c r="SE191" s="27"/>
      <c r="SF191" s="27"/>
      <c r="SG191" s="27"/>
      <c r="SH191" s="27"/>
      <c r="SI191" s="27"/>
      <c r="SJ191" s="27"/>
      <c r="SK191" s="27"/>
      <c r="SL191" s="27"/>
      <c r="SM191" s="27"/>
      <c r="SN191" s="27"/>
      <c r="SO191" s="27"/>
      <c r="SP191" s="27"/>
      <c r="SQ191" s="27"/>
      <c r="SR191" s="27"/>
      <c r="SS191" s="27"/>
      <c r="ST191" s="27"/>
      <c r="SU191" s="27"/>
      <c r="SV191" s="27"/>
      <c r="SW191" s="27"/>
      <c r="SX191" s="27"/>
      <c r="SY191" s="27"/>
      <c r="SZ191" s="27"/>
      <c r="TA191" s="27"/>
      <c r="TB191" s="27"/>
      <c r="TC191" s="27"/>
      <c r="TD191" s="27"/>
      <c r="TE191" s="27"/>
      <c r="TF191" s="27"/>
      <c r="TG191" s="27"/>
      <c r="TH191" s="27"/>
      <c r="TI191" s="27"/>
      <c r="TJ191" s="27"/>
      <c r="TK191" s="27"/>
      <c r="TL191" s="27"/>
      <c r="TM191" s="27"/>
      <c r="TN191" s="27"/>
      <c r="TO191" s="27"/>
      <c r="TP191" s="27"/>
      <c r="TQ191" s="27"/>
      <c r="TR191" s="27"/>
      <c r="TS191" s="27"/>
      <c r="TT191" s="27"/>
      <c r="TU191" s="27"/>
      <c r="TV191" s="27"/>
      <c r="TW191" s="27"/>
      <c r="TX191" s="27"/>
      <c r="TY191" s="27"/>
      <c r="TZ191" s="27"/>
      <c r="UA191" s="27"/>
      <c r="UB191" s="27"/>
      <c r="UC191" s="27"/>
      <c r="UD191" s="27"/>
      <c r="UE191" s="27"/>
      <c r="UF191" s="27"/>
      <c r="UG191" s="27"/>
      <c r="UH191" s="27"/>
      <c r="UI191" s="27"/>
      <c r="UJ191" s="27"/>
      <c r="UK191" s="27"/>
      <c r="UL191" s="27"/>
      <c r="UM191" s="27"/>
      <c r="UN191" s="27"/>
      <c r="UO191" s="27"/>
      <c r="UP191" s="27"/>
      <c r="UQ191" s="27"/>
      <c r="UR191" s="27"/>
      <c r="US191" s="27"/>
      <c r="UT191" s="27"/>
      <c r="UU191" s="27"/>
      <c r="UV191" s="27"/>
      <c r="UW191" s="27"/>
      <c r="UX191" s="27"/>
      <c r="UY191" s="27"/>
      <c r="UZ191" s="27"/>
      <c r="VA191" s="27"/>
      <c r="VB191" s="27"/>
      <c r="VC191" s="27"/>
      <c r="VD191" s="27"/>
      <c r="VE191" s="27"/>
      <c r="VF191" s="27"/>
      <c r="VG191" s="27"/>
      <c r="VH191" s="27"/>
      <c r="VI191" s="27"/>
      <c r="VJ191" s="27"/>
      <c r="VK191" s="27"/>
      <c r="VL191" s="27"/>
      <c r="VM191" s="27"/>
      <c r="VN191" s="27"/>
      <c r="VO191" s="27"/>
      <c r="VP191" s="27"/>
      <c r="VQ191" s="27"/>
      <c r="VR191" s="27"/>
      <c r="VS191" s="27"/>
      <c r="VT191" s="27"/>
      <c r="VU191" s="27"/>
      <c r="VV191" s="27"/>
      <c r="VW191" s="27"/>
      <c r="VX191" s="27"/>
      <c r="VY191" s="27"/>
      <c r="VZ191" s="27"/>
      <c r="WA191" s="27"/>
      <c r="WB191" s="27"/>
      <c r="WC191" s="27"/>
      <c r="WD191" s="27"/>
      <c r="WE191" s="27"/>
      <c r="WF191" s="27"/>
      <c r="WG191" s="27"/>
      <c r="WH191" s="27"/>
      <c r="WI191" s="27"/>
      <c r="WJ191" s="27"/>
      <c r="WK191" s="27"/>
      <c r="WL191" s="27"/>
      <c r="WM191" s="27"/>
      <c r="WN191" s="27"/>
      <c r="WO191" s="27"/>
      <c r="WP191" s="27"/>
      <c r="WQ191" s="27"/>
      <c r="WR191" s="27"/>
      <c r="WS191" s="27"/>
      <c r="WT191" s="27"/>
      <c r="WU191" s="27"/>
      <c r="WV191" s="27"/>
      <c r="WW191" s="27"/>
      <c r="WX191" s="27"/>
      <c r="WY191" s="27"/>
      <c r="WZ191" s="27"/>
      <c r="XA191" s="27"/>
      <c r="XB191" s="27"/>
      <c r="XC191" s="27"/>
      <c r="XD191" s="27"/>
      <c r="XE191" s="27"/>
      <c r="XF191" s="27"/>
      <c r="XG191" s="27"/>
      <c r="XH191" s="27"/>
      <c r="XI191" s="27"/>
      <c r="XJ191" s="27"/>
      <c r="XK191" s="27"/>
      <c r="XL191" s="27"/>
      <c r="XM191" s="27"/>
      <c r="XN191" s="27"/>
      <c r="XO191" s="27"/>
      <c r="XP191" s="27"/>
      <c r="XQ191" s="27"/>
      <c r="XR191" s="27"/>
      <c r="XS191" s="27"/>
      <c r="XT191" s="27"/>
      <c r="XU191" s="27"/>
      <c r="XV191" s="27"/>
      <c r="XW191" s="27"/>
      <c r="XX191" s="27"/>
      <c r="XY191" s="27"/>
      <c r="XZ191" s="27"/>
      <c r="YA191" s="27"/>
      <c r="YB191" s="27"/>
      <c r="YC191" s="27"/>
      <c r="YD191" s="27"/>
      <c r="YE191" s="27"/>
      <c r="YF191" s="27"/>
      <c r="YG191" s="27"/>
      <c r="YH191" s="27"/>
      <c r="YI191" s="27"/>
      <c r="YJ191" s="27"/>
      <c r="YK191" s="27"/>
      <c r="YL191" s="27"/>
      <c r="YM191" s="27"/>
      <c r="YN191" s="27"/>
      <c r="YO191" s="27"/>
      <c r="YP191" s="27"/>
      <c r="YQ191" s="27"/>
      <c r="YR191" s="27"/>
      <c r="YS191" s="27"/>
      <c r="YT191" s="27"/>
      <c r="YU191" s="27"/>
      <c r="YV191" s="27"/>
      <c r="YW191" s="27"/>
      <c r="YX191" s="27"/>
      <c r="YY191" s="27"/>
      <c r="YZ191" s="27"/>
      <c r="ZA191" s="27"/>
      <c r="ZB191" s="27"/>
      <c r="ZC191" s="27"/>
      <c r="ZD191" s="27"/>
      <c r="ZE191" s="27"/>
      <c r="ZF191" s="27"/>
      <c r="ZG191" s="27"/>
      <c r="ZH191" s="27"/>
      <c r="ZI191" s="27"/>
      <c r="ZJ191" s="27"/>
      <c r="ZK191" s="27"/>
      <c r="ZL191" s="27"/>
      <c r="ZM191" s="27"/>
      <c r="ZN191" s="27"/>
      <c r="ZO191" s="27"/>
      <c r="ZP191" s="27"/>
      <c r="ZQ191" s="27"/>
      <c r="ZR191" s="27"/>
      <c r="ZS191" s="27"/>
      <c r="ZT191" s="27"/>
      <c r="ZU191" s="27"/>
      <c r="ZV191" s="27"/>
      <c r="ZW191" s="27"/>
      <c r="ZX191" s="27"/>
      <c r="ZY191" s="27"/>
      <c r="ZZ191" s="27"/>
      <c r="AAA191" s="27"/>
      <c r="AAB191" s="27"/>
      <c r="AAC191" s="27"/>
      <c r="AAD191" s="27"/>
      <c r="AAE191" s="27"/>
      <c r="AAF191" s="27"/>
      <c r="AAG191" s="27"/>
      <c r="AAH191" s="27"/>
      <c r="AAI191" s="27"/>
      <c r="AAJ191" s="27"/>
      <c r="AAK191" s="27"/>
      <c r="AAL191" s="27"/>
      <c r="AAM191" s="27"/>
      <c r="AAN191" s="27"/>
      <c r="AAO191" s="27"/>
      <c r="AAP191" s="27"/>
      <c r="AAQ191" s="27"/>
      <c r="AAR191" s="27"/>
      <c r="AAS191" s="27"/>
      <c r="AAT191" s="27"/>
      <c r="AAU191" s="27"/>
      <c r="AAV191" s="27"/>
      <c r="AAW191" s="27"/>
      <c r="AAX191" s="27"/>
      <c r="AAY191" s="27"/>
      <c r="AAZ191" s="27"/>
      <c r="ABA191" s="27"/>
      <c r="ABB191" s="27"/>
      <c r="ABC191" s="27"/>
      <c r="ABD191" s="27"/>
      <c r="ABE191" s="27"/>
      <c r="ABF191" s="27"/>
      <c r="ABG191" s="27"/>
      <c r="ABH191" s="27"/>
      <c r="ABI191" s="27"/>
      <c r="ABJ191" s="27"/>
      <c r="ABK191" s="27"/>
      <c r="ABL191" s="27"/>
      <c r="ABM191" s="27"/>
      <c r="ABN191" s="27"/>
      <c r="ABO191" s="27"/>
      <c r="ABP191" s="27"/>
      <c r="ABQ191" s="27"/>
      <c r="ABR191" s="27"/>
      <c r="ABS191" s="27"/>
      <c r="ABT191" s="27"/>
      <c r="ABU191" s="27"/>
      <c r="ABV191" s="27"/>
      <c r="ABW191" s="27"/>
      <c r="ABX191" s="27"/>
      <c r="ABY191" s="27"/>
      <c r="ABZ191" s="27"/>
      <c r="ACA191" s="27"/>
      <c r="ACB191" s="27"/>
      <c r="ACC191" s="27"/>
      <c r="ACD191" s="27"/>
      <c r="ACE191" s="27"/>
      <c r="ACF191" s="27"/>
      <c r="ACG191" s="27"/>
      <c r="ACH191" s="27"/>
      <c r="ACI191" s="27"/>
      <c r="ACJ191" s="27"/>
      <c r="ACK191" s="27"/>
      <c r="ACL191" s="27"/>
      <c r="ACM191" s="27"/>
      <c r="ACN191" s="27"/>
      <c r="ACO191" s="27"/>
      <c r="ACP191" s="27"/>
      <c r="ACQ191" s="27"/>
      <c r="ACR191" s="27"/>
      <c r="ACS191" s="27"/>
      <c r="ACT191" s="27"/>
      <c r="ACU191" s="27"/>
      <c r="ACV191" s="27"/>
      <c r="ACW191" s="27"/>
      <c r="ACX191" s="27"/>
      <c r="ACY191" s="27"/>
      <c r="ACZ191" s="27"/>
      <c r="ADA191" s="27"/>
      <c r="ADB191" s="27"/>
      <c r="ADC191" s="27"/>
      <c r="ADD191" s="27"/>
      <c r="ADE191" s="27"/>
      <c r="ADF191" s="27"/>
      <c r="ADG191" s="27"/>
      <c r="ADH191" s="27"/>
      <c r="ADI191" s="27"/>
      <c r="ADJ191" s="27"/>
      <c r="ADK191" s="27"/>
      <c r="ADL191" s="27"/>
      <c r="ADM191" s="27"/>
      <c r="ADN191" s="27"/>
      <c r="ADO191" s="27"/>
      <c r="ADP191" s="27"/>
      <c r="ADQ191" s="27"/>
      <c r="ADR191" s="27"/>
      <c r="ADS191" s="27"/>
      <c r="ADT191" s="27"/>
      <c r="ADU191" s="27"/>
      <c r="ADV191" s="27"/>
      <c r="ADW191" s="27"/>
      <c r="ADX191" s="27"/>
      <c r="ADY191" s="27"/>
      <c r="ADZ191" s="27"/>
      <c r="AEA191" s="27"/>
      <c r="AEB191" s="27"/>
      <c r="AEC191" s="27"/>
      <c r="AED191" s="27"/>
      <c r="AEE191" s="27"/>
      <c r="AEF191" s="27"/>
      <c r="AEG191" s="27"/>
      <c r="AEH191" s="27"/>
      <c r="AEI191" s="27"/>
      <c r="AEJ191" s="27"/>
      <c r="AEK191" s="27"/>
      <c r="AEL191" s="27"/>
      <c r="AEM191" s="27"/>
      <c r="AEN191" s="27"/>
      <c r="AEO191" s="27"/>
      <c r="AEP191" s="27"/>
      <c r="AEQ191" s="27"/>
      <c r="AER191" s="27"/>
      <c r="AES191" s="27"/>
      <c r="AET191" s="27"/>
      <c r="AEU191" s="27"/>
      <c r="AEV191" s="27"/>
      <c r="AEW191" s="27"/>
      <c r="AEX191" s="27"/>
      <c r="AEY191" s="27"/>
      <c r="AEZ191" s="27"/>
      <c r="AFA191" s="27"/>
      <c r="AFB191" s="27"/>
      <c r="AFC191" s="27"/>
      <c r="AFD191" s="27"/>
      <c r="AFE191" s="27"/>
      <c r="AFF191" s="27"/>
      <c r="AFG191" s="27"/>
      <c r="AFH191" s="27"/>
      <c r="AFI191" s="27"/>
      <c r="AFJ191" s="27"/>
      <c r="AFK191" s="27"/>
      <c r="AFL191" s="27"/>
      <c r="AFM191" s="27"/>
      <c r="AFN191" s="27"/>
      <c r="AFO191" s="27"/>
      <c r="AFP191" s="27"/>
      <c r="AFQ191" s="27"/>
      <c r="AFR191" s="27"/>
      <c r="AFS191" s="27"/>
      <c r="AFT191" s="27"/>
      <c r="AFU191" s="27"/>
      <c r="AFV191" s="27"/>
      <c r="AFW191" s="27"/>
      <c r="AFX191" s="27"/>
      <c r="AFY191" s="27"/>
      <c r="AFZ191" s="27"/>
      <c r="AGA191" s="27"/>
      <c r="AGB191" s="27"/>
      <c r="AGC191" s="27"/>
      <c r="AGD191" s="27"/>
      <c r="AGE191" s="27"/>
      <c r="AGF191" s="27"/>
      <c r="AGG191" s="27"/>
      <c r="AGH191" s="27"/>
      <c r="AGI191" s="27"/>
      <c r="AGJ191" s="27"/>
      <c r="AGK191" s="27"/>
      <c r="AGL191" s="27"/>
      <c r="AGM191" s="27"/>
      <c r="AGN191" s="27"/>
      <c r="AGO191" s="27"/>
      <c r="AGP191" s="27"/>
      <c r="AGQ191" s="27"/>
      <c r="AGR191" s="27"/>
      <c r="AGS191" s="27"/>
      <c r="AGT191" s="27"/>
      <c r="AGU191" s="27"/>
      <c r="AGV191" s="27"/>
      <c r="AGW191" s="27"/>
      <c r="AGX191" s="27"/>
      <c r="AGY191" s="27"/>
      <c r="AGZ191" s="27"/>
      <c r="AHA191" s="27"/>
      <c r="AHB191" s="27"/>
      <c r="AHC191" s="27"/>
      <c r="AHD191" s="27"/>
      <c r="AHE191" s="27"/>
      <c r="AHF191" s="27"/>
      <c r="AHG191" s="27"/>
      <c r="AHH191" s="27"/>
      <c r="AHI191" s="27"/>
      <c r="AHJ191" s="27"/>
      <c r="AHK191" s="27"/>
      <c r="AHL191" s="27"/>
      <c r="AHM191" s="27"/>
      <c r="AHN191" s="27"/>
      <c r="AHO191" s="27"/>
      <c r="AHP191" s="27"/>
      <c r="AHQ191" s="27"/>
      <c r="AHR191" s="27"/>
      <c r="AHS191" s="27"/>
      <c r="AHT191" s="27"/>
      <c r="AHU191" s="27"/>
      <c r="AHV191" s="27"/>
      <c r="AHW191" s="27"/>
      <c r="AHX191" s="27"/>
      <c r="AHY191" s="27"/>
      <c r="AHZ191" s="27"/>
      <c r="AIA191" s="27"/>
      <c r="AIB191" s="27"/>
      <c r="AIC191" s="27"/>
      <c r="AID191" s="27"/>
      <c r="AIE191" s="27"/>
      <c r="AIF191" s="27"/>
      <c r="AIG191" s="27"/>
      <c r="AIH191" s="27"/>
      <c r="AII191" s="27"/>
      <c r="AIJ191" s="27"/>
      <c r="AIK191" s="27"/>
      <c r="AIL191" s="27"/>
      <c r="AIM191" s="27"/>
      <c r="AIN191" s="27"/>
      <c r="AIO191" s="27"/>
      <c r="AIP191" s="27"/>
      <c r="AIQ191" s="27"/>
      <c r="AIR191" s="27"/>
      <c r="AIS191" s="27"/>
      <c r="AIT191" s="27"/>
      <c r="AIU191" s="27"/>
      <c r="AIV191" s="27"/>
      <c r="AIW191" s="27"/>
      <c r="AIX191" s="27"/>
      <c r="AIY191" s="27"/>
      <c r="AIZ191" s="27"/>
      <c r="AJA191" s="27"/>
      <c r="AJB191" s="27"/>
      <c r="AJC191" s="27"/>
      <c r="AJD191" s="27"/>
      <c r="AJE191" s="27"/>
      <c r="AJF191" s="27"/>
      <c r="AJG191" s="27"/>
      <c r="AJH191" s="27"/>
      <c r="AJI191" s="27"/>
      <c r="AJJ191" s="27"/>
      <c r="AJK191" s="27"/>
      <c r="AJL191" s="27"/>
      <c r="AJM191" s="27"/>
      <c r="AJN191" s="27"/>
      <c r="AJO191" s="27"/>
      <c r="AJP191" s="27"/>
      <c r="AJQ191" s="27"/>
      <c r="AJR191" s="27"/>
      <c r="AJS191" s="27"/>
      <c r="AJT191" s="27"/>
      <c r="AJU191" s="27"/>
      <c r="AJV191" s="27"/>
      <c r="AJW191" s="27"/>
      <c r="AJX191" s="27"/>
      <c r="AJY191" s="27"/>
      <c r="AJZ191" s="27"/>
      <c r="AKA191" s="27"/>
      <c r="AKB191" s="27"/>
      <c r="AKC191" s="27"/>
      <c r="AKD191" s="27"/>
      <c r="AKE191" s="27"/>
      <c r="AKF191" s="27"/>
      <c r="AKG191" s="27"/>
      <c r="AKH191" s="27"/>
      <c r="AKI191" s="27"/>
      <c r="AKJ191" s="27"/>
      <c r="AKK191" s="27"/>
      <c r="AKL191" s="27"/>
      <c r="AKM191" s="27"/>
      <c r="AKN191" s="27"/>
      <c r="AKO191" s="27"/>
      <c r="AKP191" s="27"/>
      <c r="AKQ191" s="27"/>
      <c r="AKR191" s="27"/>
      <c r="AKS191" s="27"/>
      <c r="AKT191" s="27"/>
      <c r="AKU191" s="27"/>
      <c r="AKV191" s="27"/>
      <c r="AKW191" s="27"/>
      <c r="AKX191" s="27"/>
      <c r="AKY191" s="27"/>
      <c r="AKZ191" s="27"/>
      <c r="ALA191" s="27"/>
      <c r="ALB191" s="27"/>
      <c r="ALC191" s="27"/>
      <c r="ALD191" s="27"/>
      <c r="ALE191" s="27"/>
      <c r="ALF191" s="27"/>
      <c r="ALG191" s="27"/>
      <c r="ALH191" s="27"/>
      <c r="ALI191" s="27"/>
      <c r="ALJ191" s="27"/>
      <c r="ALK191" s="27"/>
      <c r="ALL191" s="27"/>
      <c r="ALM191" s="27"/>
      <c r="ALN191" s="27"/>
      <c r="ALO191" s="27"/>
      <c r="ALP191" s="27"/>
      <c r="ALQ191" s="27"/>
      <c r="ALR191" s="27"/>
      <c r="ALS191" s="27"/>
      <c r="ALT191" s="27"/>
      <c r="ALU191" s="27"/>
      <c r="ALV191" s="27"/>
      <c r="ALW191" s="27"/>
      <c r="ALX191" s="27"/>
      <c r="ALY191" s="27"/>
      <c r="ALZ191" s="27"/>
      <c r="AMA191" s="27"/>
      <c r="AMB191" s="27"/>
      <c r="AMC191" s="27"/>
      <c r="AMD191" s="27"/>
      <c r="AME191" s="27"/>
      <c r="AMF191" s="27"/>
      <c r="AMG191" s="27"/>
      <c r="AMH191" s="27"/>
      <c r="AMI191" s="27"/>
      <c r="AMJ191" s="27"/>
      <c r="AMK191" s="27"/>
      <c r="AML191" s="27"/>
      <c r="AMM191" s="27"/>
      <c r="AMN191" s="27"/>
      <c r="AMO191" s="27"/>
      <c r="AMP191" s="27"/>
      <c r="AMQ191" s="27"/>
      <c r="AMR191" s="27"/>
      <c r="AMS191" s="27"/>
      <c r="AMT191" s="27"/>
      <c r="AMU191" s="27"/>
      <c r="AMV191" s="27"/>
      <c r="AMW191" s="27"/>
      <c r="AMX191" s="27"/>
      <c r="AMY191" s="27"/>
      <c r="AMZ191" s="27"/>
      <c r="ANA191" s="27"/>
      <c r="ANB191" s="27"/>
      <c r="ANC191" s="27"/>
      <c r="AND191" s="27"/>
      <c r="ANE191" s="27"/>
      <c r="ANF191" s="27"/>
      <c r="ANG191" s="27"/>
      <c r="ANH191" s="27"/>
      <c r="ANI191" s="27"/>
      <c r="ANJ191" s="27"/>
      <c r="ANK191" s="27"/>
      <c r="ANL191" s="27"/>
      <c r="ANM191" s="27"/>
      <c r="ANN191" s="27"/>
      <c r="ANO191" s="27"/>
      <c r="ANP191" s="27"/>
      <c r="ANQ191" s="27"/>
      <c r="ANR191" s="27"/>
      <c r="ANS191" s="27"/>
      <c r="ANT191" s="27"/>
      <c r="ANU191" s="27"/>
      <c r="ANV191" s="27"/>
      <c r="ANW191" s="27"/>
      <c r="ANX191" s="27"/>
      <c r="ANY191" s="27"/>
      <c r="ANZ191" s="27"/>
      <c r="AOA191" s="27"/>
      <c r="AOB191" s="27"/>
      <c r="AOC191" s="27"/>
      <c r="AOD191" s="27"/>
      <c r="AOE191" s="27"/>
      <c r="AOF191" s="27"/>
      <c r="AOG191" s="27"/>
      <c r="AOH191" s="27"/>
      <c r="AOI191" s="27"/>
      <c r="AOJ191" s="27"/>
      <c r="AOK191" s="27"/>
      <c r="AOL191" s="27"/>
      <c r="AOM191" s="27"/>
      <c r="AON191" s="27"/>
      <c r="AOO191" s="27"/>
      <c r="AOP191" s="27"/>
      <c r="AOQ191" s="27"/>
      <c r="AOR191" s="27"/>
      <c r="AOS191" s="27"/>
      <c r="AOT191" s="27"/>
      <c r="AOU191" s="27"/>
      <c r="AOV191" s="27"/>
      <c r="AOW191" s="27"/>
      <c r="AOX191" s="27"/>
      <c r="AOY191" s="27"/>
      <c r="AOZ191" s="27"/>
      <c r="APA191" s="27"/>
      <c r="APB191" s="27"/>
      <c r="APC191" s="27"/>
      <c r="APD191" s="27"/>
      <c r="APE191" s="27"/>
      <c r="APF191" s="27"/>
      <c r="APG191" s="27"/>
      <c r="APH191" s="27"/>
      <c r="API191" s="27"/>
      <c r="APJ191" s="27"/>
      <c r="APK191" s="27"/>
      <c r="APL191" s="27"/>
      <c r="APM191" s="27"/>
      <c r="APN191" s="27"/>
      <c r="APO191" s="27"/>
      <c r="APP191" s="27"/>
      <c r="APQ191" s="27"/>
      <c r="APR191" s="27"/>
      <c r="APS191" s="27"/>
      <c r="APT191" s="27"/>
      <c r="APU191" s="27"/>
      <c r="APV191" s="27"/>
      <c r="APW191" s="27"/>
      <c r="APX191" s="27"/>
      <c r="APY191" s="27"/>
      <c r="APZ191" s="27"/>
      <c r="AQA191" s="27"/>
      <c r="AQB191" s="27"/>
      <c r="AQC191" s="27"/>
      <c r="AQD191" s="27"/>
      <c r="AQE191" s="27"/>
      <c r="AQF191" s="27"/>
      <c r="AQG191" s="27"/>
      <c r="AQH191" s="27"/>
      <c r="AQI191" s="27"/>
      <c r="AQJ191" s="27"/>
      <c r="AQK191" s="27"/>
      <c r="AQL191" s="27"/>
      <c r="AQM191" s="27"/>
      <c r="AQN191" s="27"/>
      <c r="AQO191" s="27"/>
      <c r="AQP191" s="27"/>
      <c r="AQQ191" s="27"/>
      <c r="AQR191" s="27"/>
      <c r="AQS191" s="27"/>
      <c r="AQT191" s="27"/>
      <c r="AQU191" s="27"/>
      <c r="AQV191" s="27"/>
      <c r="AQW191" s="27"/>
      <c r="AQX191" s="27"/>
      <c r="AQY191" s="27"/>
      <c r="AQZ191" s="27"/>
      <c r="ARA191" s="27"/>
      <c r="ARB191" s="27"/>
      <c r="ARC191" s="27"/>
      <c r="ARD191" s="27"/>
      <c r="ARE191" s="27"/>
      <c r="ARF191" s="27"/>
      <c r="ARG191" s="27"/>
      <c r="ARH191" s="27"/>
      <c r="ARI191" s="27"/>
      <c r="ARJ191" s="27"/>
      <c r="ARK191" s="27"/>
      <c r="ARL191" s="27"/>
      <c r="ARM191" s="27"/>
      <c r="ARN191" s="27"/>
      <c r="ARO191" s="27"/>
      <c r="ARP191" s="27"/>
      <c r="ARQ191" s="27"/>
      <c r="ARR191" s="27"/>
      <c r="ARS191" s="27"/>
      <c r="ART191" s="27"/>
      <c r="ARU191" s="27"/>
      <c r="ARV191" s="27"/>
      <c r="ARW191" s="27"/>
      <c r="ARX191" s="27"/>
      <c r="ARY191" s="27"/>
      <c r="ARZ191" s="27"/>
      <c r="ASA191" s="27"/>
      <c r="ASB191" s="27"/>
      <c r="ASC191" s="27"/>
      <c r="ASD191" s="27"/>
      <c r="ASE191" s="27"/>
      <c r="ASF191" s="27"/>
      <c r="ASG191" s="27"/>
      <c r="ASH191" s="27"/>
      <c r="ASI191" s="27"/>
      <c r="ASJ191" s="27"/>
      <c r="ASK191" s="27"/>
      <c r="ASL191" s="27"/>
      <c r="ASM191" s="27"/>
      <c r="ASN191" s="27"/>
      <c r="ASO191" s="27"/>
      <c r="ASP191" s="27"/>
      <c r="ASQ191" s="27"/>
      <c r="ASR191" s="27"/>
      <c r="ASS191" s="27"/>
      <c r="AST191" s="27"/>
      <c r="ASU191" s="27"/>
      <c r="ASV191" s="27"/>
      <c r="ASW191" s="27"/>
      <c r="ASX191" s="27"/>
      <c r="ASY191" s="27"/>
      <c r="ASZ191" s="27"/>
      <c r="ATA191" s="27"/>
      <c r="ATB191" s="27"/>
      <c r="ATC191" s="27"/>
      <c r="ATD191" s="27"/>
      <c r="ATE191" s="27"/>
      <c r="ATF191" s="27"/>
      <c r="ATG191" s="27"/>
      <c r="ATH191" s="27"/>
      <c r="ATI191" s="27"/>
      <c r="ATJ191" s="27"/>
      <c r="ATK191" s="27"/>
      <c r="ATL191" s="27"/>
      <c r="ATM191" s="27"/>
      <c r="ATN191" s="27"/>
      <c r="ATO191" s="27"/>
      <c r="ATP191" s="27"/>
      <c r="ATQ191" s="27"/>
      <c r="ATR191" s="27"/>
      <c r="ATS191" s="27"/>
      <c r="ATT191" s="27"/>
      <c r="ATU191" s="27"/>
      <c r="ATV191" s="27"/>
      <c r="ATW191" s="27"/>
      <c r="ATX191" s="27"/>
      <c r="ATY191" s="27"/>
      <c r="ATZ191" s="27"/>
      <c r="AUA191" s="27"/>
      <c r="AUB191" s="27"/>
      <c r="AUC191" s="27"/>
      <c r="AUD191" s="27"/>
      <c r="AUE191" s="27"/>
      <c r="AUF191" s="27"/>
      <c r="AUG191" s="27"/>
      <c r="AUH191" s="27"/>
      <c r="AUI191" s="27"/>
      <c r="AUJ191" s="27"/>
      <c r="AUK191" s="27"/>
      <c r="AUL191" s="27"/>
      <c r="AUM191" s="27"/>
      <c r="AUN191" s="27"/>
      <c r="AUO191" s="27"/>
      <c r="AUP191" s="27"/>
      <c r="AUQ191" s="27"/>
      <c r="AUR191" s="27"/>
      <c r="AUS191" s="27"/>
      <c r="AUT191" s="27"/>
      <c r="AUU191" s="27"/>
      <c r="AUV191" s="27"/>
      <c r="AUW191" s="27"/>
      <c r="AUX191" s="27"/>
      <c r="AUY191" s="27"/>
      <c r="AUZ191" s="27"/>
      <c r="AVA191" s="27"/>
      <c r="AVB191" s="27"/>
      <c r="AVC191" s="27"/>
      <c r="AVD191" s="27"/>
      <c r="AVE191" s="27"/>
      <c r="AVF191" s="27"/>
      <c r="AVG191" s="27"/>
      <c r="AVH191" s="27"/>
      <c r="AVI191" s="27"/>
      <c r="AVJ191" s="27"/>
      <c r="AVK191" s="27"/>
      <c r="AVL191" s="27"/>
      <c r="AVM191" s="27"/>
      <c r="AVN191" s="27"/>
      <c r="AVO191" s="27"/>
      <c r="AVP191" s="27"/>
      <c r="AVQ191" s="27"/>
      <c r="AVR191" s="27"/>
      <c r="AVS191" s="27"/>
      <c r="AVT191" s="27"/>
      <c r="AVU191" s="27"/>
      <c r="AVV191" s="27"/>
      <c r="AVW191" s="27"/>
      <c r="AVX191" s="27"/>
      <c r="AVY191" s="27"/>
      <c r="AVZ191" s="27"/>
      <c r="AWA191" s="27"/>
      <c r="AWB191" s="27"/>
      <c r="AWC191" s="27"/>
      <c r="AWD191" s="27"/>
      <c r="AWE191" s="27"/>
      <c r="AWF191" s="27"/>
      <c r="AWG191" s="27"/>
      <c r="AWH191" s="27"/>
      <c r="AWI191" s="27"/>
      <c r="AWJ191" s="27"/>
      <c r="AWK191" s="27"/>
      <c r="AWL191" s="27"/>
      <c r="AWM191" s="27"/>
      <c r="AWN191" s="27"/>
      <c r="AWO191" s="27"/>
      <c r="AWP191" s="27"/>
      <c r="AWQ191" s="27"/>
      <c r="AWR191" s="27"/>
      <c r="AWS191" s="27"/>
      <c r="AWT191" s="27"/>
      <c r="AWU191" s="27"/>
      <c r="AWV191" s="27"/>
      <c r="AWW191" s="27"/>
      <c r="AWX191" s="27"/>
      <c r="AWY191" s="27"/>
      <c r="AWZ191" s="27"/>
      <c r="AXA191" s="27"/>
      <c r="AXB191" s="27"/>
      <c r="AXC191" s="27"/>
      <c r="AXD191" s="27"/>
      <c r="AXE191" s="27"/>
      <c r="AXF191" s="27"/>
      <c r="AXG191" s="27"/>
      <c r="AXH191" s="27"/>
      <c r="AXI191" s="27"/>
      <c r="AXJ191" s="27"/>
      <c r="AXK191" s="27"/>
      <c r="AXL191" s="27"/>
      <c r="AXM191" s="27"/>
      <c r="AXN191" s="27"/>
      <c r="AXO191" s="27"/>
      <c r="AXP191" s="27"/>
      <c r="AXQ191" s="27"/>
      <c r="AXR191" s="27"/>
      <c r="AXS191" s="27"/>
      <c r="AXT191" s="27"/>
      <c r="AXU191" s="27"/>
      <c r="AXV191" s="27"/>
      <c r="AXW191" s="27"/>
      <c r="AXX191" s="27"/>
      <c r="AXY191" s="27"/>
      <c r="AXZ191" s="27"/>
      <c r="AYA191" s="27"/>
      <c r="AYB191" s="27"/>
      <c r="AYC191" s="27"/>
      <c r="AYD191" s="27"/>
      <c r="AYE191" s="27"/>
      <c r="AYF191" s="27"/>
      <c r="AYG191" s="27"/>
      <c r="AYH191" s="27"/>
      <c r="AYI191" s="27"/>
      <c r="AYJ191" s="27"/>
      <c r="AYK191" s="27"/>
      <c r="AYL191" s="27"/>
      <c r="AYM191" s="27"/>
      <c r="AYN191" s="27"/>
      <c r="AYO191" s="27"/>
      <c r="AYP191" s="27"/>
      <c r="AYQ191" s="27"/>
      <c r="AYR191" s="27"/>
      <c r="AYS191" s="27"/>
      <c r="AYT191" s="27"/>
      <c r="AYU191" s="27"/>
      <c r="AYV191" s="27"/>
      <c r="AYW191" s="27"/>
      <c r="AYX191" s="27"/>
      <c r="AYY191" s="27"/>
      <c r="AYZ191" s="27"/>
      <c r="AZA191" s="27"/>
      <c r="AZB191" s="27"/>
      <c r="AZC191" s="27"/>
      <c r="AZD191" s="27"/>
      <c r="AZE191" s="27"/>
      <c r="AZF191" s="27"/>
      <c r="AZG191" s="27"/>
      <c r="AZH191" s="27"/>
      <c r="AZI191" s="27"/>
      <c r="AZJ191" s="27"/>
      <c r="AZK191" s="27"/>
      <c r="AZL191" s="27"/>
      <c r="AZM191" s="27"/>
      <c r="AZN191" s="27"/>
      <c r="AZO191" s="27"/>
      <c r="AZP191" s="27"/>
      <c r="AZQ191" s="27"/>
      <c r="AZR191" s="27"/>
      <c r="AZS191" s="27"/>
      <c r="AZT191" s="27"/>
      <c r="AZU191" s="27"/>
      <c r="AZV191" s="27"/>
      <c r="AZW191" s="27"/>
      <c r="AZX191" s="27"/>
      <c r="AZY191" s="27"/>
      <c r="AZZ191" s="27"/>
      <c r="BAA191" s="27"/>
      <c r="BAB191" s="27"/>
      <c r="BAC191" s="27"/>
      <c r="BAD191" s="27"/>
      <c r="BAE191" s="27"/>
      <c r="BAF191" s="27"/>
      <c r="BAG191" s="27"/>
      <c r="BAH191" s="27"/>
      <c r="BAI191" s="27"/>
      <c r="BAJ191" s="27"/>
      <c r="BAK191" s="27"/>
      <c r="BAL191" s="27"/>
      <c r="BAM191" s="27"/>
      <c r="BAN191" s="27"/>
      <c r="BAO191" s="27"/>
      <c r="BAP191" s="27"/>
      <c r="BAQ191" s="27"/>
      <c r="BAR191" s="27"/>
      <c r="BAS191" s="27"/>
      <c r="BAT191" s="27"/>
      <c r="BAU191" s="27"/>
      <c r="BAV191" s="27"/>
      <c r="BAW191" s="27"/>
      <c r="BAX191" s="27"/>
      <c r="BAY191" s="27"/>
      <c r="BAZ191" s="27"/>
      <c r="BBA191" s="27"/>
      <c r="BBB191" s="27"/>
      <c r="BBC191" s="27"/>
      <c r="BBD191" s="27"/>
      <c r="BBE191" s="27"/>
      <c r="BBF191" s="27"/>
      <c r="BBG191" s="27"/>
      <c r="BBH191" s="27"/>
      <c r="BBI191" s="27"/>
      <c r="BBJ191" s="27"/>
      <c r="BBK191" s="27"/>
      <c r="BBL191" s="27"/>
      <c r="BBM191" s="27"/>
      <c r="BBN191" s="27"/>
      <c r="BBO191" s="27"/>
      <c r="BBP191" s="27"/>
      <c r="BBQ191" s="27"/>
      <c r="BBR191" s="27"/>
      <c r="BBS191" s="27"/>
      <c r="BBT191" s="27"/>
      <c r="BBU191" s="27"/>
      <c r="BBV191" s="27"/>
      <c r="BBW191" s="27"/>
      <c r="BBX191" s="27"/>
      <c r="BBY191" s="27"/>
      <c r="BBZ191" s="27"/>
      <c r="BCA191" s="27"/>
      <c r="BCB191" s="27"/>
      <c r="BCC191" s="27"/>
      <c r="BCD191" s="27"/>
      <c r="BCE191" s="27"/>
      <c r="BCF191" s="27"/>
      <c r="BCG191" s="27"/>
      <c r="BCH191" s="27"/>
      <c r="BCI191" s="27"/>
      <c r="BCJ191" s="27"/>
      <c r="BCK191" s="27"/>
      <c r="BCL191" s="27"/>
      <c r="BCM191" s="27"/>
      <c r="BCN191" s="27"/>
      <c r="BCO191" s="27"/>
      <c r="BCP191" s="27"/>
      <c r="BCQ191" s="27"/>
      <c r="BCR191" s="27"/>
      <c r="BCS191" s="27"/>
      <c r="BCT191" s="27"/>
      <c r="BCU191" s="27"/>
      <c r="BCV191" s="27"/>
      <c r="BCW191" s="27"/>
      <c r="BCX191" s="27"/>
      <c r="BCY191" s="27"/>
      <c r="BCZ191" s="27"/>
      <c r="BDA191" s="27"/>
      <c r="BDB191" s="27"/>
      <c r="BDC191" s="27"/>
      <c r="BDD191" s="27"/>
      <c r="BDE191" s="27"/>
      <c r="BDF191" s="27"/>
      <c r="BDG191" s="27"/>
      <c r="BDH191" s="27"/>
      <c r="BDI191" s="27"/>
      <c r="BDJ191" s="27"/>
      <c r="BDK191" s="27"/>
      <c r="BDL191" s="27"/>
      <c r="BDM191" s="27"/>
      <c r="BDN191" s="27"/>
      <c r="BDO191" s="27"/>
      <c r="BDP191" s="27"/>
      <c r="BDQ191" s="27"/>
      <c r="BDR191" s="27"/>
      <c r="BDS191" s="27"/>
      <c r="BDT191" s="27"/>
      <c r="BDU191" s="27"/>
      <c r="BDV191" s="27"/>
      <c r="BDW191" s="27"/>
      <c r="BDX191" s="27"/>
      <c r="BDY191" s="27"/>
      <c r="BDZ191" s="27"/>
      <c r="BEA191" s="27"/>
      <c r="BEB191" s="27"/>
      <c r="BEC191" s="27"/>
      <c r="BED191" s="27"/>
      <c r="BEE191" s="27"/>
      <c r="BEF191" s="27"/>
      <c r="BEG191" s="27"/>
      <c r="BEH191" s="27"/>
      <c r="BEI191" s="27"/>
      <c r="BEJ191" s="27"/>
      <c r="BEK191" s="27"/>
      <c r="BEL191" s="27"/>
      <c r="BEM191" s="27"/>
      <c r="BEN191" s="27"/>
      <c r="BEO191" s="27"/>
      <c r="BEP191" s="27"/>
      <c r="BEQ191" s="27"/>
      <c r="BER191" s="27"/>
      <c r="BES191" s="27"/>
      <c r="BET191" s="27"/>
      <c r="BEU191" s="27"/>
      <c r="BEV191" s="27"/>
      <c r="BEW191" s="27"/>
      <c r="BEX191" s="27"/>
      <c r="BEY191" s="27"/>
      <c r="BEZ191" s="27"/>
      <c r="BFA191" s="27"/>
      <c r="BFB191" s="27"/>
      <c r="BFC191" s="27"/>
      <c r="BFD191" s="27"/>
      <c r="BFE191" s="27"/>
      <c r="BFF191" s="27"/>
      <c r="BFG191" s="27"/>
      <c r="BFH191" s="27"/>
      <c r="BFI191" s="27"/>
      <c r="BFJ191" s="27"/>
      <c r="BFK191" s="27"/>
      <c r="BFL191" s="27"/>
      <c r="BFM191" s="27"/>
      <c r="BFN191" s="27"/>
      <c r="BFO191" s="27"/>
      <c r="BFP191" s="27"/>
      <c r="BFQ191" s="27"/>
      <c r="BFR191" s="27"/>
      <c r="BFS191" s="27"/>
      <c r="BFT191" s="27"/>
      <c r="BFU191" s="27"/>
      <c r="BFV191" s="27"/>
      <c r="BFW191" s="27"/>
      <c r="BFX191" s="27"/>
      <c r="BFY191" s="27"/>
      <c r="BFZ191" s="27"/>
      <c r="BGA191" s="27"/>
      <c r="BGB191" s="27"/>
      <c r="BGC191" s="27"/>
      <c r="BGD191" s="27"/>
      <c r="BGE191" s="27"/>
      <c r="BGF191" s="27"/>
      <c r="BGG191" s="27"/>
      <c r="BGH191" s="27"/>
      <c r="BGI191" s="27"/>
      <c r="BGJ191" s="27"/>
      <c r="BGK191" s="27"/>
      <c r="BGL191" s="27"/>
      <c r="BGM191" s="27"/>
      <c r="BGN191" s="27"/>
      <c r="BGO191" s="27"/>
      <c r="BGP191" s="27"/>
      <c r="BGQ191" s="27"/>
      <c r="BGR191" s="27"/>
      <c r="BGS191" s="27"/>
      <c r="BGT191" s="27"/>
      <c r="BGU191" s="27"/>
      <c r="BGV191" s="27"/>
      <c r="BGW191" s="27"/>
      <c r="BGX191" s="27"/>
      <c r="BGY191" s="27"/>
      <c r="BGZ191" s="27"/>
      <c r="BHA191" s="27"/>
      <c r="BHB191" s="27"/>
      <c r="BHC191" s="27"/>
      <c r="BHD191" s="27"/>
      <c r="BHE191" s="27"/>
      <c r="BHF191" s="27"/>
      <c r="BHG191" s="27"/>
      <c r="BHH191" s="27"/>
      <c r="BHI191" s="27"/>
      <c r="BHJ191" s="27"/>
      <c r="BHK191" s="27"/>
      <c r="BHL191" s="27"/>
      <c r="BHM191" s="27"/>
      <c r="BHN191" s="27"/>
      <c r="BHO191" s="27"/>
      <c r="BHP191" s="27"/>
      <c r="BHQ191" s="27"/>
      <c r="BHR191" s="27"/>
      <c r="BHS191" s="27"/>
      <c r="BHT191" s="27"/>
      <c r="BHU191" s="27"/>
      <c r="BHV191" s="27"/>
      <c r="BHW191" s="27"/>
      <c r="BHX191" s="27"/>
      <c r="BHY191" s="27"/>
      <c r="BHZ191" s="27"/>
      <c r="BIA191" s="27"/>
      <c r="BIB191" s="27"/>
      <c r="BIC191" s="27"/>
      <c r="BID191" s="27"/>
      <c r="BIE191" s="27"/>
      <c r="BIF191" s="27"/>
      <c r="BIG191" s="27"/>
      <c r="BIH191" s="27"/>
      <c r="BII191" s="27"/>
      <c r="BIJ191" s="27"/>
      <c r="BIK191" s="27"/>
      <c r="BIL191" s="27"/>
      <c r="BIM191" s="27"/>
      <c r="BIN191" s="27"/>
      <c r="BIO191" s="27"/>
      <c r="BIP191" s="27"/>
      <c r="BIQ191" s="27"/>
      <c r="BIR191" s="27"/>
      <c r="BIS191" s="27"/>
      <c r="BIT191" s="27"/>
      <c r="BIU191" s="27"/>
      <c r="BIV191" s="27"/>
      <c r="BIW191" s="27"/>
      <c r="BIX191" s="27"/>
      <c r="BIY191" s="27"/>
      <c r="BIZ191" s="27"/>
      <c r="BJA191" s="27"/>
      <c r="BJB191" s="27"/>
      <c r="BJC191" s="27"/>
      <c r="BJD191" s="27"/>
      <c r="BJE191" s="27"/>
      <c r="BJF191" s="27"/>
      <c r="BJG191" s="27"/>
      <c r="BJH191" s="27"/>
      <c r="BJI191" s="27"/>
      <c r="BJJ191" s="27"/>
      <c r="BJK191" s="27"/>
      <c r="BJL191" s="27"/>
      <c r="BJM191" s="27"/>
      <c r="BJN191" s="27"/>
      <c r="BJO191" s="27"/>
      <c r="BJP191" s="27"/>
      <c r="BJQ191" s="27"/>
      <c r="BJR191" s="27"/>
      <c r="BJS191" s="27"/>
      <c r="BJT191" s="27"/>
      <c r="BJU191" s="27"/>
      <c r="BJV191" s="27"/>
      <c r="BJW191" s="27"/>
      <c r="BJX191" s="27"/>
      <c r="BJY191" s="27"/>
      <c r="BJZ191" s="27"/>
      <c r="BKA191" s="27"/>
      <c r="BKB191" s="27"/>
      <c r="BKC191" s="27"/>
      <c r="BKD191" s="27"/>
      <c r="BKE191" s="27"/>
      <c r="BKF191" s="27"/>
      <c r="BKG191" s="27"/>
      <c r="BKH191" s="27"/>
      <c r="BKI191" s="27"/>
      <c r="BKJ191" s="27"/>
      <c r="BKK191" s="27"/>
      <c r="BKL191" s="27"/>
      <c r="BKM191" s="27"/>
      <c r="BKN191" s="27"/>
      <c r="BKO191" s="27"/>
      <c r="BKP191" s="27"/>
      <c r="BKQ191" s="27"/>
      <c r="BKR191" s="27"/>
      <c r="BKS191" s="27"/>
      <c r="BKT191" s="27"/>
      <c r="BKU191" s="27"/>
      <c r="BKV191" s="27"/>
      <c r="BKW191" s="27"/>
      <c r="BKX191" s="27"/>
      <c r="BKY191" s="27"/>
      <c r="BKZ191" s="27"/>
      <c r="BLA191" s="27"/>
      <c r="BLB191" s="27"/>
      <c r="BLC191" s="27"/>
      <c r="BLD191" s="27"/>
      <c r="BLE191" s="27"/>
      <c r="BLF191" s="27"/>
      <c r="BLG191" s="27"/>
      <c r="BLH191" s="27"/>
      <c r="BLI191" s="27"/>
      <c r="BLJ191" s="27"/>
      <c r="BLK191" s="27"/>
      <c r="BLL191" s="27"/>
      <c r="BLM191" s="27"/>
      <c r="BLN191" s="27"/>
      <c r="BLO191" s="27"/>
      <c r="BLP191" s="27"/>
      <c r="BLQ191" s="27"/>
      <c r="BLR191" s="27"/>
      <c r="BLS191" s="27"/>
      <c r="BLT191" s="27"/>
      <c r="BLU191" s="27"/>
      <c r="BLV191" s="27"/>
      <c r="BLW191" s="27"/>
      <c r="BLX191" s="27"/>
      <c r="BLY191" s="27"/>
      <c r="BLZ191" s="27"/>
      <c r="BMA191" s="27"/>
      <c r="BMB191" s="27"/>
      <c r="BMC191" s="27"/>
      <c r="BMD191" s="27"/>
      <c r="BME191" s="27"/>
      <c r="BMF191" s="27"/>
      <c r="BMG191" s="27"/>
      <c r="BMH191" s="27"/>
      <c r="BMI191" s="27"/>
      <c r="BMJ191" s="27"/>
      <c r="BMK191" s="27"/>
      <c r="BML191" s="27"/>
      <c r="BMM191" s="27"/>
      <c r="BMN191" s="27"/>
      <c r="BMO191" s="27"/>
      <c r="BMP191" s="27"/>
      <c r="BMQ191" s="27"/>
      <c r="BMR191" s="27"/>
      <c r="BMS191" s="27"/>
      <c r="BMT191" s="27"/>
      <c r="BMU191" s="27"/>
      <c r="BMV191" s="27"/>
      <c r="BMW191" s="27"/>
      <c r="BMX191" s="27"/>
      <c r="BMY191" s="27"/>
      <c r="BMZ191" s="27"/>
      <c r="BNA191" s="27"/>
      <c r="BNB191" s="27"/>
      <c r="BNC191" s="27"/>
      <c r="BND191" s="27"/>
      <c r="BNE191" s="27"/>
      <c r="BNF191" s="27"/>
      <c r="BNG191" s="27"/>
      <c r="BNH191" s="27"/>
      <c r="BNI191" s="27"/>
      <c r="BNJ191" s="27"/>
      <c r="BNK191" s="27"/>
      <c r="BNL191" s="27"/>
      <c r="BNM191" s="27"/>
      <c r="BNN191" s="27"/>
      <c r="BNO191" s="27"/>
      <c r="BNP191" s="27"/>
      <c r="BNQ191" s="27"/>
      <c r="BNR191" s="27"/>
      <c r="BNS191" s="27"/>
      <c r="BNT191" s="27"/>
      <c r="BNU191" s="27"/>
      <c r="BNV191" s="27"/>
      <c r="BNW191" s="27"/>
      <c r="BNX191" s="27"/>
      <c r="BNY191" s="27"/>
      <c r="BNZ191" s="27"/>
      <c r="BOA191" s="27"/>
      <c r="BOB191" s="27"/>
      <c r="BOC191" s="27"/>
      <c r="BOD191" s="27"/>
      <c r="BOE191" s="27"/>
      <c r="BOF191" s="27"/>
      <c r="BOG191" s="27"/>
      <c r="BOH191" s="27"/>
      <c r="BOI191" s="27"/>
      <c r="BOJ191" s="27"/>
      <c r="BOK191" s="27"/>
      <c r="BOL191" s="27"/>
      <c r="BOM191" s="27"/>
      <c r="BON191" s="27"/>
      <c r="BOO191" s="27"/>
      <c r="BOP191" s="27"/>
      <c r="BOQ191" s="27"/>
      <c r="BOR191" s="27"/>
      <c r="BOS191" s="27"/>
      <c r="BOT191" s="27"/>
      <c r="BOU191" s="27"/>
      <c r="BOV191" s="27"/>
      <c r="BOW191" s="27"/>
      <c r="BOX191" s="27"/>
      <c r="BOY191" s="27"/>
      <c r="BOZ191" s="27"/>
      <c r="BPA191" s="27"/>
      <c r="BPB191" s="27"/>
      <c r="BPC191" s="27"/>
      <c r="BPD191" s="27"/>
      <c r="BPE191" s="27"/>
      <c r="BPF191" s="27"/>
      <c r="BPG191" s="27"/>
      <c r="BPH191" s="27"/>
      <c r="BPI191" s="27"/>
      <c r="BPJ191" s="27"/>
      <c r="BPK191" s="27"/>
      <c r="BPL191" s="27"/>
      <c r="BPM191" s="27"/>
      <c r="BPN191" s="27"/>
      <c r="BPO191" s="27"/>
      <c r="BPP191" s="27"/>
      <c r="BPQ191" s="27"/>
      <c r="BPR191" s="27"/>
      <c r="BPS191" s="27"/>
      <c r="BPT191" s="27"/>
      <c r="BPU191" s="27"/>
      <c r="BPV191" s="27"/>
      <c r="BPW191" s="27"/>
      <c r="BPX191" s="27"/>
      <c r="BPY191" s="27"/>
      <c r="BPZ191" s="27"/>
      <c r="BQA191" s="27"/>
      <c r="BQB191" s="27"/>
      <c r="BQC191" s="27"/>
      <c r="BQD191" s="27"/>
      <c r="BQE191" s="27"/>
      <c r="BQF191" s="27"/>
      <c r="BQG191" s="27"/>
      <c r="BQH191" s="27"/>
      <c r="BQI191" s="27"/>
      <c r="BQJ191" s="27"/>
      <c r="BQK191" s="27"/>
      <c r="BQL191" s="27"/>
      <c r="BQM191" s="27"/>
      <c r="BQN191" s="27"/>
      <c r="BQO191" s="27"/>
      <c r="BQP191" s="27"/>
      <c r="BQQ191" s="27"/>
      <c r="BQR191" s="27"/>
      <c r="BQS191" s="27"/>
      <c r="BQT191" s="27"/>
      <c r="BQU191" s="27"/>
      <c r="BQV191" s="27"/>
      <c r="BQW191" s="27"/>
      <c r="BQX191" s="27"/>
      <c r="BQY191" s="27"/>
      <c r="BQZ191" s="27"/>
      <c r="BRA191" s="27"/>
      <c r="BRB191" s="27"/>
      <c r="BRC191" s="27"/>
      <c r="BRD191" s="27"/>
      <c r="BRE191" s="27"/>
      <c r="BRF191" s="27"/>
      <c r="BRG191" s="27"/>
      <c r="BRH191" s="27"/>
      <c r="BRI191" s="27"/>
      <c r="BRJ191" s="27"/>
      <c r="BRK191" s="27"/>
      <c r="BRL191" s="27"/>
      <c r="BRM191" s="27"/>
      <c r="BRN191" s="27"/>
      <c r="BRO191" s="27"/>
      <c r="BRP191" s="27"/>
      <c r="BRQ191" s="27"/>
      <c r="BRR191" s="27"/>
      <c r="BRS191" s="27"/>
      <c r="BRT191" s="27"/>
      <c r="BRU191" s="27"/>
      <c r="BRV191" s="27"/>
      <c r="BRW191" s="27"/>
      <c r="BRX191" s="27"/>
      <c r="BRY191" s="27"/>
      <c r="BRZ191" s="27"/>
      <c r="BSA191" s="27"/>
      <c r="BSB191" s="27"/>
      <c r="BSC191" s="27"/>
      <c r="BSD191" s="27"/>
      <c r="BSE191" s="27"/>
      <c r="BSF191" s="27"/>
      <c r="BSG191" s="27"/>
      <c r="BSH191" s="27"/>
      <c r="BSI191" s="27"/>
      <c r="BSJ191" s="27"/>
      <c r="BSK191" s="27"/>
      <c r="BSL191" s="27"/>
      <c r="BSM191" s="27"/>
      <c r="BSN191" s="27"/>
      <c r="BSO191" s="27"/>
      <c r="BSP191" s="27"/>
      <c r="BSQ191" s="27"/>
      <c r="BSR191" s="27"/>
      <c r="BSS191" s="27"/>
      <c r="BST191" s="27"/>
      <c r="BSU191" s="27"/>
      <c r="BSV191" s="27"/>
      <c r="BSW191" s="27"/>
      <c r="BSX191" s="27"/>
      <c r="BSY191" s="27"/>
      <c r="BSZ191" s="27"/>
      <c r="BTA191" s="27"/>
      <c r="BTB191" s="27"/>
      <c r="BTC191" s="27"/>
      <c r="BTD191" s="27"/>
      <c r="BTE191" s="27"/>
      <c r="BTF191" s="27"/>
      <c r="BTG191" s="27"/>
      <c r="BTH191" s="27"/>
      <c r="BTI191" s="27"/>
      <c r="BTJ191" s="27"/>
      <c r="BTK191" s="27"/>
      <c r="BTL191" s="27"/>
      <c r="BTM191" s="27"/>
      <c r="BTN191" s="27"/>
      <c r="BTO191" s="27"/>
      <c r="BTP191" s="27"/>
      <c r="BTQ191" s="27"/>
      <c r="BTR191" s="27"/>
      <c r="BTS191" s="27"/>
      <c r="BTT191" s="27"/>
      <c r="BTU191" s="27"/>
      <c r="BTV191" s="27"/>
      <c r="BTW191" s="27"/>
      <c r="BTX191" s="27"/>
      <c r="BTY191" s="27"/>
      <c r="BTZ191" s="27"/>
      <c r="BUA191" s="27"/>
      <c r="BUB191" s="27"/>
      <c r="BUC191" s="27"/>
      <c r="BUD191" s="27"/>
      <c r="BUE191" s="27"/>
      <c r="BUF191" s="27"/>
      <c r="BUG191" s="27"/>
      <c r="BUH191" s="27"/>
      <c r="BUI191" s="27"/>
      <c r="BUJ191" s="27"/>
      <c r="BUK191" s="27"/>
      <c r="BUL191" s="27"/>
      <c r="BUM191" s="27"/>
      <c r="BUN191" s="27"/>
      <c r="BUO191" s="27"/>
      <c r="BUP191" s="27"/>
      <c r="BUQ191" s="27"/>
      <c r="BUR191" s="27"/>
      <c r="BUS191" s="27"/>
    </row>
    <row r="192" spans="1:1917" s="47" customFormat="1" ht="6" customHeight="1">
      <c r="A192" s="23"/>
      <c r="B192" s="239"/>
      <c r="C192" s="137"/>
      <c r="D192" s="137"/>
      <c r="E192" s="132"/>
      <c r="F192" s="132"/>
      <c r="G192" s="149"/>
      <c r="H192" s="149"/>
      <c r="I192" s="240"/>
      <c r="J192" s="103"/>
      <c r="K192" s="26"/>
      <c r="L192" s="103"/>
      <c r="M192" s="26"/>
      <c r="N192" s="26"/>
      <c r="O192" s="103"/>
      <c r="P192" s="103"/>
      <c r="Q192" s="22"/>
      <c r="R192" s="22"/>
      <c r="S192" s="22"/>
      <c r="T192" s="22"/>
      <c r="U192" s="22"/>
      <c r="V192" s="22"/>
      <c r="W192" s="22"/>
      <c r="X192" s="22"/>
      <c r="Y192" s="22"/>
      <c r="Z192" s="22"/>
      <c r="AA192" s="22"/>
      <c r="AB192" s="22"/>
      <c r="AC192" s="22"/>
      <c r="AD192" s="22"/>
      <c r="BA192" s="27"/>
      <c r="BB192" s="27"/>
      <c r="BC192" s="27"/>
      <c r="BD192" s="27"/>
      <c r="BE192" s="27"/>
      <c r="BF192" s="27"/>
      <c r="BG192" s="27"/>
      <c r="BH192" s="27"/>
      <c r="BI192" s="27"/>
      <c r="BJ192" s="27"/>
      <c r="BK192" s="27"/>
      <c r="BL192" s="27"/>
      <c r="BM192" s="27"/>
      <c r="BN192" s="27"/>
      <c r="BO192" s="27"/>
      <c r="BP192" s="27"/>
      <c r="BQ192" s="27"/>
      <c r="BR192" s="27"/>
      <c r="BS192" s="27"/>
      <c r="BT192" s="27"/>
      <c r="BU192" s="27"/>
      <c r="BV192" s="27"/>
      <c r="BW192" s="27"/>
      <c r="BX192" s="27"/>
      <c r="BY192" s="27"/>
      <c r="BZ192" s="27"/>
      <c r="CA192" s="27"/>
      <c r="CB192" s="27"/>
      <c r="CC192" s="27"/>
      <c r="CD192" s="27"/>
      <c r="CE192" s="27"/>
      <c r="CF192" s="27"/>
      <c r="CG192" s="27"/>
      <c r="CH192" s="27"/>
      <c r="CI192" s="27"/>
      <c r="CJ192" s="27"/>
      <c r="CK192" s="27"/>
      <c r="CL192" s="27"/>
      <c r="CM192" s="27"/>
      <c r="CN192" s="27"/>
      <c r="CO192" s="27"/>
      <c r="CP192" s="27"/>
      <c r="CQ192" s="27"/>
      <c r="CR192" s="27"/>
      <c r="CS192" s="27"/>
      <c r="CT192" s="27"/>
      <c r="CU192" s="27"/>
      <c r="CV192" s="27"/>
      <c r="CW192" s="27"/>
      <c r="CX192" s="27"/>
      <c r="CY192" s="27"/>
      <c r="CZ192" s="27"/>
      <c r="DA192" s="27"/>
      <c r="DB192" s="27"/>
      <c r="DC192" s="27"/>
      <c r="DD192" s="27"/>
      <c r="DE192" s="27"/>
      <c r="DF192" s="27"/>
      <c r="DG192" s="27"/>
      <c r="DH192" s="27"/>
      <c r="DI192" s="27"/>
      <c r="DJ192" s="27"/>
      <c r="DK192" s="27"/>
      <c r="DL192" s="27"/>
      <c r="DM192" s="27"/>
      <c r="DN192" s="27"/>
      <c r="DO192" s="27"/>
      <c r="DP192" s="27"/>
      <c r="DQ192" s="27"/>
      <c r="DR192" s="27"/>
      <c r="DS192" s="27"/>
      <c r="DT192" s="27"/>
      <c r="DU192" s="27"/>
      <c r="DV192" s="27"/>
      <c r="DW192" s="27"/>
      <c r="DX192" s="27"/>
      <c r="DY192" s="27"/>
      <c r="DZ192" s="27"/>
      <c r="EA192" s="27"/>
      <c r="EB192" s="27"/>
      <c r="EC192" s="27"/>
      <c r="ED192" s="27"/>
      <c r="EE192" s="27"/>
      <c r="EF192" s="27"/>
      <c r="EG192" s="27"/>
      <c r="EH192" s="27"/>
      <c r="EI192" s="27"/>
      <c r="EJ192" s="27"/>
      <c r="EK192" s="27"/>
      <c r="EL192" s="27"/>
      <c r="EM192" s="27"/>
      <c r="EN192" s="27"/>
      <c r="EO192" s="27"/>
      <c r="EP192" s="27"/>
      <c r="EQ192" s="27"/>
      <c r="ER192" s="27"/>
      <c r="ES192" s="27"/>
      <c r="ET192" s="27"/>
      <c r="EU192" s="27"/>
      <c r="EV192" s="27"/>
      <c r="EW192" s="27"/>
      <c r="EX192" s="27"/>
      <c r="EY192" s="27"/>
      <c r="EZ192" s="27"/>
      <c r="FA192" s="27"/>
      <c r="FB192" s="27"/>
      <c r="FC192" s="27"/>
      <c r="FD192" s="27"/>
      <c r="FE192" s="27"/>
      <c r="FF192" s="27"/>
      <c r="FG192" s="27"/>
      <c r="FH192" s="27"/>
      <c r="FI192" s="27"/>
      <c r="FJ192" s="27"/>
      <c r="FK192" s="27"/>
      <c r="FL192" s="27"/>
      <c r="FM192" s="27"/>
      <c r="FN192" s="27"/>
      <c r="FO192" s="27"/>
      <c r="FP192" s="27"/>
      <c r="FQ192" s="27"/>
      <c r="FR192" s="27"/>
      <c r="FS192" s="27"/>
      <c r="FT192" s="27"/>
      <c r="FU192" s="27"/>
      <c r="FV192" s="27"/>
      <c r="FW192" s="27"/>
      <c r="FX192" s="27"/>
      <c r="FY192" s="27"/>
      <c r="FZ192" s="27"/>
      <c r="GA192" s="27"/>
      <c r="GB192" s="27"/>
      <c r="GC192" s="27"/>
      <c r="GD192" s="27"/>
      <c r="GE192" s="27"/>
      <c r="GF192" s="27"/>
      <c r="GG192" s="27"/>
      <c r="GH192" s="27"/>
      <c r="GI192" s="27"/>
      <c r="GJ192" s="27"/>
      <c r="GK192" s="27"/>
      <c r="GL192" s="27"/>
      <c r="GM192" s="27"/>
      <c r="GN192" s="27"/>
      <c r="GO192" s="27"/>
      <c r="GP192" s="27"/>
      <c r="GQ192" s="27"/>
      <c r="GR192" s="27"/>
      <c r="GS192" s="27"/>
      <c r="GT192" s="27"/>
      <c r="GU192" s="27"/>
      <c r="GV192" s="27"/>
      <c r="GW192" s="27"/>
      <c r="GX192" s="27"/>
      <c r="GY192" s="27"/>
      <c r="GZ192" s="27"/>
      <c r="HA192" s="27"/>
      <c r="HB192" s="27"/>
      <c r="HC192" s="27"/>
      <c r="HD192" s="27"/>
      <c r="HE192" s="27"/>
      <c r="HF192" s="27"/>
      <c r="HG192" s="27"/>
      <c r="HH192" s="27"/>
      <c r="HI192" s="27"/>
      <c r="HJ192" s="27"/>
      <c r="HK192" s="27"/>
      <c r="HL192" s="27"/>
      <c r="HM192" s="27"/>
      <c r="HN192" s="27"/>
      <c r="HO192" s="27"/>
      <c r="HP192" s="27"/>
      <c r="HQ192" s="27"/>
      <c r="HR192" s="27"/>
      <c r="HS192" s="27"/>
      <c r="HT192" s="27"/>
      <c r="HU192" s="27"/>
      <c r="HV192" s="27"/>
      <c r="HW192" s="27"/>
      <c r="HX192" s="27"/>
      <c r="HY192" s="27"/>
      <c r="HZ192" s="27"/>
      <c r="IA192" s="27"/>
      <c r="IB192" s="27"/>
      <c r="IC192" s="27"/>
      <c r="ID192" s="27"/>
      <c r="IE192" s="27"/>
      <c r="IF192" s="27"/>
      <c r="IG192" s="27"/>
      <c r="IH192" s="27"/>
      <c r="II192" s="27"/>
      <c r="IJ192" s="27"/>
      <c r="IK192" s="27"/>
      <c r="IL192" s="27"/>
      <c r="IM192" s="27"/>
      <c r="IN192" s="27"/>
      <c r="IO192" s="27"/>
      <c r="IP192" s="27"/>
      <c r="IQ192" s="27"/>
      <c r="IR192" s="27"/>
      <c r="IS192" s="27"/>
      <c r="IT192" s="27"/>
      <c r="IU192" s="27"/>
      <c r="IV192" s="27"/>
      <c r="IW192" s="27"/>
      <c r="IX192" s="27"/>
      <c r="IY192" s="27"/>
      <c r="IZ192" s="27"/>
      <c r="JA192" s="27"/>
      <c r="JB192" s="27"/>
      <c r="JC192" s="27"/>
      <c r="JD192" s="27"/>
      <c r="JE192" s="27"/>
      <c r="JF192" s="27"/>
      <c r="JG192" s="27"/>
      <c r="JH192" s="27"/>
      <c r="JI192" s="27"/>
      <c r="JJ192" s="27"/>
      <c r="JK192" s="27"/>
      <c r="JL192" s="27"/>
      <c r="JM192" s="27"/>
      <c r="JN192" s="27"/>
      <c r="JO192" s="27"/>
      <c r="JP192" s="27"/>
      <c r="JQ192" s="27"/>
      <c r="JR192" s="27"/>
      <c r="JS192" s="27"/>
      <c r="JT192" s="27"/>
      <c r="JU192" s="27"/>
      <c r="JV192" s="27"/>
      <c r="JW192" s="27"/>
      <c r="JX192" s="27"/>
      <c r="JY192" s="27"/>
      <c r="JZ192" s="27"/>
      <c r="KA192" s="27"/>
      <c r="KB192" s="27"/>
      <c r="KC192" s="27"/>
      <c r="KD192" s="27"/>
      <c r="KE192" s="27"/>
      <c r="KF192" s="27"/>
      <c r="KG192" s="27"/>
      <c r="KH192" s="27"/>
      <c r="KI192" s="27"/>
      <c r="KJ192" s="27"/>
      <c r="KK192" s="27"/>
      <c r="KL192" s="27"/>
      <c r="KM192" s="27"/>
      <c r="KN192" s="27"/>
      <c r="KO192" s="27"/>
      <c r="KP192" s="27"/>
      <c r="KQ192" s="27"/>
      <c r="KR192" s="27"/>
      <c r="KS192" s="27"/>
      <c r="KT192" s="27"/>
      <c r="KU192" s="27"/>
      <c r="KV192" s="27"/>
      <c r="KW192" s="27"/>
      <c r="KX192" s="27"/>
      <c r="KY192" s="27"/>
      <c r="KZ192" s="27"/>
      <c r="LA192" s="27"/>
      <c r="LB192" s="27"/>
      <c r="LC192" s="27"/>
      <c r="LD192" s="27"/>
      <c r="LE192" s="27"/>
      <c r="LF192" s="27"/>
      <c r="LG192" s="27"/>
      <c r="LH192" s="27"/>
      <c r="LI192" s="27"/>
      <c r="LJ192" s="27"/>
      <c r="LK192" s="27"/>
      <c r="LL192" s="27"/>
      <c r="LM192" s="27"/>
      <c r="LN192" s="27"/>
      <c r="LO192" s="27"/>
      <c r="LP192" s="27"/>
      <c r="LQ192" s="27"/>
      <c r="LR192" s="27"/>
      <c r="LS192" s="27"/>
      <c r="LT192" s="27"/>
      <c r="LU192" s="27"/>
      <c r="LV192" s="27"/>
      <c r="LW192" s="27"/>
      <c r="LX192" s="27"/>
      <c r="LY192" s="27"/>
      <c r="LZ192" s="27"/>
      <c r="MA192" s="27"/>
      <c r="MB192" s="27"/>
      <c r="MC192" s="27"/>
      <c r="MD192" s="27"/>
      <c r="ME192" s="27"/>
      <c r="MF192" s="27"/>
      <c r="MG192" s="27"/>
      <c r="MH192" s="27"/>
      <c r="MI192" s="27"/>
      <c r="MJ192" s="27"/>
      <c r="MK192" s="27"/>
      <c r="ML192" s="27"/>
      <c r="MM192" s="27"/>
      <c r="MN192" s="27"/>
      <c r="MO192" s="27"/>
      <c r="MP192" s="27"/>
      <c r="MQ192" s="27"/>
      <c r="MR192" s="27"/>
      <c r="MS192" s="27"/>
      <c r="MT192" s="27"/>
      <c r="MU192" s="27"/>
      <c r="MV192" s="27"/>
      <c r="MW192" s="27"/>
      <c r="MX192" s="27"/>
      <c r="MY192" s="27"/>
      <c r="MZ192" s="27"/>
      <c r="NA192" s="27"/>
      <c r="NB192" s="27"/>
      <c r="NC192" s="27"/>
      <c r="ND192" s="27"/>
      <c r="NE192" s="27"/>
      <c r="NF192" s="27"/>
      <c r="NG192" s="27"/>
      <c r="NH192" s="27"/>
      <c r="NI192" s="27"/>
      <c r="NJ192" s="27"/>
      <c r="NK192" s="27"/>
      <c r="NL192" s="27"/>
      <c r="NM192" s="27"/>
      <c r="NN192" s="27"/>
      <c r="NO192" s="27"/>
      <c r="NP192" s="27"/>
      <c r="NQ192" s="27"/>
      <c r="NR192" s="27"/>
      <c r="NS192" s="27"/>
      <c r="NT192" s="27"/>
      <c r="NU192" s="27"/>
      <c r="NV192" s="27"/>
      <c r="NW192" s="27"/>
      <c r="NX192" s="27"/>
      <c r="NY192" s="27"/>
      <c r="NZ192" s="27"/>
      <c r="OA192" s="27"/>
      <c r="OB192" s="27"/>
      <c r="OC192" s="27"/>
      <c r="OD192" s="27"/>
      <c r="OE192" s="27"/>
      <c r="OF192" s="27"/>
      <c r="OG192" s="27"/>
      <c r="OH192" s="27"/>
      <c r="OI192" s="27"/>
      <c r="OJ192" s="27"/>
      <c r="OK192" s="27"/>
      <c r="OL192" s="27"/>
      <c r="OM192" s="27"/>
      <c r="ON192" s="27"/>
      <c r="OO192" s="27"/>
      <c r="OP192" s="27"/>
      <c r="OQ192" s="27"/>
      <c r="OR192" s="27"/>
      <c r="OS192" s="27"/>
      <c r="OT192" s="27"/>
      <c r="OU192" s="27"/>
      <c r="OV192" s="27"/>
      <c r="OW192" s="27"/>
      <c r="OX192" s="27"/>
      <c r="OY192" s="27"/>
      <c r="OZ192" s="27"/>
      <c r="PA192" s="27"/>
      <c r="PB192" s="27"/>
      <c r="PC192" s="27"/>
      <c r="PD192" s="27"/>
      <c r="PE192" s="27"/>
      <c r="PF192" s="27"/>
      <c r="PG192" s="27"/>
      <c r="PH192" s="27"/>
      <c r="PI192" s="27"/>
      <c r="PJ192" s="27"/>
      <c r="PK192" s="27"/>
      <c r="PL192" s="27"/>
      <c r="PM192" s="27"/>
      <c r="PN192" s="27"/>
      <c r="PO192" s="27"/>
      <c r="PP192" s="27"/>
      <c r="PQ192" s="27"/>
      <c r="PR192" s="27"/>
      <c r="PS192" s="27"/>
      <c r="PT192" s="27"/>
      <c r="PU192" s="27"/>
      <c r="PV192" s="27"/>
      <c r="PW192" s="27"/>
      <c r="PX192" s="27"/>
      <c r="PY192" s="27"/>
      <c r="PZ192" s="27"/>
      <c r="QA192" s="27"/>
      <c r="QB192" s="27"/>
      <c r="QC192" s="27"/>
      <c r="QD192" s="27"/>
      <c r="QE192" s="27"/>
      <c r="QF192" s="27"/>
      <c r="QG192" s="27"/>
      <c r="QH192" s="27"/>
      <c r="QI192" s="27"/>
      <c r="QJ192" s="27"/>
      <c r="QK192" s="27"/>
      <c r="QL192" s="27"/>
      <c r="QM192" s="27"/>
      <c r="QN192" s="27"/>
      <c r="QO192" s="27"/>
      <c r="QP192" s="27"/>
      <c r="QQ192" s="27"/>
      <c r="QR192" s="27"/>
      <c r="QS192" s="27"/>
      <c r="QT192" s="27"/>
      <c r="QU192" s="27"/>
      <c r="QV192" s="27"/>
      <c r="QW192" s="27"/>
      <c r="QX192" s="27"/>
      <c r="QY192" s="27"/>
      <c r="QZ192" s="27"/>
      <c r="RA192" s="27"/>
      <c r="RB192" s="27"/>
      <c r="RC192" s="27"/>
      <c r="RD192" s="27"/>
      <c r="RE192" s="27"/>
      <c r="RF192" s="27"/>
      <c r="RG192" s="27"/>
      <c r="RH192" s="27"/>
      <c r="RI192" s="27"/>
      <c r="RJ192" s="27"/>
      <c r="RK192" s="27"/>
      <c r="RL192" s="27"/>
      <c r="RM192" s="27"/>
      <c r="RN192" s="27"/>
      <c r="RO192" s="27"/>
      <c r="RP192" s="27"/>
      <c r="RQ192" s="27"/>
      <c r="RR192" s="27"/>
      <c r="RS192" s="27"/>
      <c r="RT192" s="27"/>
      <c r="RU192" s="27"/>
      <c r="RV192" s="27"/>
      <c r="RW192" s="27"/>
      <c r="RX192" s="27"/>
      <c r="RY192" s="27"/>
      <c r="RZ192" s="27"/>
      <c r="SA192" s="27"/>
      <c r="SB192" s="27"/>
      <c r="SC192" s="27"/>
      <c r="SD192" s="27"/>
      <c r="SE192" s="27"/>
      <c r="SF192" s="27"/>
      <c r="SG192" s="27"/>
      <c r="SH192" s="27"/>
      <c r="SI192" s="27"/>
      <c r="SJ192" s="27"/>
      <c r="SK192" s="27"/>
      <c r="SL192" s="27"/>
      <c r="SM192" s="27"/>
      <c r="SN192" s="27"/>
      <c r="SO192" s="27"/>
      <c r="SP192" s="27"/>
      <c r="SQ192" s="27"/>
      <c r="SR192" s="27"/>
      <c r="SS192" s="27"/>
      <c r="ST192" s="27"/>
      <c r="SU192" s="27"/>
      <c r="SV192" s="27"/>
      <c r="SW192" s="27"/>
      <c r="SX192" s="27"/>
      <c r="SY192" s="27"/>
      <c r="SZ192" s="27"/>
      <c r="TA192" s="27"/>
      <c r="TB192" s="27"/>
      <c r="TC192" s="27"/>
      <c r="TD192" s="27"/>
      <c r="TE192" s="27"/>
      <c r="TF192" s="27"/>
      <c r="TG192" s="27"/>
      <c r="TH192" s="27"/>
      <c r="TI192" s="27"/>
      <c r="TJ192" s="27"/>
      <c r="TK192" s="27"/>
      <c r="TL192" s="27"/>
      <c r="TM192" s="27"/>
      <c r="TN192" s="27"/>
      <c r="TO192" s="27"/>
      <c r="TP192" s="27"/>
      <c r="TQ192" s="27"/>
      <c r="TR192" s="27"/>
      <c r="TS192" s="27"/>
      <c r="TT192" s="27"/>
      <c r="TU192" s="27"/>
      <c r="TV192" s="27"/>
      <c r="TW192" s="27"/>
      <c r="TX192" s="27"/>
      <c r="TY192" s="27"/>
      <c r="TZ192" s="27"/>
      <c r="UA192" s="27"/>
      <c r="UB192" s="27"/>
      <c r="UC192" s="27"/>
      <c r="UD192" s="27"/>
      <c r="UE192" s="27"/>
      <c r="UF192" s="27"/>
      <c r="UG192" s="27"/>
      <c r="UH192" s="27"/>
      <c r="UI192" s="27"/>
      <c r="UJ192" s="27"/>
      <c r="UK192" s="27"/>
      <c r="UL192" s="27"/>
      <c r="UM192" s="27"/>
      <c r="UN192" s="27"/>
      <c r="UO192" s="27"/>
      <c r="UP192" s="27"/>
      <c r="UQ192" s="27"/>
      <c r="UR192" s="27"/>
      <c r="US192" s="27"/>
      <c r="UT192" s="27"/>
      <c r="UU192" s="27"/>
      <c r="UV192" s="27"/>
      <c r="UW192" s="27"/>
      <c r="UX192" s="27"/>
      <c r="UY192" s="27"/>
      <c r="UZ192" s="27"/>
      <c r="VA192" s="27"/>
      <c r="VB192" s="27"/>
      <c r="VC192" s="27"/>
      <c r="VD192" s="27"/>
      <c r="VE192" s="27"/>
      <c r="VF192" s="27"/>
      <c r="VG192" s="27"/>
      <c r="VH192" s="27"/>
      <c r="VI192" s="27"/>
      <c r="VJ192" s="27"/>
      <c r="VK192" s="27"/>
      <c r="VL192" s="27"/>
      <c r="VM192" s="27"/>
      <c r="VN192" s="27"/>
      <c r="VO192" s="27"/>
      <c r="VP192" s="27"/>
      <c r="VQ192" s="27"/>
      <c r="VR192" s="27"/>
      <c r="VS192" s="27"/>
      <c r="VT192" s="27"/>
      <c r="VU192" s="27"/>
      <c r="VV192" s="27"/>
      <c r="VW192" s="27"/>
      <c r="VX192" s="27"/>
      <c r="VY192" s="27"/>
      <c r="VZ192" s="27"/>
      <c r="WA192" s="27"/>
      <c r="WB192" s="27"/>
      <c r="WC192" s="27"/>
      <c r="WD192" s="27"/>
      <c r="WE192" s="27"/>
      <c r="WF192" s="27"/>
      <c r="WG192" s="27"/>
      <c r="WH192" s="27"/>
      <c r="WI192" s="27"/>
      <c r="WJ192" s="27"/>
      <c r="WK192" s="27"/>
      <c r="WL192" s="27"/>
      <c r="WM192" s="27"/>
      <c r="WN192" s="27"/>
      <c r="WO192" s="27"/>
      <c r="WP192" s="27"/>
      <c r="WQ192" s="27"/>
      <c r="WR192" s="27"/>
      <c r="WS192" s="27"/>
      <c r="WT192" s="27"/>
      <c r="WU192" s="27"/>
      <c r="WV192" s="27"/>
      <c r="WW192" s="27"/>
      <c r="WX192" s="27"/>
      <c r="WY192" s="27"/>
      <c r="WZ192" s="27"/>
      <c r="XA192" s="27"/>
      <c r="XB192" s="27"/>
      <c r="XC192" s="27"/>
      <c r="XD192" s="27"/>
      <c r="XE192" s="27"/>
      <c r="XF192" s="27"/>
      <c r="XG192" s="27"/>
      <c r="XH192" s="27"/>
      <c r="XI192" s="27"/>
      <c r="XJ192" s="27"/>
      <c r="XK192" s="27"/>
      <c r="XL192" s="27"/>
      <c r="XM192" s="27"/>
      <c r="XN192" s="27"/>
      <c r="XO192" s="27"/>
      <c r="XP192" s="27"/>
      <c r="XQ192" s="27"/>
      <c r="XR192" s="27"/>
      <c r="XS192" s="27"/>
      <c r="XT192" s="27"/>
      <c r="XU192" s="27"/>
      <c r="XV192" s="27"/>
      <c r="XW192" s="27"/>
      <c r="XX192" s="27"/>
      <c r="XY192" s="27"/>
      <c r="XZ192" s="27"/>
      <c r="YA192" s="27"/>
      <c r="YB192" s="27"/>
      <c r="YC192" s="27"/>
      <c r="YD192" s="27"/>
      <c r="YE192" s="27"/>
      <c r="YF192" s="27"/>
      <c r="YG192" s="27"/>
      <c r="YH192" s="27"/>
      <c r="YI192" s="27"/>
      <c r="YJ192" s="27"/>
      <c r="YK192" s="27"/>
      <c r="YL192" s="27"/>
      <c r="YM192" s="27"/>
      <c r="YN192" s="27"/>
      <c r="YO192" s="27"/>
      <c r="YP192" s="27"/>
      <c r="YQ192" s="27"/>
      <c r="YR192" s="27"/>
      <c r="YS192" s="27"/>
      <c r="YT192" s="27"/>
      <c r="YU192" s="27"/>
      <c r="YV192" s="27"/>
      <c r="YW192" s="27"/>
      <c r="YX192" s="27"/>
      <c r="YY192" s="27"/>
      <c r="YZ192" s="27"/>
      <c r="ZA192" s="27"/>
      <c r="ZB192" s="27"/>
      <c r="ZC192" s="27"/>
      <c r="ZD192" s="27"/>
      <c r="ZE192" s="27"/>
      <c r="ZF192" s="27"/>
      <c r="ZG192" s="27"/>
      <c r="ZH192" s="27"/>
      <c r="ZI192" s="27"/>
      <c r="ZJ192" s="27"/>
      <c r="ZK192" s="27"/>
      <c r="ZL192" s="27"/>
      <c r="ZM192" s="27"/>
      <c r="ZN192" s="27"/>
      <c r="ZO192" s="27"/>
      <c r="ZP192" s="27"/>
      <c r="ZQ192" s="27"/>
      <c r="ZR192" s="27"/>
      <c r="ZS192" s="27"/>
      <c r="ZT192" s="27"/>
      <c r="ZU192" s="27"/>
      <c r="ZV192" s="27"/>
      <c r="ZW192" s="27"/>
      <c r="ZX192" s="27"/>
      <c r="ZY192" s="27"/>
      <c r="ZZ192" s="27"/>
      <c r="AAA192" s="27"/>
      <c r="AAB192" s="27"/>
      <c r="AAC192" s="27"/>
      <c r="AAD192" s="27"/>
      <c r="AAE192" s="27"/>
      <c r="AAF192" s="27"/>
      <c r="AAG192" s="27"/>
      <c r="AAH192" s="27"/>
      <c r="AAI192" s="27"/>
      <c r="AAJ192" s="27"/>
      <c r="AAK192" s="27"/>
      <c r="AAL192" s="27"/>
      <c r="AAM192" s="27"/>
      <c r="AAN192" s="27"/>
      <c r="AAO192" s="27"/>
      <c r="AAP192" s="27"/>
      <c r="AAQ192" s="27"/>
      <c r="AAR192" s="27"/>
      <c r="AAS192" s="27"/>
      <c r="AAT192" s="27"/>
      <c r="AAU192" s="27"/>
      <c r="AAV192" s="27"/>
      <c r="AAW192" s="27"/>
      <c r="AAX192" s="27"/>
      <c r="AAY192" s="27"/>
      <c r="AAZ192" s="27"/>
      <c r="ABA192" s="27"/>
      <c r="ABB192" s="27"/>
      <c r="ABC192" s="27"/>
      <c r="ABD192" s="27"/>
      <c r="ABE192" s="27"/>
      <c r="ABF192" s="27"/>
      <c r="ABG192" s="27"/>
      <c r="ABH192" s="27"/>
      <c r="ABI192" s="27"/>
      <c r="ABJ192" s="27"/>
      <c r="ABK192" s="27"/>
      <c r="ABL192" s="27"/>
      <c r="ABM192" s="27"/>
      <c r="ABN192" s="27"/>
      <c r="ABO192" s="27"/>
      <c r="ABP192" s="27"/>
      <c r="ABQ192" s="27"/>
      <c r="ABR192" s="27"/>
      <c r="ABS192" s="27"/>
      <c r="ABT192" s="27"/>
      <c r="ABU192" s="27"/>
      <c r="ABV192" s="27"/>
      <c r="ABW192" s="27"/>
      <c r="ABX192" s="27"/>
      <c r="ABY192" s="27"/>
      <c r="ABZ192" s="27"/>
      <c r="ACA192" s="27"/>
      <c r="ACB192" s="27"/>
      <c r="ACC192" s="27"/>
      <c r="ACD192" s="27"/>
      <c r="ACE192" s="27"/>
      <c r="ACF192" s="27"/>
      <c r="ACG192" s="27"/>
      <c r="ACH192" s="27"/>
      <c r="ACI192" s="27"/>
      <c r="ACJ192" s="27"/>
      <c r="ACK192" s="27"/>
      <c r="ACL192" s="27"/>
      <c r="ACM192" s="27"/>
      <c r="ACN192" s="27"/>
      <c r="ACO192" s="27"/>
      <c r="ACP192" s="27"/>
      <c r="ACQ192" s="27"/>
      <c r="ACR192" s="27"/>
      <c r="ACS192" s="27"/>
      <c r="ACT192" s="27"/>
      <c r="ACU192" s="27"/>
      <c r="ACV192" s="27"/>
      <c r="ACW192" s="27"/>
      <c r="ACX192" s="27"/>
      <c r="ACY192" s="27"/>
      <c r="ACZ192" s="27"/>
      <c r="ADA192" s="27"/>
      <c r="ADB192" s="27"/>
      <c r="ADC192" s="27"/>
      <c r="ADD192" s="27"/>
      <c r="ADE192" s="27"/>
      <c r="ADF192" s="27"/>
      <c r="ADG192" s="27"/>
      <c r="ADH192" s="27"/>
      <c r="ADI192" s="27"/>
      <c r="ADJ192" s="27"/>
      <c r="ADK192" s="27"/>
      <c r="ADL192" s="27"/>
      <c r="ADM192" s="27"/>
      <c r="ADN192" s="27"/>
      <c r="ADO192" s="27"/>
      <c r="ADP192" s="27"/>
      <c r="ADQ192" s="27"/>
      <c r="ADR192" s="27"/>
      <c r="ADS192" s="27"/>
      <c r="ADT192" s="27"/>
      <c r="ADU192" s="27"/>
      <c r="ADV192" s="27"/>
      <c r="ADW192" s="27"/>
      <c r="ADX192" s="27"/>
      <c r="ADY192" s="27"/>
      <c r="ADZ192" s="27"/>
      <c r="AEA192" s="27"/>
      <c r="AEB192" s="27"/>
      <c r="AEC192" s="27"/>
      <c r="AED192" s="27"/>
      <c r="AEE192" s="27"/>
      <c r="AEF192" s="27"/>
      <c r="AEG192" s="27"/>
      <c r="AEH192" s="27"/>
      <c r="AEI192" s="27"/>
      <c r="AEJ192" s="27"/>
      <c r="AEK192" s="27"/>
      <c r="AEL192" s="27"/>
      <c r="AEM192" s="27"/>
      <c r="AEN192" s="27"/>
      <c r="AEO192" s="27"/>
      <c r="AEP192" s="27"/>
      <c r="AEQ192" s="27"/>
      <c r="AER192" s="27"/>
      <c r="AES192" s="27"/>
      <c r="AET192" s="27"/>
      <c r="AEU192" s="27"/>
      <c r="AEV192" s="27"/>
      <c r="AEW192" s="27"/>
      <c r="AEX192" s="27"/>
      <c r="AEY192" s="27"/>
      <c r="AEZ192" s="27"/>
      <c r="AFA192" s="27"/>
      <c r="AFB192" s="27"/>
      <c r="AFC192" s="27"/>
      <c r="AFD192" s="27"/>
      <c r="AFE192" s="27"/>
      <c r="AFF192" s="27"/>
      <c r="AFG192" s="27"/>
      <c r="AFH192" s="27"/>
      <c r="AFI192" s="27"/>
      <c r="AFJ192" s="27"/>
      <c r="AFK192" s="27"/>
      <c r="AFL192" s="27"/>
      <c r="AFM192" s="27"/>
      <c r="AFN192" s="27"/>
      <c r="AFO192" s="27"/>
      <c r="AFP192" s="27"/>
      <c r="AFQ192" s="27"/>
      <c r="AFR192" s="27"/>
      <c r="AFS192" s="27"/>
      <c r="AFT192" s="27"/>
      <c r="AFU192" s="27"/>
      <c r="AFV192" s="27"/>
      <c r="AFW192" s="27"/>
      <c r="AFX192" s="27"/>
      <c r="AFY192" s="27"/>
      <c r="AFZ192" s="27"/>
      <c r="AGA192" s="27"/>
      <c r="AGB192" s="27"/>
      <c r="AGC192" s="27"/>
      <c r="AGD192" s="27"/>
      <c r="AGE192" s="27"/>
      <c r="AGF192" s="27"/>
      <c r="AGG192" s="27"/>
      <c r="AGH192" s="27"/>
      <c r="AGI192" s="27"/>
      <c r="AGJ192" s="27"/>
      <c r="AGK192" s="27"/>
      <c r="AGL192" s="27"/>
      <c r="AGM192" s="27"/>
      <c r="AGN192" s="27"/>
      <c r="AGO192" s="27"/>
      <c r="AGP192" s="27"/>
      <c r="AGQ192" s="27"/>
      <c r="AGR192" s="27"/>
      <c r="AGS192" s="27"/>
      <c r="AGT192" s="27"/>
      <c r="AGU192" s="27"/>
      <c r="AGV192" s="27"/>
      <c r="AGW192" s="27"/>
      <c r="AGX192" s="27"/>
      <c r="AGY192" s="27"/>
      <c r="AGZ192" s="27"/>
      <c r="AHA192" s="27"/>
      <c r="AHB192" s="27"/>
      <c r="AHC192" s="27"/>
      <c r="AHD192" s="27"/>
      <c r="AHE192" s="27"/>
      <c r="AHF192" s="27"/>
      <c r="AHG192" s="27"/>
      <c r="AHH192" s="27"/>
      <c r="AHI192" s="27"/>
      <c r="AHJ192" s="27"/>
      <c r="AHK192" s="27"/>
      <c r="AHL192" s="27"/>
      <c r="AHM192" s="27"/>
      <c r="AHN192" s="27"/>
      <c r="AHO192" s="27"/>
      <c r="AHP192" s="27"/>
      <c r="AHQ192" s="27"/>
      <c r="AHR192" s="27"/>
      <c r="AHS192" s="27"/>
      <c r="AHT192" s="27"/>
      <c r="AHU192" s="27"/>
      <c r="AHV192" s="27"/>
      <c r="AHW192" s="27"/>
      <c r="AHX192" s="27"/>
      <c r="AHY192" s="27"/>
      <c r="AHZ192" s="27"/>
      <c r="AIA192" s="27"/>
      <c r="AIB192" s="27"/>
      <c r="AIC192" s="27"/>
      <c r="AID192" s="27"/>
      <c r="AIE192" s="27"/>
      <c r="AIF192" s="27"/>
      <c r="AIG192" s="27"/>
      <c r="AIH192" s="27"/>
      <c r="AII192" s="27"/>
      <c r="AIJ192" s="27"/>
      <c r="AIK192" s="27"/>
      <c r="AIL192" s="27"/>
      <c r="AIM192" s="27"/>
      <c r="AIN192" s="27"/>
      <c r="AIO192" s="27"/>
      <c r="AIP192" s="27"/>
      <c r="AIQ192" s="27"/>
      <c r="AIR192" s="27"/>
      <c r="AIS192" s="27"/>
      <c r="AIT192" s="27"/>
      <c r="AIU192" s="27"/>
      <c r="AIV192" s="27"/>
      <c r="AIW192" s="27"/>
      <c r="AIX192" s="27"/>
      <c r="AIY192" s="27"/>
      <c r="AIZ192" s="27"/>
      <c r="AJA192" s="27"/>
      <c r="AJB192" s="27"/>
      <c r="AJC192" s="27"/>
      <c r="AJD192" s="27"/>
      <c r="AJE192" s="27"/>
      <c r="AJF192" s="27"/>
      <c r="AJG192" s="27"/>
      <c r="AJH192" s="27"/>
      <c r="AJI192" s="27"/>
      <c r="AJJ192" s="27"/>
      <c r="AJK192" s="27"/>
      <c r="AJL192" s="27"/>
      <c r="AJM192" s="27"/>
      <c r="AJN192" s="27"/>
      <c r="AJO192" s="27"/>
      <c r="AJP192" s="27"/>
      <c r="AJQ192" s="27"/>
      <c r="AJR192" s="27"/>
      <c r="AJS192" s="27"/>
      <c r="AJT192" s="27"/>
      <c r="AJU192" s="27"/>
      <c r="AJV192" s="27"/>
      <c r="AJW192" s="27"/>
      <c r="AJX192" s="27"/>
      <c r="AJY192" s="27"/>
      <c r="AJZ192" s="27"/>
      <c r="AKA192" s="27"/>
      <c r="AKB192" s="27"/>
      <c r="AKC192" s="27"/>
      <c r="AKD192" s="27"/>
      <c r="AKE192" s="27"/>
      <c r="AKF192" s="27"/>
      <c r="AKG192" s="27"/>
      <c r="AKH192" s="27"/>
      <c r="AKI192" s="27"/>
      <c r="AKJ192" s="27"/>
      <c r="AKK192" s="27"/>
      <c r="AKL192" s="27"/>
      <c r="AKM192" s="27"/>
      <c r="AKN192" s="27"/>
      <c r="AKO192" s="27"/>
      <c r="AKP192" s="27"/>
      <c r="AKQ192" s="27"/>
      <c r="AKR192" s="27"/>
      <c r="AKS192" s="27"/>
      <c r="AKT192" s="27"/>
      <c r="AKU192" s="27"/>
      <c r="AKV192" s="27"/>
      <c r="AKW192" s="27"/>
      <c r="AKX192" s="27"/>
      <c r="AKY192" s="27"/>
      <c r="AKZ192" s="27"/>
      <c r="ALA192" s="27"/>
      <c r="ALB192" s="27"/>
      <c r="ALC192" s="27"/>
      <c r="ALD192" s="27"/>
      <c r="ALE192" s="27"/>
      <c r="ALF192" s="27"/>
      <c r="ALG192" s="27"/>
      <c r="ALH192" s="27"/>
      <c r="ALI192" s="27"/>
      <c r="ALJ192" s="27"/>
      <c r="ALK192" s="27"/>
      <c r="ALL192" s="27"/>
      <c r="ALM192" s="27"/>
      <c r="ALN192" s="27"/>
      <c r="ALO192" s="27"/>
      <c r="ALP192" s="27"/>
      <c r="ALQ192" s="27"/>
      <c r="ALR192" s="27"/>
      <c r="ALS192" s="27"/>
      <c r="ALT192" s="27"/>
      <c r="ALU192" s="27"/>
      <c r="ALV192" s="27"/>
      <c r="ALW192" s="27"/>
      <c r="ALX192" s="27"/>
      <c r="ALY192" s="27"/>
      <c r="ALZ192" s="27"/>
      <c r="AMA192" s="27"/>
      <c r="AMB192" s="27"/>
      <c r="AMC192" s="27"/>
      <c r="AMD192" s="27"/>
      <c r="AME192" s="27"/>
      <c r="AMF192" s="27"/>
      <c r="AMG192" s="27"/>
      <c r="AMH192" s="27"/>
      <c r="AMI192" s="27"/>
      <c r="AMJ192" s="27"/>
      <c r="AMK192" s="27"/>
      <c r="AML192" s="27"/>
      <c r="AMM192" s="27"/>
      <c r="AMN192" s="27"/>
      <c r="AMO192" s="27"/>
      <c r="AMP192" s="27"/>
      <c r="AMQ192" s="27"/>
      <c r="AMR192" s="27"/>
      <c r="AMS192" s="27"/>
      <c r="AMT192" s="27"/>
      <c r="AMU192" s="27"/>
      <c r="AMV192" s="27"/>
      <c r="AMW192" s="27"/>
      <c r="AMX192" s="27"/>
      <c r="AMY192" s="27"/>
      <c r="AMZ192" s="27"/>
      <c r="ANA192" s="27"/>
      <c r="ANB192" s="27"/>
      <c r="ANC192" s="27"/>
      <c r="AND192" s="27"/>
      <c r="ANE192" s="27"/>
      <c r="ANF192" s="27"/>
      <c r="ANG192" s="27"/>
      <c r="ANH192" s="27"/>
      <c r="ANI192" s="27"/>
      <c r="ANJ192" s="27"/>
      <c r="ANK192" s="27"/>
      <c r="ANL192" s="27"/>
      <c r="ANM192" s="27"/>
      <c r="ANN192" s="27"/>
      <c r="ANO192" s="27"/>
      <c r="ANP192" s="27"/>
      <c r="ANQ192" s="27"/>
      <c r="ANR192" s="27"/>
      <c r="ANS192" s="27"/>
      <c r="ANT192" s="27"/>
      <c r="ANU192" s="27"/>
      <c r="ANV192" s="27"/>
      <c r="ANW192" s="27"/>
      <c r="ANX192" s="27"/>
      <c r="ANY192" s="27"/>
      <c r="ANZ192" s="27"/>
      <c r="AOA192" s="27"/>
      <c r="AOB192" s="27"/>
      <c r="AOC192" s="27"/>
      <c r="AOD192" s="27"/>
      <c r="AOE192" s="27"/>
      <c r="AOF192" s="27"/>
      <c r="AOG192" s="27"/>
      <c r="AOH192" s="27"/>
      <c r="AOI192" s="27"/>
      <c r="AOJ192" s="27"/>
      <c r="AOK192" s="27"/>
      <c r="AOL192" s="27"/>
      <c r="AOM192" s="27"/>
      <c r="AON192" s="27"/>
      <c r="AOO192" s="27"/>
      <c r="AOP192" s="27"/>
      <c r="AOQ192" s="27"/>
      <c r="AOR192" s="27"/>
      <c r="AOS192" s="27"/>
      <c r="AOT192" s="27"/>
      <c r="AOU192" s="27"/>
      <c r="AOV192" s="27"/>
      <c r="AOW192" s="27"/>
      <c r="AOX192" s="27"/>
      <c r="AOY192" s="27"/>
      <c r="AOZ192" s="27"/>
      <c r="APA192" s="27"/>
      <c r="APB192" s="27"/>
      <c r="APC192" s="27"/>
      <c r="APD192" s="27"/>
      <c r="APE192" s="27"/>
      <c r="APF192" s="27"/>
      <c r="APG192" s="27"/>
      <c r="APH192" s="27"/>
      <c r="API192" s="27"/>
      <c r="APJ192" s="27"/>
      <c r="APK192" s="27"/>
      <c r="APL192" s="27"/>
      <c r="APM192" s="27"/>
      <c r="APN192" s="27"/>
      <c r="APO192" s="27"/>
      <c r="APP192" s="27"/>
      <c r="APQ192" s="27"/>
      <c r="APR192" s="27"/>
      <c r="APS192" s="27"/>
      <c r="APT192" s="27"/>
      <c r="APU192" s="27"/>
      <c r="APV192" s="27"/>
      <c r="APW192" s="27"/>
      <c r="APX192" s="27"/>
      <c r="APY192" s="27"/>
      <c r="APZ192" s="27"/>
      <c r="AQA192" s="27"/>
      <c r="AQB192" s="27"/>
      <c r="AQC192" s="27"/>
      <c r="AQD192" s="27"/>
      <c r="AQE192" s="27"/>
      <c r="AQF192" s="27"/>
      <c r="AQG192" s="27"/>
      <c r="AQH192" s="27"/>
      <c r="AQI192" s="27"/>
      <c r="AQJ192" s="27"/>
      <c r="AQK192" s="27"/>
      <c r="AQL192" s="27"/>
      <c r="AQM192" s="27"/>
      <c r="AQN192" s="27"/>
      <c r="AQO192" s="27"/>
      <c r="AQP192" s="27"/>
      <c r="AQQ192" s="27"/>
      <c r="AQR192" s="27"/>
      <c r="AQS192" s="27"/>
      <c r="AQT192" s="27"/>
      <c r="AQU192" s="27"/>
      <c r="AQV192" s="27"/>
      <c r="AQW192" s="27"/>
      <c r="AQX192" s="27"/>
      <c r="AQY192" s="27"/>
      <c r="AQZ192" s="27"/>
      <c r="ARA192" s="27"/>
      <c r="ARB192" s="27"/>
      <c r="ARC192" s="27"/>
      <c r="ARD192" s="27"/>
      <c r="ARE192" s="27"/>
      <c r="ARF192" s="27"/>
      <c r="ARG192" s="27"/>
      <c r="ARH192" s="27"/>
      <c r="ARI192" s="27"/>
      <c r="ARJ192" s="27"/>
      <c r="ARK192" s="27"/>
      <c r="ARL192" s="27"/>
      <c r="ARM192" s="27"/>
      <c r="ARN192" s="27"/>
      <c r="ARO192" s="27"/>
      <c r="ARP192" s="27"/>
      <c r="ARQ192" s="27"/>
      <c r="ARR192" s="27"/>
      <c r="ARS192" s="27"/>
      <c r="ART192" s="27"/>
      <c r="ARU192" s="27"/>
      <c r="ARV192" s="27"/>
      <c r="ARW192" s="27"/>
      <c r="ARX192" s="27"/>
      <c r="ARY192" s="27"/>
      <c r="ARZ192" s="27"/>
      <c r="ASA192" s="27"/>
      <c r="ASB192" s="27"/>
      <c r="ASC192" s="27"/>
      <c r="ASD192" s="27"/>
      <c r="ASE192" s="27"/>
      <c r="ASF192" s="27"/>
      <c r="ASG192" s="27"/>
      <c r="ASH192" s="27"/>
      <c r="ASI192" s="27"/>
      <c r="ASJ192" s="27"/>
      <c r="ASK192" s="27"/>
      <c r="ASL192" s="27"/>
      <c r="ASM192" s="27"/>
      <c r="ASN192" s="27"/>
      <c r="ASO192" s="27"/>
      <c r="ASP192" s="27"/>
      <c r="ASQ192" s="27"/>
      <c r="ASR192" s="27"/>
      <c r="ASS192" s="27"/>
      <c r="AST192" s="27"/>
      <c r="ASU192" s="27"/>
      <c r="ASV192" s="27"/>
      <c r="ASW192" s="27"/>
      <c r="ASX192" s="27"/>
      <c r="ASY192" s="27"/>
      <c r="ASZ192" s="27"/>
      <c r="ATA192" s="27"/>
      <c r="ATB192" s="27"/>
      <c r="ATC192" s="27"/>
      <c r="ATD192" s="27"/>
      <c r="ATE192" s="27"/>
      <c r="ATF192" s="27"/>
      <c r="ATG192" s="27"/>
      <c r="ATH192" s="27"/>
      <c r="ATI192" s="27"/>
      <c r="ATJ192" s="27"/>
      <c r="ATK192" s="27"/>
      <c r="ATL192" s="27"/>
      <c r="ATM192" s="27"/>
      <c r="ATN192" s="27"/>
      <c r="ATO192" s="27"/>
      <c r="ATP192" s="27"/>
      <c r="ATQ192" s="27"/>
      <c r="ATR192" s="27"/>
      <c r="ATS192" s="27"/>
      <c r="ATT192" s="27"/>
      <c r="ATU192" s="27"/>
      <c r="ATV192" s="27"/>
      <c r="ATW192" s="27"/>
      <c r="ATX192" s="27"/>
      <c r="ATY192" s="27"/>
      <c r="ATZ192" s="27"/>
      <c r="AUA192" s="27"/>
      <c r="AUB192" s="27"/>
      <c r="AUC192" s="27"/>
      <c r="AUD192" s="27"/>
      <c r="AUE192" s="27"/>
      <c r="AUF192" s="27"/>
      <c r="AUG192" s="27"/>
      <c r="AUH192" s="27"/>
      <c r="AUI192" s="27"/>
      <c r="AUJ192" s="27"/>
      <c r="AUK192" s="27"/>
      <c r="AUL192" s="27"/>
      <c r="AUM192" s="27"/>
      <c r="AUN192" s="27"/>
      <c r="AUO192" s="27"/>
      <c r="AUP192" s="27"/>
      <c r="AUQ192" s="27"/>
      <c r="AUR192" s="27"/>
      <c r="AUS192" s="27"/>
      <c r="AUT192" s="27"/>
      <c r="AUU192" s="27"/>
      <c r="AUV192" s="27"/>
      <c r="AUW192" s="27"/>
      <c r="AUX192" s="27"/>
      <c r="AUY192" s="27"/>
      <c r="AUZ192" s="27"/>
      <c r="AVA192" s="27"/>
      <c r="AVB192" s="27"/>
      <c r="AVC192" s="27"/>
      <c r="AVD192" s="27"/>
      <c r="AVE192" s="27"/>
      <c r="AVF192" s="27"/>
      <c r="AVG192" s="27"/>
      <c r="AVH192" s="27"/>
      <c r="AVI192" s="27"/>
      <c r="AVJ192" s="27"/>
      <c r="AVK192" s="27"/>
      <c r="AVL192" s="27"/>
      <c r="AVM192" s="27"/>
      <c r="AVN192" s="27"/>
      <c r="AVO192" s="27"/>
      <c r="AVP192" s="27"/>
      <c r="AVQ192" s="27"/>
      <c r="AVR192" s="27"/>
      <c r="AVS192" s="27"/>
      <c r="AVT192" s="27"/>
      <c r="AVU192" s="27"/>
      <c r="AVV192" s="27"/>
      <c r="AVW192" s="27"/>
      <c r="AVX192" s="27"/>
      <c r="AVY192" s="27"/>
      <c r="AVZ192" s="27"/>
      <c r="AWA192" s="27"/>
      <c r="AWB192" s="27"/>
      <c r="AWC192" s="27"/>
      <c r="AWD192" s="27"/>
      <c r="AWE192" s="27"/>
      <c r="AWF192" s="27"/>
      <c r="AWG192" s="27"/>
      <c r="AWH192" s="27"/>
      <c r="AWI192" s="27"/>
      <c r="AWJ192" s="27"/>
      <c r="AWK192" s="27"/>
      <c r="AWL192" s="27"/>
      <c r="AWM192" s="27"/>
      <c r="AWN192" s="27"/>
      <c r="AWO192" s="27"/>
      <c r="AWP192" s="27"/>
      <c r="AWQ192" s="27"/>
      <c r="AWR192" s="27"/>
      <c r="AWS192" s="27"/>
      <c r="AWT192" s="27"/>
      <c r="AWU192" s="27"/>
      <c r="AWV192" s="27"/>
      <c r="AWW192" s="27"/>
      <c r="AWX192" s="27"/>
      <c r="AWY192" s="27"/>
      <c r="AWZ192" s="27"/>
      <c r="AXA192" s="27"/>
      <c r="AXB192" s="27"/>
      <c r="AXC192" s="27"/>
      <c r="AXD192" s="27"/>
      <c r="AXE192" s="27"/>
      <c r="AXF192" s="27"/>
      <c r="AXG192" s="27"/>
      <c r="AXH192" s="27"/>
      <c r="AXI192" s="27"/>
      <c r="AXJ192" s="27"/>
      <c r="AXK192" s="27"/>
      <c r="AXL192" s="27"/>
      <c r="AXM192" s="27"/>
      <c r="AXN192" s="27"/>
      <c r="AXO192" s="27"/>
      <c r="AXP192" s="27"/>
      <c r="AXQ192" s="27"/>
      <c r="AXR192" s="27"/>
      <c r="AXS192" s="27"/>
      <c r="AXT192" s="27"/>
      <c r="AXU192" s="27"/>
      <c r="AXV192" s="27"/>
      <c r="AXW192" s="27"/>
      <c r="AXX192" s="27"/>
      <c r="AXY192" s="27"/>
      <c r="AXZ192" s="27"/>
      <c r="AYA192" s="27"/>
      <c r="AYB192" s="27"/>
      <c r="AYC192" s="27"/>
      <c r="AYD192" s="27"/>
      <c r="AYE192" s="27"/>
      <c r="AYF192" s="27"/>
      <c r="AYG192" s="27"/>
      <c r="AYH192" s="27"/>
      <c r="AYI192" s="27"/>
      <c r="AYJ192" s="27"/>
      <c r="AYK192" s="27"/>
      <c r="AYL192" s="27"/>
      <c r="AYM192" s="27"/>
      <c r="AYN192" s="27"/>
      <c r="AYO192" s="27"/>
      <c r="AYP192" s="27"/>
      <c r="AYQ192" s="27"/>
      <c r="AYR192" s="27"/>
      <c r="AYS192" s="27"/>
      <c r="AYT192" s="27"/>
      <c r="AYU192" s="27"/>
      <c r="AYV192" s="27"/>
      <c r="AYW192" s="27"/>
      <c r="AYX192" s="27"/>
      <c r="AYY192" s="27"/>
      <c r="AYZ192" s="27"/>
      <c r="AZA192" s="27"/>
      <c r="AZB192" s="27"/>
      <c r="AZC192" s="27"/>
      <c r="AZD192" s="27"/>
      <c r="AZE192" s="27"/>
      <c r="AZF192" s="27"/>
      <c r="AZG192" s="27"/>
      <c r="AZH192" s="27"/>
      <c r="AZI192" s="27"/>
      <c r="AZJ192" s="27"/>
      <c r="AZK192" s="27"/>
      <c r="AZL192" s="27"/>
      <c r="AZM192" s="27"/>
      <c r="AZN192" s="27"/>
      <c r="AZO192" s="27"/>
      <c r="AZP192" s="27"/>
      <c r="AZQ192" s="27"/>
      <c r="AZR192" s="27"/>
      <c r="AZS192" s="27"/>
      <c r="AZT192" s="27"/>
      <c r="AZU192" s="27"/>
      <c r="AZV192" s="27"/>
      <c r="AZW192" s="27"/>
      <c r="AZX192" s="27"/>
      <c r="AZY192" s="27"/>
      <c r="AZZ192" s="27"/>
      <c r="BAA192" s="27"/>
      <c r="BAB192" s="27"/>
      <c r="BAC192" s="27"/>
      <c r="BAD192" s="27"/>
      <c r="BAE192" s="27"/>
      <c r="BAF192" s="27"/>
      <c r="BAG192" s="27"/>
      <c r="BAH192" s="27"/>
      <c r="BAI192" s="27"/>
      <c r="BAJ192" s="27"/>
      <c r="BAK192" s="27"/>
      <c r="BAL192" s="27"/>
      <c r="BAM192" s="27"/>
      <c r="BAN192" s="27"/>
      <c r="BAO192" s="27"/>
      <c r="BAP192" s="27"/>
      <c r="BAQ192" s="27"/>
      <c r="BAR192" s="27"/>
      <c r="BAS192" s="27"/>
      <c r="BAT192" s="27"/>
      <c r="BAU192" s="27"/>
      <c r="BAV192" s="27"/>
      <c r="BAW192" s="27"/>
      <c r="BAX192" s="27"/>
      <c r="BAY192" s="27"/>
      <c r="BAZ192" s="27"/>
      <c r="BBA192" s="27"/>
      <c r="BBB192" s="27"/>
      <c r="BBC192" s="27"/>
      <c r="BBD192" s="27"/>
      <c r="BBE192" s="27"/>
      <c r="BBF192" s="27"/>
      <c r="BBG192" s="27"/>
      <c r="BBH192" s="27"/>
      <c r="BBI192" s="27"/>
      <c r="BBJ192" s="27"/>
      <c r="BBK192" s="27"/>
      <c r="BBL192" s="27"/>
      <c r="BBM192" s="27"/>
      <c r="BBN192" s="27"/>
      <c r="BBO192" s="27"/>
      <c r="BBP192" s="27"/>
      <c r="BBQ192" s="27"/>
      <c r="BBR192" s="27"/>
      <c r="BBS192" s="27"/>
      <c r="BBT192" s="27"/>
      <c r="BBU192" s="27"/>
      <c r="BBV192" s="27"/>
      <c r="BBW192" s="27"/>
      <c r="BBX192" s="27"/>
      <c r="BBY192" s="27"/>
      <c r="BBZ192" s="27"/>
      <c r="BCA192" s="27"/>
      <c r="BCB192" s="27"/>
      <c r="BCC192" s="27"/>
      <c r="BCD192" s="27"/>
      <c r="BCE192" s="27"/>
      <c r="BCF192" s="27"/>
      <c r="BCG192" s="27"/>
      <c r="BCH192" s="27"/>
      <c r="BCI192" s="27"/>
      <c r="BCJ192" s="27"/>
      <c r="BCK192" s="27"/>
      <c r="BCL192" s="27"/>
      <c r="BCM192" s="27"/>
      <c r="BCN192" s="27"/>
      <c r="BCO192" s="27"/>
      <c r="BCP192" s="27"/>
      <c r="BCQ192" s="27"/>
      <c r="BCR192" s="27"/>
      <c r="BCS192" s="27"/>
      <c r="BCT192" s="27"/>
      <c r="BCU192" s="27"/>
      <c r="BCV192" s="27"/>
      <c r="BCW192" s="27"/>
      <c r="BCX192" s="27"/>
      <c r="BCY192" s="27"/>
      <c r="BCZ192" s="27"/>
      <c r="BDA192" s="27"/>
      <c r="BDB192" s="27"/>
      <c r="BDC192" s="27"/>
      <c r="BDD192" s="27"/>
      <c r="BDE192" s="27"/>
      <c r="BDF192" s="27"/>
      <c r="BDG192" s="27"/>
      <c r="BDH192" s="27"/>
      <c r="BDI192" s="27"/>
      <c r="BDJ192" s="27"/>
      <c r="BDK192" s="27"/>
      <c r="BDL192" s="27"/>
      <c r="BDM192" s="27"/>
      <c r="BDN192" s="27"/>
      <c r="BDO192" s="27"/>
      <c r="BDP192" s="27"/>
      <c r="BDQ192" s="27"/>
      <c r="BDR192" s="27"/>
      <c r="BDS192" s="27"/>
      <c r="BDT192" s="27"/>
      <c r="BDU192" s="27"/>
      <c r="BDV192" s="27"/>
      <c r="BDW192" s="27"/>
      <c r="BDX192" s="27"/>
      <c r="BDY192" s="27"/>
      <c r="BDZ192" s="27"/>
      <c r="BEA192" s="27"/>
      <c r="BEB192" s="27"/>
      <c r="BEC192" s="27"/>
      <c r="BED192" s="27"/>
      <c r="BEE192" s="27"/>
      <c r="BEF192" s="27"/>
      <c r="BEG192" s="27"/>
      <c r="BEH192" s="27"/>
      <c r="BEI192" s="27"/>
      <c r="BEJ192" s="27"/>
      <c r="BEK192" s="27"/>
      <c r="BEL192" s="27"/>
      <c r="BEM192" s="27"/>
      <c r="BEN192" s="27"/>
      <c r="BEO192" s="27"/>
      <c r="BEP192" s="27"/>
      <c r="BEQ192" s="27"/>
      <c r="BER192" s="27"/>
      <c r="BES192" s="27"/>
      <c r="BET192" s="27"/>
      <c r="BEU192" s="27"/>
      <c r="BEV192" s="27"/>
      <c r="BEW192" s="27"/>
      <c r="BEX192" s="27"/>
      <c r="BEY192" s="27"/>
      <c r="BEZ192" s="27"/>
      <c r="BFA192" s="27"/>
      <c r="BFB192" s="27"/>
      <c r="BFC192" s="27"/>
      <c r="BFD192" s="27"/>
      <c r="BFE192" s="27"/>
      <c r="BFF192" s="27"/>
      <c r="BFG192" s="27"/>
      <c r="BFH192" s="27"/>
      <c r="BFI192" s="27"/>
      <c r="BFJ192" s="27"/>
      <c r="BFK192" s="27"/>
      <c r="BFL192" s="27"/>
      <c r="BFM192" s="27"/>
      <c r="BFN192" s="27"/>
      <c r="BFO192" s="27"/>
      <c r="BFP192" s="27"/>
      <c r="BFQ192" s="27"/>
      <c r="BFR192" s="27"/>
      <c r="BFS192" s="27"/>
      <c r="BFT192" s="27"/>
      <c r="BFU192" s="27"/>
      <c r="BFV192" s="27"/>
      <c r="BFW192" s="27"/>
      <c r="BFX192" s="27"/>
      <c r="BFY192" s="27"/>
      <c r="BFZ192" s="27"/>
      <c r="BGA192" s="27"/>
      <c r="BGB192" s="27"/>
      <c r="BGC192" s="27"/>
      <c r="BGD192" s="27"/>
      <c r="BGE192" s="27"/>
      <c r="BGF192" s="27"/>
      <c r="BGG192" s="27"/>
      <c r="BGH192" s="27"/>
      <c r="BGI192" s="27"/>
      <c r="BGJ192" s="27"/>
      <c r="BGK192" s="27"/>
      <c r="BGL192" s="27"/>
      <c r="BGM192" s="27"/>
      <c r="BGN192" s="27"/>
      <c r="BGO192" s="27"/>
      <c r="BGP192" s="27"/>
      <c r="BGQ192" s="27"/>
      <c r="BGR192" s="27"/>
      <c r="BGS192" s="27"/>
      <c r="BGT192" s="27"/>
      <c r="BGU192" s="27"/>
      <c r="BGV192" s="27"/>
      <c r="BGW192" s="27"/>
      <c r="BGX192" s="27"/>
      <c r="BGY192" s="27"/>
      <c r="BGZ192" s="27"/>
      <c r="BHA192" s="27"/>
      <c r="BHB192" s="27"/>
      <c r="BHC192" s="27"/>
      <c r="BHD192" s="27"/>
      <c r="BHE192" s="27"/>
      <c r="BHF192" s="27"/>
      <c r="BHG192" s="27"/>
      <c r="BHH192" s="27"/>
      <c r="BHI192" s="27"/>
      <c r="BHJ192" s="27"/>
      <c r="BHK192" s="27"/>
      <c r="BHL192" s="27"/>
      <c r="BHM192" s="27"/>
      <c r="BHN192" s="27"/>
      <c r="BHO192" s="27"/>
      <c r="BHP192" s="27"/>
      <c r="BHQ192" s="27"/>
      <c r="BHR192" s="27"/>
      <c r="BHS192" s="27"/>
      <c r="BHT192" s="27"/>
      <c r="BHU192" s="27"/>
      <c r="BHV192" s="27"/>
      <c r="BHW192" s="27"/>
      <c r="BHX192" s="27"/>
      <c r="BHY192" s="27"/>
      <c r="BHZ192" s="27"/>
      <c r="BIA192" s="27"/>
      <c r="BIB192" s="27"/>
      <c r="BIC192" s="27"/>
      <c r="BID192" s="27"/>
      <c r="BIE192" s="27"/>
      <c r="BIF192" s="27"/>
      <c r="BIG192" s="27"/>
      <c r="BIH192" s="27"/>
      <c r="BII192" s="27"/>
      <c r="BIJ192" s="27"/>
      <c r="BIK192" s="27"/>
      <c r="BIL192" s="27"/>
      <c r="BIM192" s="27"/>
      <c r="BIN192" s="27"/>
      <c r="BIO192" s="27"/>
      <c r="BIP192" s="27"/>
      <c r="BIQ192" s="27"/>
      <c r="BIR192" s="27"/>
      <c r="BIS192" s="27"/>
      <c r="BIT192" s="27"/>
      <c r="BIU192" s="27"/>
      <c r="BIV192" s="27"/>
      <c r="BIW192" s="27"/>
      <c r="BIX192" s="27"/>
      <c r="BIY192" s="27"/>
      <c r="BIZ192" s="27"/>
      <c r="BJA192" s="27"/>
      <c r="BJB192" s="27"/>
      <c r="BJC192" s="27"/>
      <c r="BJD192" s="27"/>
      <c r="BJE192" s="27"/>
      <c r="BJF192" s="27"/>
      <c r="BJG192" s="27"/>
      <c r="BJH192" s="27"/>
      <c r="BJI192" s="27"/>
      <c r="BJJ192" s="27"/>
      <c r="BJK192" s="27"/>
      <c r="BJL192" s="27"/>
      <c r="BJM192" s="27"/>
      <c r="BJN192" s="27"/>
      <c r="BJO192" s="27"/>
      <c r="BJP192" s="27"/>
      <c r="BJQ192" s="27"/>
      <c r="BJR192" s="27"/>
      <c r="BJS192" s="27"/>
      <c r="BJT192" s="27"/>
      <c r="BJU192" s="27"/>
      <c r="BJV192" s="27"/>
      <c r="BJW192" s="27"/>
      <c r="BJX192" s="27"/>
      <c r="BJY192" s="27"/>
      <c r="BJZ192" s="27"/>
      <c r="BKA192" s="27"/>
      <c r="BKB192" s="27"/>
      <c r="BKC192" s="27"/>
      <c r="BKD192" s="27"/>
      <c r="BKE192" s="27"/>
      <c r="BKF192" s="27"/>
      <c r="BKG192" s="27"/>
      <c r="BKH192" s="27"/>
      <c r="BKI192" s="27"/>
      <c r="BKJ192" s="27"/>
      <c r="BKK192" s="27"/>
      <c r="BKL192" s="27"/>
      <c r="BKM192" s="27"/>
      <c r="BKN192" s="27"/>
      <c r="BKO192" s="27"/>
      <c r="BKP192" s="27"/>
      <c r="BKQ192" s="27"/>
      <c r="BKR192" s="27"/>
      <c r="BKS192" s="27"/>
      <c r="BKT192" s="27"/>
      <c r="BKU192" s="27"/>
      <c r="BKV192" s="27"/>
      <c r="BKW192" s="27"/>
      <c r="BKX192" s="27"/>
      <c r="BKY192" s="27"/>
      <c r="BKZ192" s="27"/>
      <c r="BLA192" s="27"/>
      <c r="BLB192" s="27"/>
      <c r="BLC192" s="27"/>
      <c r="BLD192" s="27"/>
      <c r="BLE192" s="27"/>
      <c r="BLF192" s="27"/>
      <c r="BLG192" s="27"/>
      <c r="BLH192" s="27"/>
      <c r="BLI192" s="27"/>
      <c r="BLJ192" s="27"/>
      <c r="BLK192" s="27"/>
      <c r="BLL192" s="27"/>
      <c r="BLM192" s="27"/>
      <c r="BLN192" s="27"/>
      <c r="BLO192" s="27"/>
      <c r="BLP192" s="27"/>
      <c r="BLQ192" s="27"/>
      <c r="BLR192" s="27"/>
      <c r="BLS192" s="27"/>
      <c r="BLT192" s="27"/>
      <c r="BLU192" s="27"/>
      <c r="BLV192" s="27"/>
      <c r="BLW192" s="27"/>
      <c r="BLX192" s="27"/>
      <c r="BLY192" s="27"/>
      <c r="BLZ192" s="27"/>
      <c r="BMA192" s="27"/>
      <c r="BMB192" s="27"/>
      <c r="BMC192" s="27"/>
      <c r="BMD192" s="27"/>
      <c r="BME192" s="27"/>
      <c r="BMF192" s="27"/>
      <c r="BMG192" s="27"/>
      <c r="BMH192" s="27"/>
      <c r="BMI192" s="27"/>
      <c r="BMJ192" s="27"/>
      <c r="BMK192" s="27"/>
      <c r="BML192" s="27"/>
      <c r="BMM192" s="27"/>
      <c r="BMN192" s="27"/>
      <c r="BMO192" s="27"/>
      <c r="BMP192" s="27"/>
      <c r="BMQ192" s="27"/>
      <c r="BMR192" s="27"/>
      <c r="BMS192" s="27"/>
      <c r="BMT192" s="27"/>
      <c r="BMU192" s="27"/>
      <c r="BMV192" s="27"/>
      <c r="BMW192" s="27"/>
      <c r="BMX192" s="27"/>
      <c r="BMY192" s="27"/>
      <c r="BMZ192" s="27"/>
      <c r="BNA192" s="27"/>
      <c r="BNB192" s="27"/>
      <c r="BNC192" s="27"/>
      <c r="BND192" s="27"/>
      <c r="BNE192" s="27"/>
      <c r="BNF192" s="27"/>
      <c r="BNG192" s="27"/>
      <c r="BNH192" s="27"/>
      <c r="BNI192" s="27"/>
      <c r="BNJ192" s="27"/>
      <c r="BNK192" s="27"/>
      <c r="BNL192" s="27"/>
      <c r="BNM192" s="27"/>
      <c r="BNN192" s="27"/>
      <c r="BNO192" s="27"/>
      <c r="BNP192" s="27"/>
      <c r="BNQ192" s="27"/>
      <c r="BNR192" s="27"/>
      <c r="BNS192" s="27"/>
      <c r="BNT192" s="27"/>
      <c r="BNU192" s="27"/>
      <c r="BNV192" s="27"/>
      <c r="BNW192" s="27"/>
      <c r="BNX192" s="27"/>
      <c r="BNY192" s="27"/>
      <c r="BNZ192" s="27"/>
      <c r="BOA192" s="27"/>
      <c r="BOB192" s="27"/>
      <c r="BOC192" s="27"/>
      <c r="BOD192" s="27"/>
      <c r="BOE192" s="27"/>
      <c r="BOF192" s="27"/>
      <c r="BOG192" s="27"/>
      <c r="BOH192" s="27"/>
      <c r="BOI192" s="27"/>
      <c r="BOJ192" s="27"/>
      <c r="BOK192" s="27"/>
      <c r="BOL192" s="27"/>
      <c r="BOM192" s="27"/>
      <c r="BON192" s="27"/>
      <c r="BOO192" s="27"/>
      <c r="BOP192" s="27"/>
      <c r="BOQ192" s="27"/>
      <c r="BOR192" s="27"/>
      <c r="BOS192" s="27"/>
      <c r="BOT192" s="27"/>
      <c r="BOU192" s="27"/>
      <c r="BOV192" s="27"/>
      <c r="BOW192" s="27"/>
      <c r="BOX192" s="27"/>
      <c r="BOY192" s="27"/>
      <c r="BOZ192" s="27"/>
      <c r="BPA192" s="27"/>
      <c r="BPB192" s="27"/>
      <c r="BPC192" s="27"/>
      <c r="BPD192" s="27"/>
      <c r="BPE192" s="27"/>
      <c r="BPF192" s="27"/>
      <c r="BPG192" s="27"/>
      <c r="BPH192" s="27"/>
      <c r="BPI192" s="27"/>
      <c r="BPJ192" s="27"/>
      <c r="BPK192" s="27"/>
      <c r="BPL192" s="27"/>
      <c r="BPM192" s="27"/>
      <c r="BPN192" s="27"/>
      <c r="BPO192" s="27"/>
      <c r="BPP192" s="27"/>
      <c r="BPQ192" s="27"/>
      <c r="BPR192" s="27"/>
      <c r="BPS192" s="27"/>
      <c r="BPT192" s="27"/>
      <c r="BPU192" s="27"/>
      <c r="BPV192" s="27"/>
      <c r="BPW192" s="27"/>
      <c r="BPX192" s="27"/>
      <c r="BPY192" s="27"/>
      <c r="BPZ192" s="27"/>
      <c r="BQA192" s="27"/>
      <c r="BQB192" s="27"/>
      <c r="BQC192" s="27"/>
      <c r="BQD192" s="27"/>
      <c r="BQE192" s="27"/>
      <c r="BQF192" s="27"/>
      <c r="BQG192" s="27"/>
      <c r="BQH192" s="27"/>
      <c r="BQI192" s="27"/>
      <c r="BQJ192" s="27"/>
      <c r="BQK192" s="27"/>
      <c r="BQL192" s="27"/>
      <c r="BQM192" s="27"/>
      <c r="BQN192" s="27"/>
      <c r="BQO192" s="27"/>
      <c r="BQP192" s="27"/>
      <c r="BQQ192" s="27"/>
      <c r="BQR192" s="27"/>
      <c r="BQS192" s="27"/>
      <c r="BQT192" s="27"/>
      <c r="BQU192" s="27"/>
      <c r="BQV192" s="27"/>
      <c r="BQW192" s="27"/>
      <c r="BQX192" s="27"/>
      <c r="BQY192" s="27"/>
      <c r="BQZ192" s="27"/>
      <c r="BRA192" s="27"/>
      <c r="BRB192" s="27"/>
      <c r="BRC192" s="27"/>
      <c r="BRD192" s="27"/>
      <c r="BRE192" s="27"/>
      <c r="BRF192" s="27"/>
      <c r="BRG192" s="27"/>
      <c r="BRH192" s="27"/>
      <c r="BRI192" s="27"/>
      <c r="BRJ192" s="27"/>
      <c r="BRK192" s="27"/>
      <c r="BRL192" s="27"/>
      <c r="BRM192" s="27"/>
      <c r="BRN192" s="27"/>
      <c r="BRO192" s="27"/>
      <c r="BRP192" s="27"/>
      <c r="BRQ192" s="27"/>
      <c r="BRR192" s="27"/>
      <c r="BRS192" s="27"/>
      <c r="BRT192" s="27"/>
      <c r="BRU192" s="27"/>
      <c r="BRV192" s="27"/>
      <c r="BRW192" s="27"/>
      <c r="BRX192" s="27"/>
      <c r="BRY192" s="27"/>
      <c r="BRZ192" s="27"/>
      <c r="BSA192" s="27"/>
      <c r="BSB192" s="27"/>
      <c r="BSC192" s="27"/>
      <c r="BSD192" s="27"/>
      <c r="BSE192" s="27"/>
      <c r="BSF192" s="27"/>
      <c r="BSG192" s="27"/>
      <c r="BSH192" s="27"/>
      <c r="BSI192" s="27"/>
      <c r="BSJ192" s="27"/>
      <c r="BSK192" s="27"/>
      <c r="BSL192" s="27"/>
      <c r="BSM192" s="27"/>
      <c r="BSN192" s="27"/>
      <c r="BSO192" s="27"/>
      <c r="BSP192" s="27"/>
      <c r="BSQ192" s="27"/>
      <c r="BSR192" s="27"/>
      <c r="BSS192" s="27"/>
      <c r="BST192" s="27"/>
      <c r="BSU192" s="27"/>
      <c r="BSV192" s="27"/>
      <c r="BSW192" s="27"/>
      <c r="BSX192" s="27"/>
      <c r="BSY192" s="27"/>
      <c r="BSZ192" s="27"/>
      <c r="BTA192" s="27"/>
      <c r="BTB192" s="27"/>
      <c r="BTC192" s="27"/>
      <c r="BTD192" s="27"/>
      <c r="BTE192" s="27"/>
      <c r="BTF192" s="27"/>
      <c r="BTG192" s="27"/>
      <c r="BTH192" s="27"/>
      <c r="BTI192" s="27"/>
      <c r="BTJ192" s="27"/>
      <c r="BTK192" s="27"/>
      <c r="BTL192" s="27"/>
      <c r="BTM192" s="27"/>
      <c r="BTN192" s="27"/>
      <c r="BTO192" s="27"/>
      <c r="BTP192" s="27"/>
      <c r="BTQ192" s="27"/>
      <c r="BTR192" s="27"/>
      <c r="BTS192" s="27"/>
      <c r="BTT192" s="27"/>
      <c r="BTU192" s="27"/>
      <c r="BTV192" s="27"/>
      <c r="BTW192" s="27"/>
      <c r="BTX192" s="27"/>
      <c r="BTY192" s="27"/>
      <c r="BTZ192" s="27"/>
      <c r="BUA192" s="27"/>
      <c r="BUB192" s="27"/>
      <c r="BUC192" s="27"/>
      <c r="BUD192" s="27"/>
      <c r="BUE192" s="27"/>
      <c r="BUF192" s="27"/>
      <c r="BUG192" s="27"/>
      <c r="BUH192" s="27"/>
      <c r="BUI192" s="27"/>
      <c r="BUJ192" s="27"/>
      <c r="BUK192" s="27"/>
      <c r="BUL192" s="27"/>
      <c r="BUM192" s="27"/>
      <c r="BUN192" s="27"/>
      <c r="BUO192" s="27"/>
      <c r="BUP192" s="27"/>
      <c r="BUQ192" s="27"/>
      <c r="BUR192" s="27"/>
      <c r="BUS192" s="27"/>
    </row>
    <row r="193" spans="1:1917" ht="12.75" customHeight="1">
      <c r="B193" s="239"/>
      <c r="C193" s="311" t="s">
        <v>197</v>
      </c>
      <c r="D193" s="312"/>
      <c r="E193" s="313"/>
      <c r="F193" s="314"/>
      <c r="G193" s="322" t="s">
        <v>362</v>
      </c>
      <c r="H193" s="325"/>
      <c r="I193" s="276"/>
      <c r="J193" s="103"/>
      <c r="K193" s="26">
        <f>IF(E193="yes",3,0)</f>
        <v>0</v>
      </c>
      <c r="L193" s="103"/>
      <c r="N193" s="26"/>
      <c r="AE193" s="25"/>
      <c r="AF193" s="25"/>
      <c r="AG193" s="25"/>
      <c r="AH193" s="25"/>
      <c r="AI193" s="25"/>
      <c r="AJ193" s="25"/>
      <c r="AK193" s="25"/>
      <c r="AL193" s="25"/>
      <c r="AM193" s="25"/>
      <c r="AN193" s="25"/>
      <c r="AO193" s="25"/>
      <c r="AP193" s="25"/>
      <c r="AQ193" s="25"/>
      <c r="AR193" s="25"/>
      <c r="AS193" s="25"/>
      <c r="AT193" s="25"/>
      <c r="AU193" s="25"/>
      <c r="AV193" s="25"/>
      <c r="AW193" s="25"/>
      <c r="AX193" s="25"/>
      <c r="AY193" s="25"/>
      <c r="AZ193" s="25"/>
    </row>
    <row r="194" spans="1:1917" ht="12.75" customHeight="1">
      <c r="B194" s="239"/>
      <c r="C194" s="137" t="s">
        <v>430</v>
      </c>
      <c r="D194" s="137"/>
      <c r="E194" s="313"/>
      <c r="F194" s="314"/>
      <c r="G194" s="322" t="s">
        <v>316</v>
      </c>
      <c r="H194" s="325"/>
      <c r="I194" s="276"/>
      <c r="J194" s="103"/>
      <c r="K194" s="26">
        <f>IF(E194="yes",3,0)</f>
        <v>0</v>
      </c>
      <c r="L194" s="103"/>
      <c r="N194" s="26"/>
      <c r="AE194" s="25"/>
      <c r="AF194" s="25"/>
      <c r="AG194" s="25"/>
      <c r="AH194" s="25"/>
      <c r="AI194" s="25"/>
      <c r="AJ194" s="25"/>
      <c r="AK194" s="25"/>
      <c r="AL194" s="25"/>
      <c r="AM194" s="25"/>
      <c r="AN194" s="25"/>
      <c r="AO194" s="25"/>
      <c r="AP194" s="25"/>
      <c r="AQ194" s="25"/>
      <c r="AR194" s="25"/>
      <c r="AS194" s="25"/>
      <c r="AT194" s="25"/>
      <c r="AU194" s="25"/>
      <c r="AV194" s="25"/>
      <c r="AW194" s="25"/>
      <c r="AX194" s="25"/>
      <c r="AY194" s="25"/>
      <c r="AZ194" s="25"/>
    </row>
    <row r="195" spans="1:1917" s="47" customFormat="1" ht="12.75">
      <c r="A195" s="22"/>
      <c r="B195" s="239"/>
      <c r="C195" s="112" t="s">
        <v>349</v>
      </c>
      <c r="D195" s="112"/>
      <c r="E195" s="313"/>
      <c r="F195" s="314"/>
      <c r="G195" s="322" t="s">
        <v>347</v>
      </c>
      <c r="H195" s="325"/>
      <c r="I195" s="240"/>
      <c r="J195" s="103"/>
      <c r="K195" s="26">
        <f>IF(E195="yes",3,0)</f>
        <v>0</v>
      </c>
      <c r="L195" s="103"/>
      <c r="M195" s="26"/>
      <c r="N195" s="26"/>
      <c r="O195" s="103"/>
      <c r="P195" s="103"/>
      <c r="Q195" s="103"/>
      <c r="R195" s="103"/>
      <c r="S195" s="22"/>
      <c r="T195" s="22"/>
      <c r="U195" s="22"/>
      <c r="V195" s="22"/>
      <c r="W195" s="22"/>
      <c r="X195" s="22"/>
      <c r="Y195" s="22"/>
      <c r="Z195" s="22"/>
      <c r="AA195" s="22"/>
      <c r="AB195" s="22"/>
      <c r="AC195" s="22"/>
      <c r="AD195" s="22"/>
      <c r="BA195" s="27"/>
      <c r="BB195" s="27"/>
      <c r="BC195" s="27"/>
      <c r="BD195" s="27"/>
      <c r="BE195" s="27"/>
      <c r="BF195" s="27"/>
      <c r="BG195" s="27"/>
      <c r="BH195" s="27"/>
      <c r="BI195" s="27"/>
      <c r="BJ195" s="27"/>
      <c r="BK195" s="27"/>
      <c r="BL195" s="27"/>
      <c r="BM195" s="27"/>
      <c r="BN195" s="27"/>
      <c r="BO195" s="27"/>
      <c r="BP195" s="27"/>
      <c r="BQ195" s="27"/>
      <c r="BR195" s="27"/>
      <c r="BS195" s="27"/>
      <c r="BT195" s="27"/>
      <c r="BU195" s="27"/>
      <c r="BV195" s="27"/>
      <c r="BW195" s="27"/>
      <c r="BX195" s="27"/>
      <c r="BY195" s="27"/>
      <c r="BZ195" s="27"/>
      <c r="CA195" s="27"/>
      <c r="CB195" s="27"/>
      <c r="CC195" s="27"/>
      <c r="CD195" s="27"/>
      <c r="CE195" s="27"/>
      <c r="CF195" s="27"/>
      <c r="CG195" s="27"/>
      <c r="CH195" s="27"/>
      <c r="CI195" s="27"/>
      <c r="CJ195" s="27"/>
      <c r="CK195" s="27"/>
      <c r="CL195" s="27"/>
      <c r="CM195" s="27"/>
      <c r="CN195" s="27"/>
      <c r="CO195" s="27"/>
      <c r="CP195" s="27"/>
      <c r="CQ195" s="27"/>
      <c r="CR195" s="27"/>
      <c r="CS195" s="27"/>
      <c r="CT195" s="27"/>
      <c r="CU195" s="27"/>
      <c r="CV195" s="27"/>
      <c r="CW195" s="27"/>
      <c r="CX195" s="27"/>
      <c r="CY195" s="27"/>
      <c r="CZ195" s="27"/>
      <c r="DA195" s="27"/>
      <c r="DB195" s="27"/>
      <c r="DC195" s="27"/>
      <c r="DD195" s="27"/>
      <c r="DE195" s="27"/>
      <c r="DF195" s="27"/>
      <c r="DG195" s="27"/>
      <c r="DH195" s="27"/>
      <c r="DI195" s="27"/>
      <c r="DJ195" s="27"/>
      <c r="DK195" s="27"/>
      <c r="DL195" s="27"/>
      <c r="DM195" s="27"/>
      <c r="DN195" s="27"/>
      <c r="DO195" s="27"/>
      <c r="DP195" s="27"/>
      <c r="DQ195" s="27"/>
      <c r="DR195" s="27"/>
      <c r="DS195" s="27"/>
      <c r="DT195" s="27"/>
      <c r="DU195" s="27"/>
      <c r="DV195" s="27"/>
      <c r="DW195" s="27"/>
      <c r="DX195" s="27"/>
      <c r="DY195" s="27"/>
      <c r="DZ195" s="27"/>
      <c r="EA195" s="27"/>
      <c r="EB195" s="27"/>
      <c r="EC195" s="27"/>
      <c r="ED195" s="27"/>
      <c r="EE195" s="27"/>
      <c r="EF195" s="27"/>
      <c r="EG195" s="27"/>
      <c r="EH195" s="27"/>
      <c r="EI195" s="27"/>
      <c r="EJ195" s="27"/>
      <c r="EK195" s="27"/>
      <c r="EL195" s="27"/>
      <c r="EM195" s="27"/>
      <c r="EN195" s="27"/>
      <c r="EO195" s="27"/>
      <c r="EP195" s="27"/>
      <c r="EQ195" s="27"/>
      <c r="ER195" s="27"/>
      <c r="ES195" s="27"/>
      <c r="ET195" s="27"/>
      <c r="EU195" s="27"/>
      <c r="EV195" s="27"/>
      <c r="EW195" s="27"/>
      <c r="EX195" s="27"/>
      <c r="EY195" s="27"/>
      <c r="EZ195" s="27"/>
      <c r="FA195" s="27"/>
      <c r="FB195" s="27"/>
      <c r="FC195" s="27"/>
      <c r="FD195" s="27"/>
      <c r="FE195" s="27"/>
      <c r="FF195" s="27"/>
      <c r="FG195" s="27"/>
      <c r="FH195" s="27"/>
      <c r="FI195" s="27"/>
      <c r="FJ195" s="27"/>
      <c r="FK195" s="27"/>
      <c r="FL195" s="27"/>
      <c r="FM195" s="27"/>
      <c r="FN195" s="27"/>
      <c r="FO195" s="27"/>
      <c r="FP195" s="27"/>
      <c r="FQ195" s="27"/>
      <c r="FR195" s="27"/>
      <c r="FS195" s="27"/>
      <c r="FT195" s="27"/>
      <c r="FU195" s="27"/>
      <c r="FV195" s="27"/>
      <c r="FW195" s="27"/>
      <c r="FX195" s="27"/>
      <c r="FY195" s="27"/>
      <c r="FZ195" s="27"/>
      <c r="GA195" s="27"/>
      <c r="GB195" s="27"/>
      <c r="GC195" s="27"/>
      <c r="GD195" s="27"/>
      <c r="GE195" s="27"/>
      <c r="GF195" s="27"/>
      <c r="GG195" s="27"/>
      <c r="GH195" s="27"/>
      <c r="GI195" s="27"/>
      <c r="GJ195" s="27"/>
      <c r="GK195" s="27"/>
      <c r="GL195" s="27"/>
      <c r="GM195" s="27"/>
      <c r="GN195" s="27"/>
      <c r="GO195" s="27"/>
      <c r="GP195" s="27"/>
      <c r="GQ195" s="27"/>
      <c r="GR195" s="27"/>
      <c r="GS195" s="27"/>
      <c r="GT195" s="27"/>
      <c r="GU195" s="27"/>
      <c r="GV195" s="27"/>
      <c r="GW195" s="27"/>
      <c r="GX195" s="27"/>
      <c r="GY195" s="27"/>
      <c r="GZ195" s="27"/>
      <c r="HA195" s="27"/>
      <c r="HB195" s="27"/>
      <c r="HC195" s="27"/>
      <c r="HD195" s="27"/>
      <c r="HE195" s="27"/>
      <c r="HF195" s="27"/>
      <c r="HG195" s="27"/>
      <c r="HH195" s="27"/>
      <c r="HI195" s="27"/>
      <c r="HJ195" s="27"/>
      <c r="HK195" s="27"/>
      <c r="HL195" s="27"/>
      <c r="HM195" s="27"/>
      <c r="HN195" s="27"/>
      <c r="HO195" s="27"/>
      <c r="HP195" s="27"/>
      <c r="HQ195" s="27"/>
      <c r="HR195" s="27"/>
      <c r="HS195" s="27"/>
      <c r="HT195" s="27"/>
      <c r="HU195" s="27"/>
      <c r="HV195" s="27"/>
      <c r="HW195" s="27"/>
      <c r="HX195" s="27"/>
      <c r="HY195" s="27"/>
      <c r="HZ195" s="27"/>
      <c r="IA195" s="27"/>
      <c r="IB195" s="27"/>
      <c r="IC195" s="27"/>
      <c r="ID195" s="27"/>
      <c r="IE195" s="27"/>
      <c r="IF195" s="27"/>
      <c r="IG195" s="27"/>
      <c r="IH195" s="27"/>
      <c r="II195" s="27"/>
      <c r="IJ195" s="27"/>
      <c r="IK195" s="27"/>
      <c r="IL195" s="27"/>
      <c r="IM195" s="27"/>
      <c r="IN195" s="27"/>
      <c r="IO195" s="27"/>
      <c r="IP195" s="27"/>
      <c r="IQ195" s="27"/>
      <c r="IR195" s="27"/>
      <c r="IS195" s="27"/>
      <c r="IT195" s="27"/>
      <c r="IU195" s="27"/>
      <c r="IV195" s="27"/>
      <c r="IW195" s="27"/>
      <c r="IX195" s="27"/>
      <c r="IY195" s="27"/>
      <c r="IZ195" s="27"/>
      <c r="JA195" s="27"/>
      <c r="JB195" s="27"/>
      <c r="JC195" s="27"/>
      <c r="JD195" s="27"/>
      <c r="JE195" s="27"/>
      <c r="JF195" s="27"/>
      <c r="JG195" s="27"/>
      <c r="JH195" s="27"/>
      <c r="JI195" s="27"/>
      <c r="JJ195" s="27"/>
      <c r="JK195" s="27"/>
      <c r="JL195" s="27"/>
      <c r="JM195" s="27"/>
      <c r="JN195" s="27"/>
      <c r="JO195" s="27"/>
      <c r="JP195" s="27"/>
      <c r="JQ195" s="27"/>
      <c r="JR195" s="27"/>
      <c r="JS195" s="27"/>
      <c r="JT195" s="27"/>
      <c r="JU195" s="27"/>
      <c r="JV195" s="27"/>
      <c r="JW195" s="27"/>
      <c r="JX195" s="27"/>
      <c r="JY195" s="27"/>
      <c r="JZ195" s="27"/>
      <c r="KA195" s="27"/>
      <c r="KB195" s="27"/>
      <c r="KC195" s="27"/>
      <c r="KD195" s="27"/>
      <c r="KE195" s="27"/>
      <c r="KF195" s="27"/>
      <c r="KG195" s="27"/>
      <c r="KH195" s="27"/>
      <c r="KI195" s="27"/>
      <c r="KJ195" s="27"/>
      <c r="KK195" s="27"/>
      <c r="KL195" s="27"/>
      <c r="KM195" s="27"/>
      <c r="KN195" s="27"/>
      <c r="KO195" s="27"/>
      <c r="KP195" s="27"/>
      <c r="KQ195" s="27"/>
      <c r="KR195" s="27"/>
      <c r="KS195" s="27"/>
      <c r="KT195" s="27"/>
      <c r="KU195" s="27"/>
      <c r="KV195" s="27"/>
      <c r="KW195" s="27"/>
      <c r="KX195" s="27"/>
      <c r="KY195" s="27"/>
      <c r="KZ195" s="27"/>
      <c r="LA195" s="27"/>
      <c r="LB195" s="27"/>
      <c r="LC195" s="27"/>
      <c r="LD195" s="27"/>
      <c r="LE195" s="27"/>
      <c r="LF195" s="27"/>
      <c r="LG195" s="27"/>
      <c r="LH195" s="27"/>
      <c r="LI195" s="27"/>
      <c r="LJ195" s="27"/>
      <c r="LK195" s="27"/>
      <c r="LL195" s="27"/>
      <c r="LM195" s="27"/>
      <c r="LN195" s="27"/>
      <c r="LO195" s="27"/>
      <c r="LP195" s="27"/>
      <c r="LQ195" s="27"/>
      <c r="LR195" s="27"/>
      <c r="LS195" s="27"/>
      <c r="LT195" s="27"/>
      <c r="LU195" s="27"/>
      <c r="LV195" s="27"/>
      <c r="LW195" s="27"/>
      <c r="LX195" s="27"/>
      <c r="LY195" s="27"/>
      <c r="LZ195" s="27"/>
      <c r="MA195" s="27"/>
      <c r="MB195" s="27"/>
      <c r="MC195" s="27"/>
      <c r="MD195" s="27"/>
      <c r="ME195" s="27"/>
      <c r="MF195" s="27"/>
      <c r="MG195" s="27"/>
      <c r="MH195" s="27"/>
      <c r="MI195" s="27"/>
      <c r="MJ195" s="27"/>
      <c r="MK195" s="27"/>
      <c r="ML195" s="27"/>
      <c r="MM195" s="27"/>
      <c r="MN195" s="27"/>
      <c r="MO195" s="27"/>
      <c r="MP195" s="27"/>
      <c r="MQ195" s="27"/>
      <c r="MR195" s="27"/>
      <c r="MS195" s="27"/>
      <c r="MT195" s="27"/>
      <c r="MU195" s="27"/>
      <c r="MV195" s="27"/>
      <c r="MW195" s="27"/>
      <c r="MX195" s="27"/>
      <c r="MY195" s="27"/>
      <c r="MZ195" s="27"/>
      <c r="NA195" s="27"/>
      <c r="NB195" s="27"/>
      <c r="NC195" s="27"/>
      <c r="ND195" s="27"/>
      <c r="NE195" s="27"/>
      <c r="NF195" s="27"/>
      <c r="NG195" s="27"/>
      <c r="NH195" s="27"/>
      <c r="NI195" s="27"/>
      <c r="NJ195" s="27"/>
      <c r="NK195" s="27"/>
      <c r="NL195" s="27"/>
      <c r="NM195" s="27"/>
      <c r="NN195" s="27"/>
      <c r="NO195" s="27"/>
      <c r="NP195" s="27"/>
      <c r="NQ195" s="27"/>
      <c r="NR195" s="27"/>
      <c r="NS195" s="27"/>
      <c r="NT195" s="27"/>
      <c r="NU195" s="27"/>
      <c r="NV195" s="27"/>
      <c r="NW195" s="27"/>
      <c r="NX195" s="27"/>
      <c r="NY195" s="27"/>
      <c r="NZ195" s="27"/>
      <c r="OA195" s="27"/>
      <c r="OB195" s="27"/>
      <c r="OC195" s="27"/>
      <c r="OD195" s="27"/>
      <c r="OE195" s="27"/>
      <c r="OF195" s="27"/>
      <c r="OG195" s="27"/>
      <c r="OH195" s="27"/>
      <c r="OI195" s="27"/>
      <c r="OJ195" s="27"/>
      <c r="OK195" s="27"/>
      <c r="OL195" s="27"/>
      <c r="OM195" s="27"/>
      <c r="ON195" s="27"/>
      <c r="OO195" s="27"/>
      <c r="OP195" s="27"/>
      <c r="OQ195" s="27"/>
      <c r="OR195" s="27"/>
      <c r="OS195" s="27"/>
      <c r="OT195" s="27"/>
      <c r="OU195" s="27"/>
      <c r="OV195" s="27"/>
      <c r="OW195" s="27"/>
      <c r="OX195" s="27"/>
      <c r="OY195" s="27"/>
      <c r="OZ195" s="27"/>
      <c r="PA195" s="27"/>
      <c r="PB195" s="27"/>
      <c r="PC195" s="27"/>
      <c r="PD195" s="27"/>
      <c r="PE195" s="27"/>
      <c r="PF195" s="27"/>
      <c r="PG195" s="27"/>
      <c r="PH195" s="27"/>
      <c r="PI195" s="27"/>
      <c r="PJ195" s="27"/>
      <c r="PK195" s="27"/>
      <c r="PL195" s="27"/>
      <c r="PM195" s="27"/>
      <c r="PN195" s="27"/>
      <c r="PO195" s="27"/>
      <c r="PP195" s="27"/>
      <c r="PQ195" s="27"/>
      <c r="PR195" s="27"/>
      <c r="PS195" s="27"/>
      <c r="PT195" s="27"/>
      <c r="PU195" s="27"/>
      <c r="PV195" s="27"/>
      <c r="PW195" s="27"/>
      <c r="PX195" s="27"/>
      <c r="PY195" s="27"/>
      <c r="PZ195" s="27"/>
      <c r="QA195" s="27"/>
      <c r="QB195" s="27"/>
      <c r="QC195" s="27"/>
      <c r="QD195" s="27"/>
      <c r="QE195" s="27"/>
      <c r="QF195" s="27"/>
      <c r="QG195" s="27"/>
      <c r="QH195" s="27"/>
      <c r="QI195" s="27"/>
      <c r="QJ195" s="27"/>
      <c r="QK195" s="27"/>
      <c r="QL195" s="27"/>
      <c r="QM195" s="27"/>
      <c r="QN195" s="27"/>
      <c r="QO195" s="27"/>
      <c r="QP195" s="27"/>
      <c r="QQ195" s="27"/>
      <c r="QR195" s="27"/>
      <c r="QS195" s="27"/>
      <c r="QT195" s="27"/>
      <c r="QU195" s="27"/>
      <c r="QV195" s="27"/>
      <c r="QW195" s="27"/>
      <c r="QX195" s="27"/>
      <c r="QY195" s="27"/>
      <c r="QZ195" s="27"/>
      <c r="RA195" s="27"/>
      <c r="RB195" s="27"/>
      <c r="RC195" s="27"/>
      <c r="RD195" s="27"/>
      <c r="RE195" s="27"/>
      <c r="RF195" s="27"/>
      <c r="RG195" s="27"/>
      <c r="RH195" s="27"/>
      <c r="RI195" s="27"/>
      <c r="RJ195" s="27"/>
      <c r="RK195" s="27"/>
      <c r="RL195" s="27"/>
      <c r="RM195" s="27"/>
      <c r="RN195" s="27"/>
      <c r="RO195" s="27"/>
      <c r="RP195" s="27"/>
      <c r="RQ195" s="27"/>
      <c r="RR195" s="27"/>
      <c r="RS195" s="27"/>
      <c r="RT195" s="27"/>
      <c r="RU195" s="27"/>
      <c r="RV195" s="27"/>
      <c r="RW195" s="27"/>
      <c r="RX195" s="27"/>
      <c r="RY195" s="27"/>
      <c r="RZ195" s="27"/>
      <c r="SA195" s="27"/>
      <c r="SB195" s="27"/>
      <c r="SC195" s="27"/>
      <c r="SD195" s="27"/>
      <c r="SE195" s="27"/>
      <c r="SF195" s="27"/>
      <c r="SG195" s="27"/>
      <c r="SH195" s="27"/>
      <c r="SI195" s="27"/>
      <c r="SJ195" s="27"/>
      <c r="SK195" s="27"/>
      <c r="SL195" s="27"/>
      <c r="SM195" s="27"/>
      <c r="SN195" s="27"/>
      <c r="SO195" s="27"/>
      <c r="SP195" s="27"/>
      <c r="SQ195" s="27"/>
      <c r="SR195" s="27"/>
      <c r="SS195" s="27"/>
      <c r="ST195" s="27"/>
      <c r="SU195" s="27"/>
      <c r="SV195" s="27"/>
      <c r="SW195" s="27"/>
      <c r="SX195" s="27"/>
      <c r="SY195" s="27"/>
      <c r="SZ195" s="27"/>
      <c r="TA195" s="27"/>
      <c r="TB195" s="27"/>
      <c r="TC195" s="27"/>
      <c r="TD195" s="27"/>
      <c r="TE195" s="27"/>
      <c r="TF195" s="27"/>
      <c r="TG195" s="27"/>
      <c r="TH195" s="27"/>
      <c r="TI195" s="27"/>
      <c r="TJ195" s="27"/>
      <c r="TK195" s="27"/>
      <c r="TL195" s="27"/>
      <c r="TM195" s="27"/>
      <c r="TN195" s="27"/>
      <c r="TO195" s="27"/>
      <c r="TP195" s="27"/>
      <c r="TQ195" s="27"/>
      <c r="TR195" s="27"/>
      <c r="TS195" s="27"/>
      <c r="TT195" s="27"/>
      <c r="TU195" s="27"/>
      <c r="TV195" s="27"/>
      <c r="TW195" s="27"/>
      <c r="TX195" s="27"/>
      <c r="TY195" s="27"/>
      <c r="TZ195" s="27"/>
      <c r="UA195" s="27"/>
      <c r="UB195" s="27"/>
      <c r="UC195" s="27"/>
      <c r="UD195" s="27"/>
      <c r="UE195" s="27"/>
      <c r="UF195" s="27"/>
      <c r="UG195" s="27"/>
      <c r="UH195" s="27"/>
      <c r="UI195" s="27"/>
      <c r="UJ195" s="27"/>
      <c r="UK195" s="27"/>
      <c r="UL195" s="27"/>
      <c r="UM195" s="27"/>
      <c r="UN195" s="27"/>
      <c r="UO195" s="27"/>
      <c r="UP195" s="27"/>
      <c r="UQ195" s="27"/>
      <c r="UR195" s="27"/>
      <c r="US195" s="27"/>
      <c r="UT195" s="27"/>
      <c r="UU195" s="27"/>
      <c r="UV195" s="27"/>
      <c r="UW195" s="27"/>
      <c r="UX195" s="27"/>
      <c r="UY195" s="27"/>
      <c r="UZ195" s="27"/>
      <c r="VA195" s="27"/>
      <c r="VB195" s="27"/>
      <c r="VC195" s="27"/>
      <c r="VD195" s="27"/>
      <c r="VE195" s="27"/>
      <c r="VF195" s="27"/>
      <c r="VG195" s="27"/>
      <c r="VH195" s="27"/>
      <c r="VI195" s="27"/>
      <c r="VJ195" s="27"/>
      <c r="VK195" s="27"/>
      <c r="VL195" s="27"/>
      <c r="VM195" s="27"/>
      <c r="VN195" s="27"/>
      <c r="VO195" s="27"/>
      <c r="VP195" s="27"/>
      <c r="VQ195" s="27"/>
      <c r="VR195" s="27"/>
      <c r="VS195" s="27"/>
      <c r="VT195" s="27"/>
      <c r="VU195" s="27"/>
      <c r="VV195" s="27"/>
      <c r="VW195" s="27"/>
      <c r="VX195" s="27"/>
      <c r="VY195" s="27"/>
      <c r="VZ195" s="27"/>
      <c r="WA195" s="27"/>
      <c r="WB195" s="27"/>
      <c r="WC195" s="27"/>
      <c r="WD195" s="27"/>
      <c r="WE195" s="27"/>
      <c r="WF195" s="27"/>
      <c r="WG195" s="27"/>
      <c r="WH195" s="27"/>
      <c r="WI195" s="27"/>
      <c r="WJ195" s="27"/>
      <c r="WK195" s="27"/>
      <c r="WL195" s="27"/>
      <c r="WM195" s="27"/>
      <c r="WN195" s="27"/>
      <c r="WO195" s="27"/>
      <c r="WP195" s="27"/>
      <c r="WQ195" s="27"/>
      <c r="WR195" s="27"/>
      <c r="WS195" s="27"/>
      <c r="WT195" s="27"/>
      <c r="WU195" s="27"/>
      <c r="WV195" s="27"/>
      <c r="WW195" s="27"/>
      <c r="WX195" s="27"/>
      <c r="WY195" s="27"/>
      <c r="WZ195" s="27"/>
      <c r="XA195" s="27"/>
      <c r="XB195" s="27"/>
      <c r="XC195" s="27"/>
      <c r="XD195" s="27"/>
      <c r="XE195" s="27"/>
      <c r="XF195" s="27"/>
      <c r="XG195" s="27"/>
      <c r="XH195" s="27"/>
      <c r="XI195" s="27"/>
      <c r="XJ195" s="27"/>
      <c r="XK195" s="27"/>
      <c r="XL195" s="27"/>
      <c r="XM195" s="27"/>
      <c r="XN195" s="27"/>
      <c r="XO195" s="27"/>
      <c r="XP195" s="27"/>
      <c r="XQ195" s="27"/>
      <c r="XR195" s="27"/>
      <c r="XS195" s="27"/>
      <c r="XT195" s="27"/>
      <c r="XU195" s="27"/>
      <c r="XV195" s="27"/>
      <c r="XW195" s="27"/>
      <c r="XX195" s="27"/>
      <c r="XY195" s="27"/>
      <c r="XZ195" s="27"/>
      <c r="YA195" s="27"/>
      <c r="YB195" s="27"/>
      <c r="YC195" s="27"/>
      <c r="YD195" s="27"/>
      <c r="YE195" s="27"/>
      <c r="YF195" s="27"/>
      <c r="YG195" s="27"/>
      <c r="YH195" s="27"/>
      <c r="YI195" s="27"/>
      <c r="YJ195" s="27"/>
      <c r="YK195" s="27"/>
      <c r="YL195" s="27"/>
      <c r="YM195" s="27"/>
      <c r="YN195" s="27"/>
      <c r="YO195" s="27"/>
      <c r="YP195" s="27"/>
      <c r="YQ195" s="27"/>
      <c r="YR195" s="27"/>
      <c r="YS195" s="27"/>
      <c r="YT195" s="27"/>
      <c r="YU195" s="27"/>
      <c r="YV195" s="27"/>
      <c r="YW195" s="27"/>
      <c r="YX195" s="27"/>
      <c r="YY195" s="27"/>
      <c r="YZ195" s="27"/>
      <c r="ZA195" s="27"/>
      <c r="ZB195" s="27"/>
      <c r="ZC195" s="27"/>
      <c r="ZD195" s="27"/>
      <c r="ZE195" s="27"/>
      <c r="ZF195" s="27"/>
      <c r="ZG195" s="27"/>
      <c r="ZH195" s="27"/>
      <c r="ZI195" s="27"/>
      <c r="ZJ195" s="27"/>
      <c r="ZK195" s="27"/>
      <c r="ZL195" s="27"/>
      <c r="ZM195" s="27"/>
      <c r="ZN195" s="27"/>
      <c r="ZO195" s="27"/>
      <c r="ZP195" s="27"/>
      <c r="ZQ195" s="27"/>
      <c r="ZR195" s="27"/>
      <c r="ZS195" s="27"/>
      <c r="ZT195" s="27"/>
      <c r="ZU195" s="27"/>
      <c r="ZV195" s="27"/>
      <c r="ZW195" s="27"/>
      <c r="ZX195" s="27"/>
      <c r="ZY195" s="27"/>
      <c r="ZZ195" s="27"/>
      <c r="AAA195" s="27"/>
      <c r="AAB195" s="27"/>
      <c r="AAC195" s="27"/>
      <c r="AAD195" s="27"/>
      <c r="AAE195" s="27"/>
      <c r="AAF195" s="27"/>
      <c r="AAG195" s="27"/>
      <c r="AAH195" s="27"/>
      <c r="AAI195" s="27"/>
      <c r="AAJ195" s="27"/>
      <c r="AAK195" s="27"/>
      <c r="AAL195" s="27"/>
      <c r="AAM195" s="27"/>
      <c r="AAN195" s="27"/>
      <c r="AAO195" s="27"/>
      <c r="AAP195" s="27"/>
      <c r="AAQ195" s="27"/>
      <c r="AAR195" s="27"/>
      <c r="AAS195" s="27"/>
      <c r="AAT195" s="27"/>
      <c r="AAU195" s="27"/>
      <c r="AAV195" s="27"/>
      <c r="AAW195" s="27"/>
      <c r="AAX195" s="27"/>
      <c r="AAY195" s="27"/>
      <c r="AAZ195" s="27"/>
      <c r="ABA195" s="27"/>
      <c r="ABB195" s="27"/>
      <c r="ABC195" s="27"/>
      <c r="ABD195" s="27"/>
      <c r="ABE195" s="27"/>
      <c r="ABF195" s="27"/>
      <c r="ABG195" s="27"/>
      <c r="ABH195" s="27"/>
      <c r="ABI195" s="27"/>
      <c r="ABJ195" s="27"/>
      <c r="ABK195" s="27"/>
      <c r="ABL195" s="27"/>
      <c r="ABM195" s="27"/>
      <c r="ABN195" s="27"/>
      <c r="ABO195" s="27"/>
      <c r="ABP195" s="27"/>
      <c r="ABQ195" s="27"/>
      <c r="ABR195" s="27"/>
      <c r="ABS195" s="27"/>
      <c r="ABT195" s="27"/>
      <c r="ABU195" s="27"/>
      <c r="ABV195" s="27"/>
      <c r="ABW195" s="27"/>
      <c r="ABX195" s="27"/>
      <c r="ABY195" s="27"/>
      <c r="ABZ195" s="27"/>
      <c r="ACA195" s="27"/>
      <c r="ACB195" s="27"/>
      <c r="ACC195" s="27"/>
      <c r="ACD195" s="27"/>
      <c r="ACE195" s="27"/>
      <c r="ACF195" s="27"/>
      <c r="ACG195" s="27"/>
      <c r="ACH195" s="27"/>
      <c r="ACI195" s="27"/>
      <c r="ACJ195" s="27"/>
      <c r="ACK195" s="27"/>
      <c r="ACL195" s="27"/>
      <c r="ACM195" s="27"/>
      <c r="ACN195" s="27"/>
      <c r="ACO195" s="27"/>
      <c r="ACP195" s="27"/>
      <c r="ACQ195" s="27"/>
      <c r="ACR195" s="27"/>
      <c r="ACS195" s="27"/>
      <c r="ACT195" s="27"/>
      <c r="ACU195" s="27"/>
      <c r="ACV195" s="27"/>
      <c r="ACW195" s="27"/>
      <c r="ACX195" s="27"/>
      <c r="ACY195" s="27"/>
      <c r="ACZ195" s="27"/>
      <c r="ADA195" s="27"/>
      <c r="ADB195" s="27"/>
      <c r="ADC195" s="27"/>
      <c r="ADD195" s="27"/>
      <c r="ADE195" s="27"/>
      <c r="ADF195" s="27"/>
      <c r="ADG195" s="27"/>
      <c r="ADH195" s="27"/>
      <c r="ADI195" s="27"/>
      <c r="ADJ195" s="27"/>
      <c r="ADK195" s="27"/>
      <c r="ADL195" s="27"/>
      <c r="ADM195" s="27"/>
      <c r="ADN195" s="27"/>
      <c r="ADO195" s="27"/>
      <c r="ADP195" s="27"/>
      <c r="ADQ195" s="27"/>
      <c r="ADR195" s="27"/>
      <c r="ADS195" s="27"/>
      <c r="ADT195" s="27"/>
      <c r="ADU195" s="27"/>
      <c r="ADV195" s="27"/>
      <c r="ADW195" s="27"/>
      <c r="ADX195" s="27"/>
      <c r="ADY195" s="27"/>
      <c r="ADZ195" s="27"/>
      <c r="AEA195" s="27"/>
      <c r="AEB195" s="27"/>
      <c r="AEC195" s="27"/>
      <c r="AED195" s="27"/>
      <c r="AEE195" s="27"/>
      <c r="AEF195" s="27"/>
      <c r="AEG195" s="27"/>
      <c r="AEH195" s="27"/>
      <c r="AEI195" s="27"/>
      <c r="AEJ195" s="27"/>
      <c r="AEK195" s="27"/>
      <c r="AEL195" s="27"/>
      <c r="AEM195" s="27"/>
      <c r="AEN195" s="27"/>
      <c r="AEO195" s="27"/>
      <c r="AEP195" s="27"/>
      <c r="AEQ195" s="27"/>
      <c r="AER195" s="27"/>
      <c r="AES195" s="27"/>
      <c r="AET195" s="27"/>
      <c r="AEU195" s="27"/>
      <c r="AEV195" s="27"/>
      <c r="AEW195" s="27"/>
      <c r="AEX195" s="27"/>
      <c r="AEY195" s="27"/>
      <c r="AEZ195" s="27"/>
      <c r="AFA195" s="27"/>
      <c r="AFB195" s="27"/>
      <c r="AFC195" s="27"/>
      <c r="AFD195" s="27"/>
      <c r="AFE195" s="27"/>
      <c r="AFF195" s="27"/>
      <c r="AFG195" s="27"/>
      <c r="AFH195" s="27"/>
      <c r="AFI195" s="27"/>
      <c r="AFJ195" s="27"/>
      <c r="AFK195" s="27"/>
      <c r="AFL195" s="27"/>
      <c r="AFM195" s="27"/>
      <c r="AFN195" s="27"/>
      <c r="AFO195" s="27"/>
      <c r="AFP195" s="27"/>
      <c r="AFQ195" s="27"/>
      <c r="AFR195" s="27"/>
      <c r="AFS195" s="27"/>
      <c r="AFT195" s="27"/>
      <c r="AFU195" s="27"/>
      <c r="AFV195" s="27"/>
      <c r="AFW195" s="27"/>
      <c r="AFX195" s="27"/>
      <c r="AFY195" s="27"/>
      <c r="AFZ195" s="27"/>
      <c r="AGA195" s="27"/>
      <c r="AGB195" s="27"/>
      <c r="AGC195" s="27"/>
      <c r="AGD195" s="27"/>
      <c r="AGE195" s="27"/>
      <c r="AGF195" s="27"/>
      <c r="AGG195" s="27"/>
      <c r="AGH195" s="27"/>
      <c r="AGI195" s="27"/>
      <c r="AGJ195" s="27"/>
      <c r="AGK195" s="27"/>
      <c r="AGL195" s="27"/>
      <c r="AGM195" s="27"/>
      <c r="AGN195" s="27"/>
      <c r="AGO195" s="27"/>
      <c r="AGP195" s="27"/>
      <c r="AGQ195" s="27"/>
      <c r="AGR195" s="27"/>
      <c r="AGS195" s="27"/>
      <c r="AGT195" s="27"/>
      <c r="AGU195" s="27"/>
      <c r="AGV195" s="27"/>
      <c r="AGW195" s="27"/>
      <c r="AGX195" s="27"/>
      <c r="AGY195" s="27"/>
      <c r="AGZ195" s="27"/>
      <c r="AHA195" s="27"/>
      <c r="AHB195" s="27"/>
      <c r="AHC195" s="27"/>
      <c r="AHD195" s="27"/>
      <c r="AHE195" s="27"/>
      <c r="AHF195" s="27"/>
      <c r="AHG195" s="27"/>
      <c r="AHH195" s="27"/>
      <c r="AHI195" s="27"/>
      <c r="AHJ195" s="27"/>
      <c r="AHK195" s="27"/>
      <c r="AHL195" s="27"/>
      <c r="AHM195" s="27"/>
      <c r="AHN195" s="27"/>
      <c r="AHO195" s="27"/>
      <c r="AHP195" s="27"/>
      <c r="AHQ195" s="27"/>
      <c r="AHR195" s="27"/>
      <c r="AHS195" s="27"/>
      <c r="AHT195" s="27"/>
      <c r="AHU195" s="27"/>
      <c r="AHV195" s="27"/>
      <c r="AHW195" s="27"/>
      <c r="AHX195" s="27"/>
      <c r="AHY195" s="27"/>
      <c r="AHZ195" s="27"/>
      <c r="AIA195" s="27"/>
      <c r="AIB195" s="27"/>
      <c r="AIC195" s="27"/>
      <c r="AID195" s="27"/>
      <c r="AIE195" s="27"/>
      <c r="AIF195" s="27"/>
      <c r="AIG195" s="27"/>
      <c r="AIH195" s="27"/>
      <c r="AII195" s="27"/>
      <c r="AIJ195" s="27"/>
      <c r="AIK195" s="27"/>
      <c r="AIL195" s="27"/>
      <c r="AIM195" s="27"/>
      <c r="AIN195" s="27"/>
      <c r="AIO195" s="27"/>
      <c r="AIP195" s="27"/>
      <c r="AIQ195" s="27"/>
      <c r="AIR195" s="27"/>
      <c r="AIS195" s="27"/>
      <c r="AIT195" s="27"/>
      <c r="AIU195" s="27"/>
      <c r="AIV195" s="27"/>
      <c r="AIW195" s="27"/>
      <c r="AIX195" s="27"/>
      <c r="AIY195" s="27"/>
      <c r="AIZ195" s="27"/>
      <c r="AJA195" s="27"/>
      <c r="AJB195" s="27"/>
      <c r="AJC195" s="27"/>
      <c r="AJD195" s="27"/>
      <c r="AJE195" s="27"/>
      <c r="AJF195" s="27"/>
      <c r="AJG195" s="27"/>
      <c r="AJH195" s="27"/>
      <c r="AJI195" s="27"/>
      <c r="AJJ195" s="27"/>
      <c r="AJK195" s="27"/>
      <c r="AJL195" s="27"/>
      <c r="AJM195" s="27"/>
      <c r="AJN195" s="27"/>
      <c r="AJO195" s="27"/>
      <c r="AJP195" s="27"/>
      <c r="AJQ195" s="27"/>
      <c r="AJR195" s="27"/>
      <c r="AJS195" s="27"/>
      <c r="AJT195" s="27"/>
      <c r="AJU195" s="27"/>
      <c r="AJV195" s="27"/>
      <c r="AJW195" s="27"/>
      <c r="AJX195" s="27"/>
      <c r="AJY195" s="27"/>
      <c r="AJZ195" s="27"/>
      <c r="AKA195" s="27"/>
      <c r="AKB195" s="27"/>
      <c r="AKC195" s="27"/>
      <c r="AKD195" s="27"/>
      <c r="AKE195" s="27"/>
      <c r="AKF195" s="27"/>
      <c r="AKG195" s="27"/>
      <c r="AKH195" s="27"/>
      <c r="AKI195" s="27"/>
      <c r="AKJ195" s="27"/>
      <c r="AKK195" s="27"/>
      <c r="AKL195" s="27"/>
      <c r="AKM195" s="27"/>
      <c r="AKN195" s="27"/>
      <c r="AKO195" s="27"/>
      <c r="AKP195" s="27"/>
      <c r="AKQ195" s="27"/>
      <c r="AKR195" s="27"/>
      <c r="AKS195" s="27"/>
      <c r="AKT195" s="27"/>
      <c r="AKU195" s="27"/>
      <c r="AKV195" s="27"/>
      <c r="AKW195" s="27"/>
      <c r="AKX195" s="27"/>
      <c r="AKY195" s="27"/>
      <c r="AKZ195" s="27"/>
      <c r="ALA195" s="27"/>
      <c r="ALB195" s="27"/>
      <c r="ALC195" s="27"/>
      <c r="ALD195" s="27"/>
      <c r="ALE195" s="27"/>
      <c r="ALF195" s="27"/>
      <c r="ALG195" s="27"/>
      <c r="ALH195" s="27"/>
      <c r="ALI195" s="27"/>
      <c r="ALJ195" s="27"/>
      <c r="ALK195" s="27"/>
      <c r="ALL195" s="27"/>
      <c r="ALM195" s="27"/>
      <c r="ALN195" s="27"/>
      <c r="ALO195" s="27"/>
      <c r="ALP195" s="27"/>
      <c r="ALQ195" s="27"/>
      <c r="ALR195" s="27"/>
      <c r="ALS195" s="27"/>
      <c r="ALT195" s="27"/>
      <c r="ALU195" s="27"/>
      <c r="ALV195" s="27"/>
      <c r="ALW195" s="27"/>
      <c r="ALX195" s="27"/>
      <c r="ALY195" s="27"/>
      <c r="ALZ195" s="27"/>
      <c r="AMA195" s="27"/>
      <c r="AMB195" s="27"/>
      <c r="AMC195" s="27"/>
      <c r="AMD195" s="27"/>
      <c r="AME195" s="27"/>
      <c r="AMF195" s="27"/>
      <c r="AMG195" s="27"/>
      <c r="AMH195" s="27"/>
      <c r="AMI195" s="27"/>
      <c r="AMJ195" s="27"/>
      <c r="AMK195" s="27"/>
      <c r="AML195" s="27"/>
      <c r="AMM195" s="27"/>
      <c r="AMN195" s="27"/>
      <c r="AMO195" s="27"/>
      <c r="AMP195" s="27"/>
      <c r="AMQ195" s="27"/>
      <c r="AMR195" s="27"/>
      <c r="AMS195" s="27"/>
      <c r="AMT195" s="27"/>
      <c r="AMU195" s="27"/>
      <c r="AMV195" s="27"/>
      <c r="AMW195" s="27"/>
      <c r="AMX195" s="27"/>
      <c r="AMY195" s="27"/>
      <c r="AMZ195" s="27"/>
      <c r="ANA195" s="27"/>
      <c r="ANB195" s="27"/>
      <c r="ANC195" s="27"/>
      <c r="AND195" s="27"/>
      <c r="ANE195" s="27"/>
      <c r="ANF195" s="27"/>
      <c r="ANG195" s="27"/>
      <c r="ANH195" s="27"/>
      <c r="ANI195" s="27"/>
      <c r="ANJ195" s="27"/>
      <c r="ANK195" s="27"/>
      <c r="ANL195" s="27"/>
      <c r="ANM195" s="27"/>
      <c r="ANN195" s="27"/>
      <c r="ANO195" s="27"/>
      <c r="ANP195" s="27"/>
      <c r="ANQ195" s="27"/>
      <c r="ANR195" s="27"/>
      <c r="ANS195" s="27"/>
      <c r="ANT195" s="27"/>
      <c r="ANU195" s="27"/>
      <c r="ANV195" s="27"/>
      <c r="ANW195" s="27"/>
      <c r="ANX195" s="27"/>
      <c r="ANY195" s="27"/>
      <c r="ANZ195" s="27"/>
      <c r="AOA195" s="27"/>
      <c r="AOB195" s="27"/>
      <c r="AOC195" s="27"/>
      <c r="AOD195" s="27"/>
      <c r="AOE195" s="27"/>
      <c r="AOF195" s="27"/>
      <c r="AOG195" s="27"/>
      <c r="AOH195" s="27"/>
      <c r="AOI195" s="27"/>
      <c r="AOJ195" s="27"/>
      <c r="AOK195" s="27"/>
      <c r="AOL195" s="27"/>
      <c r="AOM195" s="27"/>
      <c r="AON195" s="27"/>
      <c r="AOO195" s="27"/>
      <c r="AOP195" s="27"/>
      <c r="AOQ195" s="27"/>
      <c r="AOR195" s="27"/>
      <c r="AOS195" s="27"/>
      <c r="AOT195" s="27"/>
      <c r="AOU195" s="27"/>
      <c r="AOV195" s="27"/>
      <c r="AOW195" s="27"/>
      <c r="AOX195" s="27"/>
      <c r="AOY195" s="27"/>
      <c r="AOZ195" s="27"/>
      <c r="APA195" s="27"/>
      <c r="APB195" s="27"/>
      <c r="APC195" s="27"/>
      <c r="APD195" s="27"/>
      <c r="APE195" s="27"/>
      <c r="APF195" s="27"/>
      <c r="APG195" s="27"/>
      <c r="APH195" s="27"/>
      <c r="API195" s="27"/>
      <c r="APJ195" s="27"/>
      <c r="APK195" s="27"/>
      <c r="APL195" s="27"/>
      <c r="APM195" s="27"/>
      <c r="APN195" s="27"/>
      <c r="APO195" s="27"/>
      <c r="APP195" s="27"/>
      <c r="APQ195" s="27"/>
      <c r="APR195" s="27"/>
      <c r="APS195" s="27"/>
      <c r="APT195" s="27"/>
      <c r="APU195" s="27"/>
      <c r="APV195" s="27"/>
      <c r="APW195" s="27"/>
      <c r="APX195" s="27"/>
      <c r="APY195" s="27"/>
      <c r="APZ195" s="27"/>
      <c r="AQA195" s="27"/>
      <c r="AQB195" s="27"/>
      <c r="AQC195" s="27"/>
      <c r="AQD195" s="27"/>
      <c r="AQE195" s="27"/>
      <c r="AQF195" s="27"/>
      <c r="AQG195" s="27"/>
      <c r="AQH195" s="27"/>
      <c r="AQI195" s="27"/>
      <c r="AQJ195" s="27"/>
      <c r="AQK195" s="27"/>
      <c r="AQL195" s="27"/>
      <c r="AQM195" s="27"/>
      <c r="AQN195" s="27"/>
      <c r="AQO195" s="27"/>
      <c r="AQP195" s="27"/>
      <c r="AQQ195" s="27"/>
      <c r="AQR195" s="27"/>
      <c r="AQS195" s="27"/>
      <c r="AQT195" s="27"/>
      <c r="AQU195" s="27"/>
      <c r="AQV195" s="27"/>
      <c r="AQW195" s="27"/>
      <c r="AQX195" s="27"/>
      <c r="AQY195" s="27"/>
      <c r="AQZ195" s="27"/>
      <c r="ARA195" s="27"/>
      <c r="ARB195" s="27"/>
      <c r="ARC195" s="27"/>
      <c r="ARD195" s="27"/>
      <c r="ARE195" s="27"/>
      <c r="ARF195" s="27"/>
      <c r="ARG195" s="27"/>
      <c r="ARH195" s="27"/>
      <c r="ARI195" s="27"/>
      <c r="ARJ195" s="27"/>
      <c r="ARK195" s="27"/>
      <c r="ARL195" s="27"/>
      <c r="ARM195" s="27"/>
      <c r="ARN195" s="27"/>
      <c r="ARO195" s="27"/>
      <c r="ARP195" s="27"/>
      <c r="ARQ195" s="27"/>
      <c r="ARR195" s="27"/>
      <c r="ARS195" s="27"/>
      <c r="ART195" s="27"/>
      <c r="ARU195" s="27"/>
      <c r="ARV195" s="27"/>
      <c r="ARW195" s="27"/>
      <c r="ARX195" s="27"/>
      <c r="ARY195" s="27"/>
      <c r="ARZ195" s="27"/>
      <c r="ASA195" s="27"/>
      <c r="ASB195" s="27"/>
      <c r="ASC195" s="27"/>
      <c r="ASD195" s="27"/>
      <c r="ASE195" s="27"/>
      <c r="ASF195" s="27"/>
      <c r="ASG195" s="27"/>
      <c r="ASH195" s="27"/>
      <c r="ASI195" s="27"/>
      <c r="ASJ195" s="27"/>
      <c r="ASK195" s="27"/>
      <c r="ASL195" s="27"/>
      <c r="ASM195" s="27"/>
      <c r="ASN195" s="27"/>
      <c r="ASO195" s="27"/>
      <c r="ASP195" s="27"/>
      <c r="ASQ195" s="27"/>
      <c r="ASR195" s="27"/>
      <c r="ASS195" s="27"/>
      <c r="AST195" s="27"/>
      <c r="ASU195" s="27"/>
      <c r="ASV195" s="27"/>
      <c r="ASW195" s="27"/>
      <c r="ASX195" s="27"/>
      <c r="ASY195" s="27"/>
      <c r="ASZ195" s="27"/>
      <c r="ATA195" s="27"/>
      <c r="ATB195" s="27"/>
      <c r="ATC195" s="27"/>
      <c r="ATD195" s="27"/>
      <c r="ATE195" s="27"/>
      <c r="ATF195" s="27"/>
      <c r="ATG195" s="27"/>
      <c r="ATH195" s="27"/>
      <c r="ATI195" s="27"/>
      <c r="ATJ195" s="27"/>
      <c r="ATK195" s="27"/>
      <c r="ATL195" s="27"/>
      <c r="ATM195" s="27"/>
      <c r="ATN195" s="27"/>
      <c r="ATO195" s="27"/>
      <c r="ATP195" s="27"/>
      <c r="ATQ195" s="27"/>
      <c r="ATR195" s="27"/>
      <c r="ATS195" s="27"/>
      <c r="ATT195" s="27"/>
      <c r="ATU195" s="27"/>
      <c r="ATV195" s="27"/>
      <c r="ATW195" s="27"/>
      <c r="ATX195" s="27"/>
      <c r="ATY195" s="27"/>
      <c r="ATZ195" s="27"/>
      <c r="AUA195" s="27"/>
      <c r="AUB195" s="27"/>
      <c r="AUC195" s="27"/>
      <c r="AUD195" s="27"/>
      <c r="AUE195" s="27"/>
      <c r="AUF195" s="27"/>
      <c r="AUG195" s="27"/>
      <c r="AUH195" s="27"/>
      <c r="AUI195" s="27"/>
      <c r="AUJ195" s="27"/>
      <c r="AUK195" s="27"/>
      <c r="AUL195" s="27"/>
      <c r="AUM195" s="27"/>
      <c r="AUN195" s="27"/>
      <c r="AUO195" s="27"/>
      <c r="AUP195" s="27"/>
      <c r="AUQ195" s="27"/>
      <c r="AUR195" s="27"/>
      <c r="AUS195" s="27"/>
      <c r="AUT195" s="27"/>
      <c r="AUU195" s="27"/>
      <c r="AUV195" s="27"/>
      <c r="AUW195" s="27"/>
      <c r="AUX195" s="27"/>
      <c r="AUY195" s="27"/>
      <c r="AUZ195" s="27"/>
      <c r="AVA195" s="27"/>
      <c r="AVB195" s="27"/>
      <c r="AVC195" s="27"/>
      <c r="AVD195" s="27"/>
      <c r="AVE195" s="27"/>
      <c r="AVF195" s="27"/>
      <c r="AVG195" s="27"/>
      <c r="AVH195" s="27"/>
      <c r="AVI195" s="27"/>
      <c r="AVJ195" s="27"/>
      <c r="AVK195" s="27"/>
      <c r="AVL195" s="27"/>
      <c r="AVM195" s="27"/>
      <c r="AVN195" s="27"/>
      <c r="AVO195" s="27"/>
      <c r="AVP195" s="27"/>
      <c r="AVQ195" s="27"/>
      <c r="AVR195" s="27"/>
      <c r="AVS195" s="27"/>
      <c r="AVT195" s="27"/>
      <c r="AVU195" s="27"/>
      <c r="AVV195" s="27"/>
      <c r="AVW195" s="27"/>
      <c r="AVX195" s="27"/>
      <c r="AVY195" s="27"/>
      <c r="AVZ195" s="27"/>
      <c r="AWA195" s="27"/>
      <c r="AWB195" s="27"/>
      <c r="AWC195" s="27"/>
      <c r="AWD195" s="27"/>
      <c r="AWE195" s="27"/>
      <c r="AWF195" s="27"/>
      <c r="AWG195" s="27"/>
      <c r="AWH195" s="27"/>
      <c r="AWI195" s="27"/>
      <c r="AWJ195" s="27"/>
      <c r="AWK195" s="27"/>
      <c r="AWL195" s="27"/>
      <c r="AWM195" s="27"/>
      <c r="AWN195" s="27"/>
      <c r="AWO195" s="27"/>
      <c r="AWP195" s="27"/>
      <c r="AWQ195" s="27"/>
      <c r="AWR195" s="27"/>
      <c r="AWS195" s="27"/>
      <c r="AWT195" s="27"/>
      <c r="AWU195" s="27"/>
      <c r="AWV195" s="27"/>
      <c r="AWW195" s="27"/>
      <c r="AWX195" s="27"/>
      <c r="AWY195" s="27"/>
      <c r="AWZ195" s="27"/>
      <c r="AXA195" s="27"/>
      <c r="AXB195" s="27"/>
      <c r="AXC195" s="27"/>
      <c r="AXD195" s="27"/>
      <c r="AXE195" s="27"/>
      <c r="AXF195" s="27"/>
      <c r="AXG195" s="27"/>
      <c r="AXH195" s="27"/>
      <c r="AXI195" s="27"/>
      <c r="AXJ195" s="27"/>
      <c r="AXK195" s="27"/>
      <c r="AXL195" s="27"/>
      <c r="AXM195" s="27"/>
      <c r="AXN195" s="27"/>
      <c r="AXO195" s="27"/>
      <c r="AXP195" s="27"/>
      <c r="AXQ195" s="27"/>
      <c r="AXR195" s="27"/>
      <c r="AXS195" s="27"/>
      <c r="AXT195" s="27"/>
      <c r="AXU195" s="27"/>
      <c r="AXV195" s="27"/>
      <c r="AXW195" s="27"/>
      <c r="AXX195" s="27"/>
      <c r="AXY195" s="27"/>
      <c r="AXZ195" s="27"/>
      <c r="AYA195" s="27"/>
      <c r="AYB195" s="27"/>
      <c r="AYC195" s="27"/>
      <c r="AYD195" s="27"/>
      <c r="AYE195" s="27"/>
      <c r="AYF195" s="27"/>
      <c r="AYG195" s="27"/>
      <c r="AYH195" s="27"/>
      <c r="AYI195" s="27"/>
      <c r="AYJ195" s="27"/>
      <c r="AYK195" s="27"/>
      <c r="AYL195" s="27"/>
      <c r="AYM195" s="27"/>
      <c r="AYN195" s="27"/>
      <c r="AYO195" s="27"/>
      <c r="AYP195" s="27"/>
      <c r="AYQ195" s="27"/>
      <c r="AYR195" s="27"/>
      <c r="AYS195" s="27"/>
      <c r="AYT195" s="27"/>
      <c r="AYU195" s="27"/>
      <c r="AYV195" s="27"/>
      <c r="AYW195" s="27"/>
      <c r="AYX195" s="27"/>
      <c r="AYY195" s="27"/>
      <c r="AYZ195" s="27"/>
      <c r="AZA195" s="27"/>
      <c r="AZB195" s="27"/>
      <c r="AZC195" s="27"/>
      <c r="AZD195" s="27"/>
      <c r="AZE195" s="27"/>
      <c r="AZF195" s="27"/>
      <c r="AZG195" s="27"/>
      <c r="AZH195" s="27"/>
      <c r="AZI195" s="27"/>
      <c r="AZJ195" s="27"/>
      <c r="AZK195" s="27"/>
      <c r="AZL195" s="27"/>
      <c r="AZM195" s="27"/>
      <c r="AZN195" s="27"/>
      <c r="AZO195" s="27"/>
      <c r="AZP195" s="27"/>
      <c r="AZQ195" s="27"/>
      <c r="AZR195" s="27"/>
      <c r="AZS195" s="27"/>
      <c r="AZT195" s="27"/>
      <c r="AZU195" s="27"/>
      <c r="AZV195" s="27"/>
      <c r="AZW195" s="27"/>
      <c r="AZX195" s="27"/>
      <c r="AZY195" s="27"/>
      <c r="AZZ195" s="27"/>
      <c r="BAA195" s="27"/>
      <c r="BAB195" s="27"/>
      <c r="BAC195" s="27"/>
      <c r="BAD195" s="27"/>
      <c r="BAE195" s="27"/>
      <c r="BAF195" s="27"/>
      <c r="BAG195" s="27"/>
      <c r="BAH195" s="27"/>
      <c r="BAI195" s="27"/>
      <c r="BAJ195" s="27"/>
      <c r="BAK195" s="27"/>
      <c r="BAL195" s="27"/>
      <c r="BAM195" s="27"/>
      <c r="BAN195" s="27"/>
      <c r="BAO195" s="27"/>
      <c r="BAP195" s="27"/>
      <c r="BAQ195" s="27"/>
      <c r="BAR195" s="27"/>
      <c r="BAS195" s="27"/>
      <c r="BAT195" s="27"/>
      <c r="BAU195" s="27"/>
      <c r="BAV195" s="27"/>
      <c r="BAW195" s="27"/>
      <c r="BAX195" s="27"/>
      <c r="BAY195" s="27"/>
      <c r="BAZ195" s="27"/>
      <c r="BBA195" s="27"/>
      <c r="BBB195" s="27"/>
      <c r="BBC195" s="27"/>
      <c r="BBD195" s="27"/>
      <c r="BBE195" s="27"/>
      <c r="BBF195" s="27"/>
      <c r="BBG195" s="27"/>
      <c r="BBH195" s="27"/>
      <c r="BBI195" s="27"/>
      <c r="BBJ195" s="27"/>
      <c r="BBK195" s="27"/>
      <c r="BBL195" s="27"/>
      <c r="BBM195" s="27"/>
      <c r="BBN195" s="27"/>
      <c r="BBO195" s="27"/>
      <c r="BBP195" s="27"/>
      <c r="BBQ195" s="27"/>
      <c r="BBR195" s="27"/>
      <c r="BBS195" s="27"/>
      <c r="BBT195" s="27"/>
      <c r="BBU195" s="27"/>
      <c r="BBV195" s="27"/>
      <c r="BBW195" s="27"/>
      <c r="BBX195" s="27"/>
      <c r="BBY195" s="27"/>
      <c r="BBZ195" s="27"/>
      <c r="BCA195" s="27"/>
      <c r="BCB195" s="27"/>
      <c r="BCC195" s="27"/>
      <c r="BCD195" s="27"/>
      <c r="BCE195" s="27"/>
      <c r="BCF195" s="27"/>
      <c r="BCG195" s="27"/>
      <c r="BCH195" s="27"/>
      <c r="BCI195" s="27"/>
      <c r="BCJ195" s="27"/>
      <c r="BCK195" s="27"/>
      <c r="BCL195" s="27"/>
      <c r="BCM195" s="27"/>
      <c r="BCN195" s="27"/>
      <c r="BCO195" s="27"/>
      <c r="BCP195" s="27"/>
      <c r="BCQ195" s="27"/>
      <c r="BCR195" s="27"/>
      <c r="BCS195" s="27"/>
      <c r="BCT195" s="27"/>
      <c r="BCU195" s="27"/>
      <c r="BCV195" s="27"/>
      <c r="BCW195" s="27"/>
      <c r="BCX195" s="27"/>
      <c r="BCY195" s="27"/>
      <c r="BCZ195" s="27"/>
      <c r="BDA195" s="27"/>
      <c r="BDB195" s="27"/>
      <c r="BDC195" s="27"/>
      <c r="BDD195" s="27"/>
      <c r="BDE195" s="27"/>
      <c r="BDF195" s="27"/>
      <c r="BDG195" s="27"/>
      <c r="BDH195" s="27"/>
      <c r="BDI195" s="27"/>
      <c r="BDJ195" s="27"/>
      <c r="BDK195" s="27"/>
      <c r="BDL195" s="27"/>
      <c r="BDM195" s="27"/>
      <c r="BDN195" s="27"/>
      <c r="BDO195" s="27"/>
      <c r="BDP195" s="27"/>
      <c r="BDQ195" s="27"/>
      <c r="BDR195" s="27"/>
      <c r="BDS195" s="27"/>
      <c r="BDT195" s="27"/>
      <c r="BDU195" s="27"/>
      <c r="BDV195" s="27"/>
      <c r="BDW195" s="27"/>
      <c r="BDX195" s="27"/>
      <c r="BDY195" s="27"/>
      <c r="BDZ195" s="27"/>
      <c r="BEA195" s="27"/>
      <c r="BEB195" s="27"/>
      <c r="BEC195" s="27"/>
      <c r="BED195" s="27"/>
      <c r="BEE195" s="27"/>
      <c r="BEF195" s="27"/>
      <c r="BEG195" s="27"/>
      <c r="BEH195" s="27"/>
      <c r="BEI195" s="27"/>
      <c r="BEJ195" s="27"/>
      <c r="BEK195" s="27"/>
      <c r="BEL195" s="27"/>
      <c r="BEM195" s="27"/>
      <c r="BEN195" s="27"/>
      <c r="BEO195" s="27"/>
      <c r="BEP195" s="27"/>
      <c r="BEQ195" s="27"/>
      <c r="BER195" s="27"/>
      <c r="BES195" s="27"/>
      <c r="BET195" s="27"/>
      <c r="BEU195" s="27"/>
      <c r="BEV195" s="27"/>
      <c r="BEW195" s="27"/>
      <c r="BEX195" s="27"/>
      <c r="BEY195" s="27"/>
      <c r="BEZ195" s="27"/>
      <c r="BFA195" s="27"/>
      <c r="BFB195" s="27"/>
      <c r="BFC195" s="27"/>
      <c r="BFD195" s="27"/>
      <c r="BFE195" s="27"/>
      <c r="BFF195" s="27"/>
      <c r="BFG195" s="27"/>
      <c r="BFH195" s="27"/>
      <c r="BFI195" s="27"/>
      <c r="BFJ195" s="27"/>
      <c r="BFK195" s="27"/>
      <c r="BFL195" s="27"/>
      <c r="BFM195" s="27"/>
      <c r="BFN195" s="27"/>
      <c r="BFO195" s="27"/>
      <c r="BFP195" s="27"/>
      <c r="BFQ195" s="27"/>
      <c r="BFR195" s="27"/>
      <c r="BFS195" s="27"/>
      <c r="BFT195" s="27"/>
      <c r="BFU195" s="27"/>
      <c r="BFV195" s="27"/>
      <c r="BFW195" s="27"/>
      <c r="BFX195" s="27"/>
      <c r="BFY195" s="27"/>
      <c r="BFZ195" s="27"/>
      <c r="BGA195" s="27"/>
      <c r="BGB195" s="27"/>
      <c r="BGC195" s="27"/>
      <c r="BGD195" s="27"/>
      <c r="BGE195" s="27"/>
      <c r="BGF195" s="27"/>
      <c r="BGG195" s="27"/>
      <c r="BGH195" s="27"/>
      <c r="BGI195" s="27"/>
      <c r="BGJ195" s="27"/>
      <c r="BGK195" s="27"/>
      <c r="BGL195" s="27"/>
      <c r="BGM195" s="27"/>
      <c r="BGN195" s="27"/>
      <c r="BGO195" s="27"/>
      <c r="BGP195" s="27"/>
      <c r="BGQ195" s="27"/>
      <c r="BGR195" s="27"/>
      <c r="BGS195" s="27"/>
      <c r="BGT195" s="27"/>
      <c r="BGU195" s="27"/>
      <c r="BGV195" s="27"/>
      <c r="BGW195" s="27"/>
      <c r="BGX195" s="27"/>
      <c r="BGY195" s="27"/>
      <c r="BGZ195" s="27"/>
      <c r="BHA195" s="27"/>
      <c r="BHB195" s="27"/>
      <c r="BHC195" s="27"/>
      <c r="BHD195" s="27"/>
      <c r="BHE195" s="27"/>
      <c r="BHF195" s="27"/>
      <c r="BHG195" s="27"/>
      <c r="BHH195" s="27"/>
      <c r="BHI195" s="27"/>
      <c r="BHJ195" s="27"/>
      <c r="BHK195" s="27"/>
      <c r="BHL195" s="27"/>
      <c r="BHM195" s="27"/>
      <c r="BHN195" s="27"/>
      <c r="BHO195" s="27"/>
      <c r="BHP195" s="27"/>
      <c r="BHQ195" s="27"/>
      <c r="BHR195" s="27"/>
      <c r="BHS195" s="27"/>
      <c r="BHT195" s="27"/>
      <c r="BHU195" s="27"/>
      <c r="BHV195" s="27"/>
      <c r="BHW195" s="27"/>
      <c r="BHX195" s="27"/>
      <c r="BHY195" s="27"/>
      <c r="BHZ195" s="27"/>
      <c r="BIA195" s="27"/>
      <c r="BIB195" s="27"/>
      <c r="BIC195" s="27"/>
      <c r="BID195" s="27"/>
      <c r="BIE195" s="27"/>
      <c r="BIF195" s="27"/>
      <c r="BIG195" s="27"/>
      <c r="BIH195" s="27"/>
      <c r="BII195" s="27"/>
      <c r="BIJ195" s="27"/>
      <c r="BIK195" s="27"/>
      <c r="BIL195" s="27"/>
      <c r="BIM195" s="27"/>
      <c r="BIN195" s="27"/>
      <c r="BIO195" s="27"/>
      <c r="BIP195" s="27"/>
      <c r="BIQ195" s="27"/>
      <c r="BIR195" s="27"/>
      <c r="BIS195" s="27"/>
      <c r="BIT195" s="27"/>
      <c r="BIU195" s="27"/>
      <c r="BIV195" s="27"/>
      <c r="BIW195" s="27"/>
      <c r="BIX195" s="27"/>
      <c r="BIY195" s="27"/>
      <c r="BIZ195" s="27"/>
      <c r="BJA195" s="27"/>
      <c r="BJB195" s="27"/>
      <c r="BJC195" s="27"/>
      <c r="BJD195" s="27"/>
      <c r="BJE195" s="27"/>
      <c r="BJF195" s="27"/>
      <c r="BJG195" s="27"/>
      <c r="BJH195" s="27"/>
      <c r="BJI195" s="27"/>
      <c r="BJJ195" s="27"/>
      <c r="BJK195" s="27"/>
      <c r="BJL195" s="27"/>
      <c r="BJM195" s="27"/>
      <c r="BJN195" s="27"/>
      <c r="BJO195" s="27"/>
      <c r="BJP195" s="27"/>
      <c r="BJQ195" s="27"/>
      <c r="BJR195" s="27"/>
      <c r="BJS195" s="27"/>
      <c r="BJT195" s="27"/>
      <c r="BJU195" s="27"/>
      <c r="BJV195" s="27"/>
      <c r="BJW195" s="27"/>
      <c r="BJX195" s="27"/>
      <c r="BJY195" s="27"/>
      <c r="BJZ195" s="27"/>
      <c r="BKA195" s="27"/>
      <c r="BKB195" s="27"/>
      <c r="BKC195" s="27"/>
      <c r="BKD195" s="27"/>
      <c r="BKE195" s="27"/>
      <c r="BKF195" s="27"/>
      <c r="BKG195" s="27"/>
      <c r="BKH195" s="27"/>
      <c r="BKI195" s="27"/>
      <c r="BKJ195" s="27"/>
      <c r="BKK195" s="27"/>
      <c r="BKL195" s="27"/>
      <c r="BKM195" s="27"/>
      <c r="BKN195" s="27"/>
      <c r="BKO195" s="27"/>
      <c r="BKP195" s="27"/>
      <c r="BKQ195" s="27"/>
      <c r="BKR195" s="27"/>
      <c r="BKS195" s="27"/>
      <c r="BKT195" s="27"/>
      <c r="BKU195" s="27"/>
      <c r="BKV195" s="27"/>
      <c r="BKW195" s="27"/>
      <c r="BKX195" s="27"/>
      <c r="BKY195" s="27"/>
      <c r="BKZ195" s="27"/>
      <c r="BLA195" s="27"/>
      <c r="BLB195" s="27"/>
      <c r="BLC195" s="27"/>
      <c r="BLD195" s="27"/>
      <c r="BLE195" s="27"/>
      <c r="BLF195" s="27"/>
      <c r="BLG195" s="27"/>
      <c r="BLH195" s="27"/>
      <c r="BLI195" s="27"/>
      <c r="BLJ195" s="27"/>
      <c r="BLK195" s="27"/>
      <c r="BLL195" s="27"/>
      <c r="BLM195" s="27"/>
      <c r="BLN195" s="27"/>
      <c r="BLO195" s="27"/>
      <c r="BLP195" s="27"/>
      <c r="BLQ195" s="27"/>
      <c r="BLR195" s="27"/>
      <c r="BLS195" s="27"/>
      <c r="BLT195" s="27"/>
      <c r="BLU195" s="27"/>
      <c r="BLV195" s="27"/>
      <c r="BLW195" s="27"/>
      <c r="BLX195" s="27"/>
      <c r="BLY195" s="27"/>
      <c r="BLZ195" s="27"/>
      <c r="BMA195" s="27"/>
      <c r="BMB195" s="27"/>
      <c r="BMC195" s="27"/>
      <c r="BMD195" s="27"/>
      <c r="BME195" s="27"/>
      <c r="BMF195" s="27"/>
      <c r="BMG195" s="27"/>
      <c r="BMH195" s="27"/>
      <c r="BMI195" s="27"/>
      <c r="BMJ195" s="27"/>
      <c r="BMK195" s="27"/>
      <c r="BML195" s="27"/>
      <c r="BMM195" s="27"/>
      <c r="BMN195" s="27"/>
      <c r="BMO195" s="27"/>
      <c r="BMP195" s="27"/>
      <c r="BMQ195" s="27"/>
      <c r="BMR195" s="27"/>
      <c r="BMS195" s="27"/>
      <c r="BMT195" s="27"/>
      <c r="BMU195" s="27"/>
      <c r="BMV195" s="27"/>
      <c r="BMW195" s="27"/>
      <c r="BMX195" s="27"/>
      <c r="BMY195" s="27"/>
      <c r="BMZ195" s="27"/>
      <c r="BNA195" s="27"/>
      <c r="BNB195" s="27"/>
      <c r="BNC195" s="27"/>
      <c r="BND195" s="27"/>
      <c r="BNE195" s="27"/>
      <c r="BNF195" s="27"/>
      <c r="BNG195" s="27"/>
      <c r="BNH195" s="27"/>
      <c r="BNI195" s="27"/>
      <c r="BNJ195" s="27"/>
      <c r="BNK195" s="27"/>
      <c r="BNL195" s="27"/>
      <c r="BNM195" s="27"/>
      <c r="BNN195" s="27"/>
      <c r="BNO195" s="27"/>
      <c r="BNP195" s="27"/>
      <c r="BNQ195" s="27"/>
      <c r="BNR195" s="27"/>
      <c r="BNS195" s="27"/>
      <c r="BNT195" s="27"/>
      <c r="BNU195" s="27"/>
      <c r="BNV195" s="27"/>
      <c r="BNW195" s="27"/>
      <c r="BNX195" s="27"/>
      <c r="BNY195" s="27"/>
      <c r="BNZ195" s="27"/>
      <c r="BOA195" s="27"/>
      <c r="BOB195" s="27"/>
      <c r="BOC195" s="27"/>
      <c r="BOD195" s="27"/>
      <c r="BOE195" s="27"/>
      <c r="BOF195" s="27"/>
      <c r="BOG195" s="27"/>
      <c r="BOH195" s="27"/>
      <c r="BOI195" s="27"/>
      <c r="BOJ195" s="27"/>
      <c r="BOK195" s="27"/>
      <c r="BOL195" s="27"/>
      <c r="BOM195" s="27"/>
      <c r="BON195" s="27"/>
      <c r="BOO195" s="27"/>
      <c r="BOP195" s="27"/>
      <c r="BOQ195" s="27"/>
      <c r="BOR195" s="27"/>
      <c r="BOS195" s="27"/>
      <c r="BOT195" s="27"/>
      <c r="BOU195" s="27"/>
      <c r="BOV195" s="27"/>
      <c r="BOW195" s="27"/>
      <c r="BOX195" s="27"/>
      <c r="BOY195" s="27"/>
      <c r="BOZ195" s="27"/>
      <c r="BPA195" s="27"/>
      <c r="BPB195" s="27"/>
      <c r="BPC195" s="27"/>
      <c r="BPD195" s="27"/>
      <c r="BPE195" s="27"/>
      <c r="BPF195" s="27"/>
      <c r="BPG195" s="27"/>
      <c r="BPH195" s="27"/>
      <c r="BPI195" s="27"/>
      <c r="BPJ195" s="27"/>
      <c r="BPK195" s="27"/>
      <c r="BPL195" s="27"/>
      <c r="BPM195" s="27"/>
      <c r="BPN195" s="27"/>
      <c r="BPO195" s="27"/>
      <c r="BPP195" s="27"/>
      <c r="BPQ195" s="27"/>
      <c r="BPR195" s="27"/>
      <c r="BPS195" s="27"/>
      <c r="BPT195" s="27"/>
      <c r="BPU195" s="27"/>
      <c r="BPV195" s="27"/>
      <c r="BPW195" s="27"/>
      <c r="BPX195" s="27"/>
      <c r="BPY195" s="27"/>
      <c r="BPZ195" s="27"/>
      <c r="BQA195" s="27"/>
      <c r="BQB195" s="27"/>
      <c r="BQC195" s="27"/>
      <c r="BQD195" s="27"/>
      <c r="BQE195" s="27"/>
      <c r="BQF195" s="27"/>
      <c r="BQG195" s="27"/>
      <c r="BQH195" s="27"/>
      <c r="BQI195" s="27"/>
      <c r="BQJ195" s="27"/>
      <c r="BQK195" s="27"/>
      <c r="BQL195" s="27"/>
      <c r="BQM195" s="27"/>
      <c r="BQN195" s="27"/>
      <c r="BQO195" s="27"/>
      <c r="BQP195" s="27"/>
      <c r="BQQ195" s="27"/>
      <c r="BQR195" s="27"/>
      <c r="BQS195" s="27"/>
      <c r="BQT195" s="27"/>
      <c r="BQU195" s="27"/>
      <c r="BQV195" s="27"/>
      <c r="BQW195" s="27"/>
      <c r="BQX195" s="27"/>
      <c r="BQY195" s="27"/>
      <c r="BQZ195" s="27"/>
      <c r="BRA195" s="27"/>
      <c r="BRB195" s="27"/>
      <c r="BRC195" s="27"/>
      <c r="BRD195" s="27"/>
      <c r="BRE195" s="27"/>
      <c r="BRF195" s="27"/>
      <c r="BRG195" s="27"/>
      <c r="BRH195" s="27"/>
      <c r="BRI195" s="27"/>
      <c r="BRJ195" s="27"/>
      <c r="BRK195" s="27"/>
      <c r="BRL195" s="27"/>
      <c r="BRM195" s="27"/>
      <c r="BRN195" s="27"/>
      <c r="BRO195" s="27"/>
      <c r="BRP195" s="27"/>
      <c r="BRQ195" s="27"/>
      <c r="BRR195" s="27"/>
      <c r="BRS195" s="27"/>
      <c r="BRT195" s="27"/>
      <c r="BRU195" s="27"/>
      <c r="BRV195" s="27"/>
      <c r="BRW195" s="27"/>
      <c r="BRX195" s="27"/>
      <c r="BRY195" s="27"/>
      <c r="BRZ195" s="27"/>
      <c r="BSA195" s="27"/>
      <c r="BSB195" s="27"/>
      <c r="BSC195" s="27"/>
      <c r="BSD195" s="27"/>
      <c r="BSE195" s="27"/>
      <c r="BSF195" s="27"/>
      <c r="BSG195" s="27"/>
      <c r="BSH195" s="27"/>
      <c r="BSI195" s="27"/>
      <c r="BSJ195" s="27"/>
      <c r="BSK195" s="27"/>
      <c r="BSL195" s="27"/>
      <c r="BSM195" s="27"/>
      <c r="BSN195" s="27"/>
      <c r="BSO195" s="27"/>
      <c r="BSP195" s="27"/>
      <c r="BSQ195" s="27"/>
      <c r="BSR195" s="27"/>
      <c r="BSS195" s="27"/>
      <c r="BST195" s="27"/>
      <c r="BSU195" s="27"/>
      <c r="BSV195" s="27"/>
      <c r="BSW195" s="27"/>
      <c r="BSX195" s="27"/>
      <c r="BSY195" s="27"/>
      <c r="BSZ195" s="27"/>
      <c r="BTA195" s="27"/>
      <c r="BTB195" s="27"/>
      <c r="BTC195" s="27"/>
      <c r="BTD195" s="27"/>
      <c r="BTE195" s="27"/>
      <c r="BTF195" s="27"/>
      <c r="BTG195" s="27"/>
      <c r="BTH195" s="27"/>
      <c r="BTI195" s="27"/>
      <c r="BTJ195" s="27"/>
      <c r="BTK195" s="27"/>
      <c r="BTL195" s="27"/>
      <c r="BTM195" s="27"/>
      <c r="BTN195" s="27"/>
      <c r="BTO195" s="27"/>
      <c r="BTP195" s="27"/>
      <c r="BTQ195" s="27"/>
      <c r="BTR195" s="27"/>
      <c r="BTS195" s="27"/>
      <c r="BTT195" s="27"/>
      <c r="BTU195" s="27"/>
      <c r="BTV195" s="27"/>
      <c r="BTW195" s="27"/>
      <c r="BTX195" s="27"/>
      <c r="BTY195" s="27"/>
      <c r="BTZ195" s="27"/>
      <c r="BUA195" s="27"/>
      <c r="BUB195" s="27"/>
      <c r="BUC195" s="27"/>
      <c r="BUD195" s="27"/>
      <c r="BUE195" s="27"/>
      <c r="BUF195" s="27"/>
      <c r="BUG195" s="27"/>
      <c r="BUH195" s="27"/>
      <c r="BUI195" s="27"/>
      <c r="BUJ195" s="27"/>
      <c r="BUK195" s="27"/>
      <c r="BUL195" s="27"/>
      <c r="BUM195" s="27"/>
      <c r="BUN195" s="27"/>
      <c r="BUO195" s="27"/>
      <c r="BUP195" s="27"/>
      <c r="BUQ195" s="27"/>
      <c r="BUR195" s="27"/>
      <c r="BUS195" s="27"/>
    </row>
    <row r="196" spans="1:1917" s="47" customFormat="1" ht="12.75">
      <c r="A196" s="22"/>
      <c r="B196" s="239"/>
      <c r="C196" s="137"/>
      <c r="D196" s="137"/>
      <c r="E196" s="137"/>
      <c r="F196" s="137"/>
      <c r="G196" s="137"/>
      <c r="H196" s="221"/>
      <c r="I196" s="240"/>
      <c r="J196" s="103"/>
      <c r="K196" s="26"/>
      <c r="L196" s="103"/>
      <c r="M196" s="26"/>
      <c r="N196" s="26"/>
      <c r="O196" s="103"/>
      <c r="P196" s="103"/>
      <c r="Q196" s="103"/>
      <c r="R196" s="103"/>
      <c r="S196" s="22"/>
      <c r="T196" s="22"/>
      <c r="U196" s="22"/>
      <c r="V196" s="22"/>
      <c r="W196" s="22"/>
      <c r="X196" s="22"/>
      <c r="Y196" s="22"/>
      <c r="Z196" s="22"/>
      <c r="AA196" s="22"/>
      <c r="AB196" s="22"/>
      <c r="AC196" s="22"/>
      <c r="AD196" s="22"/>
      <c r="BA196" s="27"/>
      <c r="BB196" s="27"/>
      <c r="BC196" s="27"/>
      <c r="BD196" s="27"/>
      <c r="BE196" s="27"/>
      <c r="BF196" s="27"/>
      <c r="BG196" s="27"/>
      <c r="BH196" s="27"/>
      <c r="BI196" s="27"/>
      <c r="BJ196" s="27"/>
      <c r="BK196" s="27"/>
      <c r="BL196" s="27"/>
      <c r="BM196" s="27"/>
      <c r="BN196" s="27"/>
      <c r="BO196" s="27"/>
      <c r="BP196" s="27"/>
      <c r="BQ196" s="27"/>
      <c r="BR196" s="27"/>
      <c r="BS196" s="27"/>
      <c r="BT196" s="27"/>
      <c r="BU196" s="27"/>
      <c r="BV196" s="27"/>
      <c r="BW196" s="27"/>
      <c r="BX196" s="27"/>
      <c r="BY196" s="27"/>
      <c r="BZ196" s="27"/>
      <c r="CA196" s="27"/>
      <c r="CB196" s="27"/>
      <c r="CC196" s="27"/>
      <c r="CD196" s="27"/>
      <c r="CE196" s="27"/>
      <c r="CF196" s="27"/>
      <c r="CG196" s="27"/>
      <c r="CH196" s="27"/>
      <c r="CI196" s="27"/>
      <c r="CJ196" s="27"/>
      <c r="CK196" s="27"/>
      <c r="CL196" s="27"/>
      <c r="CM196" s="27"/>
      <c r="CN196" s="27"/>
      <c r="CO196" s="27"/>
      <c r="CP196" s="27"/>
      <c r="CQ196" s="27"/>
      <c r="CR196" s="27"/>
      <c r="CS196" s="27"/>
      <c r="CT196" s="27"/>
      <c r="CU196" s="27"/>
      <c r="CV196" s="27"/>
      <c r="CW196" s="27"/>
      <c r="CX196" s="27"/>
      <c r="CY196" s="27"/>
      <c r="CZ196" s="27"/>
      <c r="DA196" s="27"/>
      <c r="DB196" s="27"/>
      <c r="DC196" s="27"/>
      <c r="DD196" s="27"/>
      <c r="DE196" s="27"/>
      <c r="DF196" s="27"/>
      <c r="DG196" s="27"/>
      <c r="DH196" s="27"/>
      <c r="DI196" s="27"/>
      <c r="DJ196" s="27"/>
      <c r="DK196" s="27"/>
      <c r="DL196" s="27"/>
      <c r="DM196" s="27"/>
      <c r="DN196" s="27"/>
      <c r="DO196" s="27"/>
      <c r="DP196" s="27"/>
      <c r="DQ196" s="27"/>
      <c r="DR196" s="27"/>
      <c r="DS196" s="27"/>
      <c r="DT196" s="27"/>
      <c r="DU196" s="27"/>
      <c r="DV196" s="27"/>
      <c r="DW196" s="27"/>
      <c r="DX196" s="27"/>
      <c r="DY196" s="27"/>
      <c r="DZ196" s="27"/>
      <c r="EA196" s="27"/>
      <c r="EB196" s="27"/>
      <c r="EC196" s="27"/>
      <c r="ED196" s="27"/>
      <c r="EE196" s="27"/>
      <c r="EF196" s="27"/>
      <c r="EG196" s="27"/>
      <c r="EH196" s="27"/>
      <c r="EI196" s="27"/>
      <c r="EJ196" s="27"/>
      <c r="EK196" s="27"/>
      <c r="EL196" s="27"/>
      <c r="EM196" s="27"/>
      <c r="EN196" s="27"/>
      <c r="EO196" s="27"/>
      <c r="EP196" s="27"/>
      <c r="EQ196" s="27"/>
      <c r="ER196" s="27"/>
      <c r="ES196" s="27"/>
      <c r="ET196" s="27"/>
      <c r="EU196" s="27"/>
      <c r="EV196" s="27"/>
      <c r="EW196" s="27"/>
      <c r="EX196" s="27"/>
      <c r="EY196" s="27"/>
      <c r="EZ196" s="27"/>
      <c r="FA196" s="27"/>
      <c r="FB196" s="27"/>
      <c r="FC196" s="27"/>
      <c r="FD196" s="27"/>
      <c r="FE196" s="27"/>
      <c r="FF196" s="27"/>
      <c r="FG196" s="27"/>
      <c r="FH196" s="27"/>
      <c r="FI196" s="27"/>
      <c r="FJ196" s="27"/>
      <c r="FK196" s="27"/>
      <c r="FL196" s="27"/>
      <c r="FM196" s="27"/>
      <c r="FN196" s="27"/>
      <c r="FO196" s="27"/>
      <c r="FP196" s="27"/>
      <c r="FQ196" s="27"/>
      <c r="FR196" s="27"/>
      <c r="FS196" s="27"/>
      <c r="FT196" s="27"/>
      <c r="FU196" s="27"/>
      <c r="FV196" s="27"/>
      <c r="FW196" s="27"/>
      <c r="FX196" s="27"/>
      <c r="FY196" s="27"/>
      <c r="FZ196" s="27"/>
      <c r="GA196" s="27"/>
      <c r="GB196" s="27"/>
      <c r="GC196" s="27"/>
      <c r="GD196" s="27"/>
      <c r="GE196" s="27"/>
      <c r="GF196" s="27"/>
      <c r="GG196" s="27"/>
      <c r="GH196" s="27"/>
      <c r="GI196" s="27"/>
      <c r="GJ196" s="27"/>
      <c r="GK196" s="27"/>
      <c r="GL196" s="27"/>
      <c r="GM196" s="27"/>
      <c r="GN196" s="27"/>
      <c r="GO196" s="27"/>
      <c r="GP196" s="27"/>
      <c r="GQ196" s="27"/>
      <c r="GR196" s="27"/>
      <c r="GS196" s="27"/>
      <c r="GT196" s="27"/>
      <c r="GU196" s="27"/>
      <c r="GV196" s="27"/>
      <c r="GW196" s="27"/>
      <c r="GX196" s="27"/>
      <c r="GY196" s="27"/>
      <c r="GZ196" s="27"/>
      <c r="HA196" s="27"/>
      <c r="HB196" s="27"/>
      <c r="HC196" s="27"/>
      <c r="HD196" s="27"/>
      <c r="HE196" s="27"/>
      <c r="HF196" s="27"/>
      <c r="HG196" s="27"/>
      <c r="HH196" s="27"/>
      <c r="HI196" s="27"/>
      <c r="HJ196" s="27"/>
      <c r="HK196" s="27"/>
      <c r="HL196" s="27"/>
      <c r="HM196" s="27"/>
      <c r="HN196" s="27"/>
      <c r="HO196" s="27"/>
      <c r="HP196" s="27"/>
      <c r="HQ196" s="27"/>
      <c r="HR196" s="27"/>
      <c r="HS196" s="27"/>
      <c r="HT196" s="27"/>
      <c r="HU196" s="27"/>
      <c r="HV196" s="27"/>
      <c r="HW196" s="27"/>
      <c r="HX196" s="27"/>
      <c r="HY196" s="27"/>
      <c r="HZ196" s="27"/>
      <c r="IA196" s="27"/>
      <c r="IB196" s="27"/>
      <c r="IC196" s="27"/>
      <c r="ID196" s="27"/>
      <c r="IE196" s="27"/>
      <c r="IF196" s="27"/>
      <c r="IG196" s="27"/>
      <c r="IH196" s="27"/>
      <c r="II196" s="27"/>
      <c r="IJ196" s="27"/>
      <c r="IK196" s="27"/>
      <c r="IL196" s="27"/>
      <c r="IM196" s="27"/>
      <c r="IN196" s="27"/>
      <c r="IO196" s="27"/>
      <c r="IP196" s="27"/>
      <c r="IQ196" s="27"/>
      <c r="IR196" s="27"/>
      <c r="IS196" s="27"/>
      <c r="IT196" s="27"/>
      <c r="IU196" s="27"/>
      <c r="IV196" s="27"/>
      <c r="IW196" s="27"/>
      <c r="IX196" s="27"/>
      <c r="IY196" s="27"/>
      <c r="IZ196" s="27"/>
      <c r="JA196" s="27"/>
      <c r="JB196" s="27"/>
      <c r="JC196" s="27"/>
      <c r="JD196" s="27"/>
      <c r="JE196" s="27"/>
      <c r="JF196" s="27"/>
      <c r="JG196" s="27"/>
      <c r="JH196" s="27"/>
      <c r="JI196" s="27"/>
      <c r="JJ196" s="27"/>
      <c r="JK196" s="27"/>
      <c r="JL196" s="27"/>
      <c r="JM196" s="27"/>
      <c r="JN196" s="27"/>
      <c r="JO196" s="27"/>
      <c r="JP196" s="27"/>
      <c r="JQ196" s="27"/>
      <c r="JR196" s="27"/>
      <c r="JS196" s="27"/>
      <c r="JT196" s="27"/>
      <c r="JU196" s="27"/>
      <c r="JV196" s="27"/>
      <c r="JW196" s="27"/>
      <c r="JX196" s="27"/>
      <c r="JY196" s="27"/>
      <c r="JZ196" s="27"/>
      <c r="KA196" s="27"/>
      <c r="KB196" s="27"/>
      <c r="KC196" s="27"/>
      <c r="KD196" s="27"/>
      <c r="KE196" s="27"/>
      <c r="KF196" s="27"/>
      <c r="KG196" s="27"/>
      <c r="KH196" s="27"/>
      <c r="KI196" s="27"/>
      <c r="KJ196" s="27"/>
      <c r="KK196" s="27"/>
      <c r="KL196" s="27"/>
      <c r="KM196" s="27"/>
      <c r="KN196" s="27"/>
      <c r="KO196" s="27"/>
      <c r="KP196" s="27"/>
      <c r="KQ196" s="27"/>
      <c r="KR196" s="27"/>
      <c r="KS196" s="27"/>
      <c r="KT196" s="27"/>
      <c r="KU196" s="27"/>
      <c r="KV196" s="27"/>
      <c r="KW196" s="27"/>
      <c r="KX196" s="27"/>
      <c r="KY196" s="27"/>
      <c r="KZ196" s="27"/>
      <c r="LA196" s="27"/>
      <c r="LB196" s="27"/>
      <c r="LC196" s="27"/>
      <c r="LD196" s="27"/>
      <c r="LE196" s="27"/>
      <c r="LF196" s="27"/>
      <c r="LG196" s="27"/>
      <c r="LH196" s="27"/>
      <c r="LI196" s="27"/>
      <c r="LJ196" s="27"/>
      <c r="LK196" s="27"/>
      <c r="LL196" s="27"/>
      <c r="LM196" s="27"/>
      <c r="LN196" s="27"/>
      <c r="LO196" s="27"/>
      <c r="LP196" s="27"/>
      <c r="LQ196" s="27"/>
      <c r="LR196" s="27"/>
      <c r="LS196" s="27"/>
      <c r="LT196" s="27"/>
      <c r="LU196" s="27"/>
      <c r="LV196" s="27"/>
      <c r="LW196" s="27"/>
      <c r="LX196" s="27"/>
      <c r="LY196" s="27"/>
      <c r="LZ196" s="27"/>
      <c r="MA196" s="27"/>
      <c r="MB196" s="27"/>
      <c r="MC196" s="27"/>
      <c r="MD196" s="27"/>
      <c r="ME196" s="27"/>
      <c r="MF196" s="27"/>
      <c r="MG196" s="27"/>
      <c r="MH196" s="27"/>
      <c r="MI196" s="27"/>
      <c r="MJ196" s="27"/>
      <c r="MK196" s="27"/>
      <c r="ML196" s="27"/>
      <c r="MM196" s="27"/>
      <c r="MN196" s="27"/>
      <c r="MO196" s="27"/>
      <c r="MP196" s="27"/>
      <c r="MQ196" s="27"/>
      <c r="MR196" s="27"/>
      <c r="MS196" s="27"/>
      <c r="MT196" s="27"/>
      <c r="MU196" s="27"/>
      <c r="MV196" s="27"/>
      <c r="MW196" s="27"/>
      <c r="MX196" s="27"/>
      <c r="MY196" s="27"/>
      <c r="MZ196" s="27"/>
      <c r="NA196" s="27"/>
      <c r="NB196" s="27"/>
      <c r="NC196" s="27"/>
      <c r="ND196" s="27"/>
      <c r="NE196" s="27"/>
      <c r="NF196" s="27"/>
      <c r="NG196" s="27"/>
      <c r="NH196" s="27"/>
      <c r="NI196" s="27"/>
      <c r="NJ196" s="27"/>
      <c r="NK196" s="27"/>
      <c r="NL196" s="27"/>
      <c r="NM196" s="27"/>
      <c r="NN196" s="27"/>
      <c r="NO196" s="27"/>
      <c r="NP196" s="27"/>
      <c r="NQ196" s="27"/>
      <c r="NR196" s="27"/>
      <c r="NS196" s="27"/>
      <c r="NT196" s="27"/>
      <c r="NU196" s="27"/>
      <c r="NV196" s="27"/>
      <c r="NW196" s="27"/>
      <c r="NX196" s="27"/>
      <c r="NY196" s="27"/>
      <c r="NZ196" s="27"/>
      <c r="OA196" s="27"/>
      <c r="OB196" s="27"/>
      <c r="OC196" s="27"/>
      <c r="OD196" s="27"/>
      <c r="OE196" s="27"/>
      <c r="OF196" s="27"/>
      <c r="OG196" s="27"/>
      <c r="OH196" s="27"/>
      <c r="OI196" s="27"/>
      <c r="OJ196" s="27"/>
      <c r="OK196" s="27"/>
      <c r="OL196" s="27"/>
      <c r="OM196" s="27"/>
      <c r="ON196" s="27"/>
      <c r="OO196" s="27"/>
      <c r="OP196" s="27"/>
      <c r="OQ196" s="27"/>
      <c r="OR196" s="27"/>
      <c r="OS196" s="27"/>
      <c r="OT196" s="27"/>
      <c r="OU196" s="27"/>
      <c r="OV196" s="27"/>
      <c r="OW196" s="27"/>
      <c r="OX196" s="27"/>
      <c r="OY196" s="27"/>
      <c r="OZ196" s="27"/>
      <c r="PA196" s="27"/>
      <c r="PB196" s="27"/>
      <c r="PC196" s="27"/>
      <c r="PD196" s="27"/>
      <c r="PE196" s="27"/>
      <c r="PF196" s="27"/>
      <c r="PG196" s="27"/>
      <c r="PH196" s="27"/>
      <c r="PI196" s="27"/>
      <c r="PJ196" s="27"/>
      <c r="PK196" s="27"/>
      <c r="PL196" s="27"/>
      <c r="PM196" s="27"/>
      <c r="PN196" s="27"/>
      <c r="PO196" s="27"/>
      <c r="PP196" s="27"/>
      <c r="PQ196" s="27"/>
      <c r="PR196" s="27"/>
      <c r="PS196" s="27"/>
      <c r="PT196" s="27"/>
      <c r="PU196" s="27"/>
      <c r="PV196" s="27"/>
      <c r="PW196" s="27"/>
      <c r="PX196" s="27"/>
      <c r="PY196" s="27"/>
      <c r="PZ196" s="27"/>
      <c r="QA196" s="27"/>
      <c r="QB196" s="27"/>
      <c r="QC196" s="27"/>
      <c r="QD196" s="27"/>
      <c r="QE196" s="27"/>
      <c r="QF196" s="27"/>
      <c r="QG196" s="27"/>
      <c r="QH196" s="27"/>
      <c r="QI196" s="27"/>
      <c r="QJ196" s="27"/>
      <c r="QK196" s="27"/>
      <c r="QL196" s="27"/>
      <c r="QM196" s="27"/>
      <c r="QN196" s="27"/>
      <c r="QO196" s="27"/>
      <c r="QP196" s="27"/>
      <c r="QQ196" s="27"/>
      <c r="QR196" s="27"/>
      <c r="QS196" s="27"/>
      <c r="QT196" s="27"/>
      <c r="QU196" s="27"/>
      <c r="QV196" s="27"/>
      <c r="QW196" s="27"/>
      <c r="QX196" s="27"/>
      <c r="QY196" s="27"/>
      <c r="QZ196" s="27"/>
      <c r="RA196" s="27"/>
      <c r="RB196" s="27"/>
      <c r="RC196" s="27"/>
      <c r="RD196" s="27"/>
      <c r="RE196" s="27"/>
      <c r="RF196" s="27"/>
      <c r="RG196" s="27"/>
      <c r="RH196" s="27"/>
      <c r="RI196" s="27"/>
      <c r="RJ196" s="27"/>
      <c r="RK196" s="27"/>
      <c r="RL196" s="27"/>
      <c r="RM196" s="27"/>
      <c r="RN196" s="27"/>
      <c r="RO196" s="27"/>
      <c r="RP196" s="27"/>
      <c r="RQ196" s="27"/>
      <c r="RR196" s="27"/>
      <c r="RS196" s="27"/>
      <c r="RT196" s="27"/>
      <c r="RU196" s="27"/>
      <c r="RV196" s="27"/>
      <c r="RW196" s="27"/>
      <c r="RX196" s="27"/>
      <c r="RY196" s="27"/>
      <c r="RZ196" s="27"/>
      <c r="SA196" s="27"/>
      <c r="SB196" s="27"/>
      <c r="SC196" s="27"/>
      <c r="SD196" s="27"/>
      <c r="SE196" s="27"/>
      <c r="SF196" s="27"/>
      <c r="SG196" s="27"/>
      <c r="SH196" s="27"/>
      <c r="SI196" s="27"/>
      <c r="SJ196" s="27"/>
      <c r="SK196" s="27"/>
      <c r="SL196" s="27"/>
      <c r="SM196" s="27"/>
      <c r="SN196" s="27"/>
      <c r="SO196" s="27"/>
      <c r="SP196" s="27"/>
      <c r="SQ196" s="27"/>
      <c r="SR196" s="27"/>
      <c r="SS196" s="27"/>
      <c r="ST196" s="27"/>
      <c r="SU196" s="27"/>
      <c r="SV196" s="27"/>
      <c r="SW196" s="27"/>
      <c r="SX196" s="27"/>
      <c r="SY196" s="27"/>
      <c r="SZ196" s="27"/>
      <c r="TA196" s="27"/>
      <c r="TB196" s="27"/>
      <c r="TC196" s="27"/>
      <c r="TD196" s="27"/>
      <c r="TE196" s="27"/>
      <c r="TF196" s="27"/>
      <c r="TG196" s="27"/>
      <c r="TH196" s="27"/>
      <c r="TI196" s="27"/>
      <c r="TJ196" s="27"/>
      <c r="TK196" s="27"/>
      <c r="TL196" s="27"/>
      <c r="TM196" s="27"/>
      <c r="TN196" s="27"/>
      <c r="TO196" s="27"/>
      <c r="TP196" s="27"/>
      <c r="TQ196" s="27"/>
      <c r="TR196" s="27"/>
      <c r="TS196" s="27"/>
      <c r="TT196" s="27"/>
      <c r="TU196" s="27"/>
      <c r="TV196" s="27"/>
      <c r="TW196" s="27"/>
      <c r="TX196" s="27"/>
      <c r="TY196" s="27"/>
      <c r="TZ196" s="27"/>
      <c r="UA196" s="27"/>
      <c r="UB196" s="27"/>
      <c r="UC196" s="27"/>
      <c r="UD196" s="27"/>
      <c r="UE196" s="27"/>
      <c r="UF196" s="27"/>
      <c r="UG196" s="27"/>
      <c r="UH196" s="27"/>
      <c r="UI196" s="27"/>
      <c r="UJ196" s="27"/>
      <c r="UK196" s="27"/>
      <c r="UL196" s="27"/>
      <c r="UM196" s="27"/>
      <c r="UN196" s="27"/>
      <c r="UO196" s="27"/>
      <c r="UP196" s="27"/>
      <c r="UQ196" s="27"/>
      <c r="UR196" s="27"/>
      <c r="US196" s="27"/>
      <c r="UT196" s="27"/>
      <c r="UU196" s="27"/>
      <c r="UV196" s="27"/>
      <c r="UW196" s="27"/>
      <c r="UX196" s="27"/>
      <c r="UY196" s="27"/>
      <c r="UZ196" s="27"/>
      <c r="VA196" s="27"/>
      <c r="VB196" s="27"/>
      <c r="VC196" s="27"/>
      <c r="VD196" s="27"/>
      <c r="VE196" s="27"/>
      <c r="VF196" s="27"/>
      <c r="VG196" s="27"/>
      <c r="VH196" s="27"/>
      <c r="VI196" s="27"/>
      <c r="VJ196" s="27"/>
      <c r="VK196" s="27"/>
      <c r="VL196" s="27"/>
      <c r="VM196" s="27"/>
      <c r="VN196" s="27"/>
      <c r="VO196" s="27"/>
      <c r="VP196" s="27"/>
      <c r="VQ196" s="27"/>
      <c r="VR196" s="27"/>
      <c r="VS196" s="27"/>
      <c r="VT196" s="27"/>
      <c r="VU196" s="27"/>
      <c r="VV196" s="27"/>
      <c r="VW196" s="27"/>
      <c r="VX196" s="27"/>
      <c r="VY196" s="27"/>
      <c r="VZ196" s="27"/>
      <c r="WA196" s="27"/>
      <c r="WB196" s="27"/>
      <c r="WC196" s="27"/>
      <c r="WD196" s="27"/>
      <c r="WE196" s="27"/>
      <c r="WF196" s="27"/>
      <c r="WG196" s="27"/>
      <c r="WH196" s="27"/>
      <c r="WI196" s="27"/>
      <c r="WJ196" s="27"/>
      <c r="WK196" s="27"/>
      <c r="WL196" s="27"/>
      <c r="WM196" s="27"/>
      <c r="WN196" s="27"/>
      <c r="WO196" s="27"/>
      <c r="WP196" s="27"/>
      <c r="WQ196" s="27"/>
      <c r="WR196" s="27"/>
      <c r="WS196" s="27"/>
      <c r="WT196" s="27"/>
      <c r="WU196" s="27"/>
      <c r="WV196" s="27"/>
      <c r="WW196" s="27"/>
      <c r="WX196" s="27"/>
      <c r="WY196" s="27"/>
      <c r="WZ196" s="27"/>
      <c r="XA196" s="27"/>
      <c r="XB196" s="27"/>
      <c r="XC196" s="27"/>
      <c r="XD196" s="27"/>
      <c r="XE196" s="27"/>
      <c r="XF196" s="27"/>
      <c r="XG196" s="27"/>
      <c r="XH196" s="27"/>
      <c r="XI196" s="27"/>
      <c r="XJ196" s="27"/>
      <c r="XK196" s="27"/>
      <c r="XL196" s="27"/>
      <c r="XM196" s="27"/>
      <c r="XN196" s="27"/>
      <c r="XO196" s="27"/>
      <c r="XP196" s="27"/>
      <c r="XQ196" s="27"/>
      <c r="XR196" s="27"/>
      <c r="XS196" s="27"/>
      <c r="XT196" s="27"/>
      <c r="XU196" s="27"/>
      <c r="XV196" s="27"/>
      <c r="XW196" s="27"/>
      <c r="XX196" s="27"/>
      <c r="XY196" s="27"/>
      <c r="XZ196" s="27"/>
      <c r="YA196" s="27"/>
      <c r="YB196" s="27"/>
      <c r="YC196" s="27"/>
      <c r="YD196" s="27"/>
      <c r="YE196" s="27"/>
      <c r="YF196" s="27"/>
      <c r="YG196" s="27"/>
      <c r="YH196" s="27"/>
      <c r="YI196" s="27"/>
      <c r="YJ196" s="27"/>
      <c r="YK196" s="27"/>
      <c r="YL196" s="27"/>
      <c r="YM196" s="27"/>
      <c r="YN196" s="27"/>
      <c r="YO196" s="27"/>
      <c r="YP196" s="27"/>
      <c r="YQ196" s="27"/>
      <c r="YR196" s="27"/>
      <c r="YS196" s="27"/>
      <c r="YT196" s="27"/>
      <c r="YU196" s="27"/>
      <c r="YV196" s="27"/>
      <c r="YW196" s="27"/>
      <c r="YX196" s="27"/>
      <c r="YY196" s="27"/>
      <c r="YZ196" s="27"/>
      <c r="ZA196" s="27"/>
      <c r="ZB196" s="27"/>
      <c r="ZC196" s="27"/>
      <c r="ZD196" s="27"/>
      <c r="ZE196" s="27"/>
      <c r="ZF196" s="27"/>
      <c r="ZG196" s="27"/>
      <c r="ZH196" s="27"/>
      <c r="ZI196" s="27"/>
      <c r="ZJ196" s="27"/>
      <c r="ZK196" s="27"/>
      <c r="ZL196" s="27"/>
      <c r="ZM196" s="27"/>
      <c r="ZN196" s="27"/>
      <c r="ZO196" s="27"/>
      <c r="ZP196" s="27"/>
      <c r="ZQ196" s="27"/>
      <c r="ZR196" s="27"/>
      <c r="ZS196" s="27"/>
      <c r="ZT196" s="27"/>
      <c r="ZU196" s="27"/>
      <c r="ZV196" s="27"/>
      <c r="ZW196" s="27"/>
      <c r="ZX196" s="27"/>
      <c r="ZY196" s="27"/>
      <c r="ZZ196" s="27"/>
      <c r="AAA196" s="27"/>
      <c r="AAB196" s="27"/>
      <c r="AAC196" s="27"/>
      <c r="AAD196" s="27"/>
      <c r="AAE196" s="27"/>
      <c r="AAF196" s="27"/>
      <c r="AAG196" s="27"/>
      <c r="AAH196" s="27"/>
      <c r="AAI196" s="27"/>
      <c r="AAJ196" s="27"/>
      <c r="AAK196" s="27"/>
      <c r="AAL196" s="27"/>
      <c r="AAM196" s="27"/>
      <c r="AAN196" s="27"/>
      <c r="AAO196" s="27"/>
      <c r="AAP196" s="27"/>
      <c r="AAQ196" s="27"/>
      <c r="AAR196" s="27"/>
      <c r="AAS196" s="27"/>
      <c r="AAT196" s="27"/>
      <c r="AAU196" s="27"/>
      <c r="AAV196" s="27"/>
      <c r="AAW196" s="27"/>
      <c r="AAX196" s="27"/>
      <c r="AAY196" s="27"/>
      <c r="AAZ196" s="27"/>
      <c r="ABA196" s="27"/>
      <c r="ABB196" s="27"/>
      <c r="ABC196" s="27"/>
      <c r="ABD196" s="27"/>
      <c r="ABE196" s="27"/>
      <c r="ABF196" s="27"/>
      <c r="ABG196" s="27"/>
      <c r="ABH196" s="27"/>
      <c r="ABI196" s="27"/>
      <c r="ABJ196" s="27"/>
      <c r="ABK196" s="27"/>
      <c r="ABL196" s="27"/>
      <c r="ABM196" s="27"/>
      <c r="ABN196" s="27"/>
      <c r="ABO196" s="27"/>
      <c r="ABP196" s="27"/>
      <c r="ABQ196" s="27"/>
      <c r="ABR196" s="27"/>
      <c r="ABS196" s="27"/>
      <c r="ABT196" s="27"/>
      <c r="ABU196" s="27"/>
      <c r="ABV196" s="27"/>
      <c r="ABW196" s="27"/>
      <c r="ABX196" s="27"/>
      <c r="ABY196" s="27"/>
      <c r="ABZ196" s="27"/>
      <c r="ACA196" s="27"/>
      <c r="ACB196" s="27"/>
      <c r="ACC196" s="27"/>
      <c r="ACD196" s="27"/>
      <c r="ACE196" s="27"/>
      <c r="ACF196" s="27"/>
      <c r="ACG196" s="27"/>
      <c r="ACH196" s="27"/>
      <c r="ACI196" s="27"/>
      <c r="ACJ196" s="27"/>
      <c r="ACK196" s="27"/>
      <c r="ACL196" s="27"/>
      <c r="ACM196" s="27"/>
      <c r="ACN196" s="27"/>
      <c r="ACO196" s="27"/>
      <c r="ACP196" s="27"/>
      <c r="ACQ196" s="27"/>
      <c r="ACR196" s="27"/>
      <c r="ACS196" s="27"/>
      <c r="ACT196" s="27"/>
      <c r="ACU196" s="27"/>
      <c r="ACV196" s="27"/>
      <c r="ACW196" s="27"/>
      <c r="ACX196" s="27"/>
      <c r="ACY196" s="27"/>
      <c r="ACZ196" s="27"/>
      <c r="ADA196" s="27"/>
      <c r="ADB196" s="27"/>
      <c r="ADC196" s="27"/>
      <c r="ADD196" s="27"/>
      <c r="ADE196" s="27"/>
      <c r="ADF196" s="27"/>
      <c r="ADG196" s="27"/>
      <c r="ADH196" s="27"/>
      <c r="ADI196" s="27"/>
      <c r="ADJ196" s="27"/>
      <c r="ADK196" s="27"/>
      <c r="ADL196" s="27"/>
      <c r="ADM196" s="27"/>
      <c r="ADN196" s="27"/>
      <c r="ADO196" s="27"/>
      <c r="ADP196" s="27"/>
      <c r="ADQ196" s="27"/>
      <c r="ADR196" s="27"/>
      <c r="ADS196" s="27"/>
      <c r="ADT196" s="27"/>
      <c r="ADU196" s="27"/>
      <c r="ADV196" s="27"/>
      <c r="ADW196" s="27"/>
      <c r="ADX196" s="27"/>
      <c r="ADY196" s="27"/>
      <c r="ADZ196" s="27"/>
      <c r="AEA196" s="27"/>
      <c r="AEB196" s="27"/>
      <c r="AEC196" s="27"/>
      <c r="AED196" s="27"/>
      <c r="AEE196" s="27"/>
      <c r="AEF196" s="27"/>
      <c r="AEG196" s="27"/>
      <c r="AEH196" s="27"/>
      <c r="AEI196" s="27"/>
      <c r="AEJ196" s="27"/>
      <c r="AEK196" s="27"/>
      <c r="AEL196" s="27"/>
      <c r="AEM196" s="27"/>
      <c r="AEN196" s="27"/>
      <c r="AEO196" s="27"/>
      <c r="AEP196" s="27"/>
      <c r="AEQ196" s="27"/>
      <c r="AER196" s="27"/>
      <c r="AES196" s="27"/>
      <c r="AET196" s="27"/>
      <c r="AEU196" s="27"/>
      <c r="AEV196" s="27"/>
      <c r="AEW196" s="27"/>
      <c r="AEX196" s="27"/>
      <c r="AEY196" s="27"/>
      <c r="AEZ196" s="27"/>
      <c r="AFA196" s="27"/>
      <c r="AFB196" s="27"/>
      <c r="AFC196" s="27"/>
      <c r="AFD196" s="27"/>
      <c r="AFE196" s="27"/>
      <c r="AFF196" s="27"/>
      <c r="AFG196" s="27"/>
      <c r="AFH196" s="27"/>
      <c r="AFI196" s="27"/>
      <c r="AFJ196" s="27"/>
      <c r="AFK196" s="27"/>
      <c r="AFL196" s="27"/>
      <c r="AFM196" s="27"/>
      <c r="AFN196" s="27"/>
      <c r="AFO196" s="27"/>
      <c r="AFP196" s="27"/>
      <c r="AFQ196" s="27"/>
      <c r="AFR196" s="27"/>
      <c r="AFS196" s="27"/>
      <c r="AFT196" s="27"/>
      <c r="AFU196" s="27"/>
      <c r="AFV196" s="27"/>
      <c r="AFW196" s="27"/>
      <c r="AFX196" s="27"/>
      <c r="AFY196" s="27"/>
      <c r="AFZ196" s="27"/>
      <c r="AGA196" s="27"/>
      <c r="AGB196" s="27"/>
      <c r="AGC196" s="27"/>
      <c r="AGD196" s="27"/>
      <c r="AGE196" s="27"/>
      <c r="AGF196" s="27"/>
      <c r="AGG196" s="27"/>
      <c r="AGH196" s="27"/>
      <c r="AGI196" s="27"/>
      <c r="AGJ196" s="27"/>
      <c r="AGK196" s="27"/>
      <c r="AGL196" s="27"/>
      <c r="AGM196" s="27"/>
      <c r="AGN196" s="27"/>
      <c r="AGO196" s="27"/>
      <c r="AGP196" s="27"/>
      <c r="AGQ196" s="27"/>
      <c r="AGR196" s="27"/>
      <c r="AGS196" s="27"/>
      <c r="AGT196" s="27"/>
      <c r="AGU196" s="27"/>
      <c r="AGV196" s="27"/>
      <c r="AGW196" s="27"/>
      <c r="AGX196" s="27"/>
      <c r="AGY196" s="27"/>
      <c r="AGZ196" s="27"/>
      <c r="AHA196" s="27"/>
      <c r="AHB196" s="27"/>
      <c r="AHC196" s="27"/>
      <c r="AHD196" s="27"/>
      <c r="AHE196" s="27"/>
      <c r="AHF196" s="27"/>
      <c r="AHG196" s="27"/>
      <c r="AHH196" s="27"/>
      <c r="AHI196" s="27"/>
      <c r="AHJ196" s="27"/>
      <c r="AHK196" s="27"/>
      <c r="AHL196" s="27"/>
      <c r="AHM196" s="27"/>
      <c r="AHN196" s="27"/>
      <c r="AHO196" s="27"/>
      <c r="AHP196" s="27"/>
      <c r="AHQ196" s="27"/>
      <c r="AHR196" s="27"/>
      <c r="AHS196" s="27"/>
      <c r="AHT196" s="27"/>
      <c r="AHU196" s="27"/>
      <c r="AHV196" s="27"/>
      <c r="AHW196" s="27"/>
      <c r="AHX196" s="27"/>
      <c r="AHY196" s="27"/>
      <c r="AHZ196" s="27"/>
      <c r="AIA196" s="27"/>
      <c r="AIB196" s="27"/>
      <c r="AIC196" s="27"/>
      <c r="AID196" s="27"/>
      <c r="AIE196" s="27"/>
      <c r="AIF196" s="27"/>
      <c r="AIG196" s="27"/>
      <c r="AIH196" s="27"/>
      <c r="AII196" s="27"/>
      <c r="AIJ196" s="27"/>
      <c r="AIK196" s="27"/>
      <c r="AIL196" s="27"/>
      <c r="AIM196" s="27"/>
      <c r="AIN196" s="27"/>
      <c r="AIO196" s="27"/>
      <c r="AIP196" s="27"/>
      <c r="AIQ196" s="27"/>
      <c r="AIR196" s="27"/>
      <c r="AIS196" s="27"/>
      <c r="AIT196" s="27"/>
      <c r="AIU196" s="27"/>
      <c r="AIV196" s="27"/>
      <c r="AIW196" s="27"/>
      <c r="AIX196" s="27"/>
      <c r="AIY196" s="27"/>
      <c r="AIZ196" s="27"/>
      <c r="AJA196" s="27"/>
      <c r="AJB196" s="27"/>
      <c r="AJC196" s="27"/>
      <c r="AJD196" s="27"/>
      <c r="AJE196" s="27"/>
      <c r="AJF196" s="27"/>
      <c r="AJG196" s="27"/>
      <c r="AJH196" s="27"/>
      <c r="AJI196" s="27"/>
      <c r="AJJ196" s="27"/>
      <c r="AJK196" s="27"/>
      <c r="AJL196" s="27"/>
      <c r="AJM196" s="27"/>
      <c r="AJN196" s="27"/>
      <c r="AJO196" s="27"/>
      <c r="AJP196" s="27"/>
      <c r="AJQ196" s="27"/>
      <c r="AJR196" s="27"/>
      <c r="AJS196" s="27"/>
      <c r="AJT196" s="27"/>
      <c r="AJU196" s="27"/>
      <c r="AJV196" s="27"/>
      <c r="AJW196" s="27"/>
      <c r="AJX196" s="27"/>
      <c r="AJY196" s="27"/>
      <c r="AJZ196" s="27"/>
      <c r="AKA196" s="27"/>
      <c r="AKB196" s="27"/>
      <c r="AKC196" s="27"/>
      <c r="AKD196" s="27"/>
      <c r="AKE196" s="27"/>
      <c r="AKF196" s="27"/>
      <c r="AKG196" s="27"/>
      <c r="AKH196" s="27"/>
      <c r="AKI196" s="27"/>
      <c r="AKJ196" s="27"/>
      <c r="AKK196" s="27"/>
      <c r="AKL196" s="27"/>
      <c r="AKM196" s="27"/>
      <c r="AKN196" s="27"/>
      <c r="AKO196" s="27"/>
      <c r="AKP196" s="27"/>
      <c r="AKQ196" s="27"/>
      <c r="AKR196" s="27"/>
      <c r="AKS196" s="27"/>
      <c r="AKT196" s="27"/>
      <c r="AKU196" s="27"/>
      <c r="AKV196" s="27"/>
      <c r="AKW196" s="27"/>
      <c r="AKX196" s="27"/>
      <c r="AKY196" s="27"/>
      <c r="AKZ196" s="27"/>
      <c r="ALA196" s="27"/>
      <c r="ALB196" s="27"/>
      <c r="ALC196" s="27"/>
      <c r="ALD196" s="27"/>
      <c r="ALE196" s="27"/>
      <c r="ALF196" s="27"/>
      <c r="ALG196" s="27"/>
      <c r="ALH196" s="27"/>
      <c r="ALI196" s="27"/>
      <c r="ALJ196" s="27"/>
      <c r="ALK196" s="27"/>
      <c r="ALL196" s="27"/>
      <c r="ALM196" s="27"/>
      <c r="ALN196" s="27"/>
      <c r="ALO196" s="27"/>
      <c r="ALP196" s="27"/>
      <c r="ALQ196" s="27"/>
      <c r="ALR196" s="27"/>
      <c r="ALS196" s="27"/>
      <c r="ALT196" s="27"/>
      <c r="ALU196" s="27"/>
      <c r="ALV196" s="27"/>
      <c r="ALW196" s="27"/>
      <c r="ALX196" s="27"/>
      <c r="ALY196" s="27"/>
      <c r="ALZ196" s="27"/>
      <c r="AMA196" s="27"/>
      <c r="AMB196" s="27"/>
      <c r="AMC196" s="27"/>
      <c r="AMD196" s="27"/>
      <c r="AME196" s="27"/>
      <c r="AMF196" s="27"/>
      <c r="AMG196" s="27"/>
      <c r="AMH196" s="27"/>
      <c r="AMI196" s="27"/>
      <c r="AMJ196" s="27"/>
      <c r="AMK196" s="27"/>
      <c r="AML196" s="27"/>
      <c r="AMM196" s="27"/>
      <c r="AMN196" s="27"/>
      <c r="AMO196" s="27"/>
      <c r="AMP196" s="27"/>
      <c r="AMQ196" s="27"/>
      <c r="AMR196" s="27"/>
      <c r="AMS196" s="27"/>
      <c r="AMT196" s="27"/>
      <c r="AMU196" s="27"/>
      <c r="AMV196" s="27"/>
      <c r="AMW196" s="27"/>
      <c r="AMX196" s="27"/>
      <c r="AMY196" s="27"/>
      <c r="AMZ196" s="27"/>
      <c r="ANA196" s="27"/>
      <c r="ANB196" s="27"/>
      <c r="ANC196" s="27"/>
      <c r="AND196" s="27"/>
      <c r="ANE196" s="27"/>
      <c r="ANF196" s="27"/>
      <c r="ANG196" s="27"/>
      <c r="ANH196" s="27"/>
      <c r="ANI196" s="27"/>
      <c r="ANJ196" s="27"/>
      <c r="ANK196" s="27"/>
      <c r="ANL196" s="27"/>
      <c r="ANM196" s="27"/>
      <c r="ANN196" s="27"/>
      <c r="ANO196" s="27"/>
      <c r="ANP196" s="27"/>
      <c r="ANQ196" s="27"/>
      <c r="ANR196" s="27"/>
      <c r="ANS196" s="27"/>
      <c r="ANT196" s="27"/>
      <c r="ANU196" s="27"/>
      <c r="ANV196" s="27"/>
      <c r="ANW196" s="27"/>
      <c r="ANX196" s="27"/>
      <c r="ANY196" s="27"/>
      <c r="ANZ196" s="27"/>
      <c r="AOA196" s="27"/>
      <c r="AOB196" s="27"/>
      <c r="AOC196" s="27"/>
      <c r="AOD196" s="27"/>
      <c r="AOE196" s="27"/>
      <c r="AOF196" s="27"/>
      <c r="AOG196" s="27"/>
      <c r="AOH196" s="27"/>
      <c r="AOI196" s="27"/>
      <c r="AOJ196" s="27"/>
      <c r="AOK196" s="27"/>
      <c r="AOL196" s="27"/>
      <c r="AOM196" s="27"/>
      <c r="AON196" s="27"/>
      <c r="AOO196" s="27"/>
      <c r="AOP196" s="27"/>
      <c r="AOQ196" s="27"/>
      <c r="AOR196" s="27"/>
      <c r="AOS196" s="27"/>
      <c r="AOT196" s="27"/>
      <c r="AOU196" s="27"/>
      <c r="AOV196" s="27"/>
      <c r="AOW196" s="27"/>
      <c r="AOX196" s="27"/>
      <c r="AOY196" s="27"/>
      <c r="AOZ196" s="27"/>
      <c r="APA196" s="27"/>
      <c r="APB196" s="27"/>
      <c r="APC196" s="27"/>
      <c r="APD196" s="27"/>
      <c r="APE196" s="27"/>
      <c r="APF196" s="27"/>
      <c r="APG196" s="27"/>
      <c r="APH196" s="27"/>
      <c r="API196" s="27"/>
      <c r="APJ196" s="27"/>
      <c r="APK196" s="27"/>
      <c r="APL196" s="27"/>
      <c r="APM196" s="27"/>
      <c r="APN196" s="27"/>
      <c r="APO196" s="27"/>
      <c r="APP196" s="27"/>
      <c r="APQ196" s="27"/>
      <c r="APR196" s="27"/>
      <c r="APS196" s="27"/>
      <c r="APT196" s="27"/>
      <c r="APU196" s="27"/>
      <c r="APV196" s="27"/>
      <c r="APW196" s="27"/>
      <c r="APX196" s="27"/>
      <c r="APY196" s="27"/>
      <c r="APZ196" s="27"/>
      <c r="AQA196" s="27"/>
      <c r="AQB196" s="27"/>
      <c r="AQC196" s="27"/>
      <c r="AQD196" s="27"/>
      <c r="AQE196" s="27"/>
      <c r="AQF196" s="27"/>
      <c r="AQG196" s="27"/>
      <c r="AQH196" s="27"/>
      <c r="AQI196" s="27"/>
      <c r="AQJ196" s="27"/>
      <c r="AQK196" s="27"/>
      <c r="AQL196" s="27"/>
      <c r="AQM196" s="27"/>
      <c r="AQN196" s="27"/>
      <c r="AQO196" s="27"/>
      <c r="AQP196" s="27"/>
      <c r="AQQ196" s="27"/>
      <c r="AQR196" s="27"/>
      <c r="AQS196" s="27"/>
      <c r="AQT196" s="27"/>
      <c r="AQU196" s="27"/>
      <c r="AQV196" s="27"/>
      <c r="AQW196" s="27"/>
      <c r="AQX196" s="27"/>
      <c r="AQY196" s="27"/>
      <c r="AQZ196" s="27"/>
      <c r="ARA196" s="27"/>
      <c r="ARB196" s="27"/>
      <c r="ARC196" s="27"/>
      <c r="ARD196" s="27"/>
      <c r="ARE196" s="27"/>
      <c r="ARF196" s="27"/>
      <c r="ARG196" s="27"/>
      <c r="ARH196" s="27"/>
      <c r="ARI196" s="27"/>
      <c r="ARJ196" s="27"/>
      <c r="ARK196" s="27"/>
      <c r="ARL196" s="27"/>
      <c r="ARM196" s="27"/>
      <c r="ARN196" s="27"/>
      <c r="ARO196" s="27"/>
      <c r="ARP196" s="27"/>
      <c r="ARQ196" s="27"/>
      <c r="ARR196" s="27"/>
      <c r="ARS196" s="27"/>
      <c r="ART196" s="27"/>
      <c r="ARU196" s="27"/>
      <c r="ARV196" s="27"/>
      <c r="ARW196" s="27"/>
      <c r="ARX196" s="27"/>
      <c r="ARY196" s="27"/>
      <c r="ARZ196" s="27"/>
      <c r="ASA196" s="27"/>
      <c r="ASB196" s="27"/>
      <c r="ASC196" s="27"/>
      <c r="ASD196" s="27"/>
      <c r="ASE196" s="27"/>
      <c r="ASF196" s="27"/>
      <c r="ASG196" s="27"/>
      <c r="ASH196" s="27"/>
      <c r="ASI196" s="27"/>
      <c r="ASJ196" s="27"/>
      <c r="ASK196" s="27"/>
      <c r="ASL196" s="27"/>
      <c r="ASM196" s="27"/>
      <c r="ASN196" s="27"/>
      <c r="ASO196" s="27"/>
      <c r="ASP196" s="27"/>
      <c r="ASQ196" s="27"/>
      <c r="ASR196" s="27"/>
      <c r="ASS196" s="27"/>
      <c r="AST196" s="27"/>
      <c r="ASU196" s="27"/>
      <c r="ASV196" s="27"/>
      <c r="ASW196" s="27"/>
      <c r="ASX196" s="27"/>
      <c r="ASY196" s="27"/>
      <c r="ASZ196" s="27"/>
      <c r="ATA196" s="27"/>
      <c r="ATB196" s="27"/>
      <c r="ATC196" s="27"/>
      <c r="ATD196" s="27"/>
      <c r="ATE196" s="27"/>
      <c r="ATF196" s="27"/>
      <c r="ATG196" s="27"/>
      <c r="ATH196" s="27"/>
      <c r="ATI196" s="27"/>
      <c r="ATJ196" s="27"/>
      <c r="ATK196" s="27"/>
      <c r="ATL196" s="27"/>
      <c r="ATM196" s="27"/>
      <c r="ATN196" s="27"/>
      <c r="ATO196" s="27"/>
      <c r="ATP196" s="27"/>
      <c r="ATQ196" s="27"/>
      <c r="ATR196" s="27"/>
      <c r="ATS196" s="27"/>
      <c r="ATT196" s="27"/>
      <c r="ATU196" s="27"/>
      <c r="ATV196" s="27"/>
      <c r="ATW196" s="27"/>
      <c r="ATX196" s="27"/>
      <c r="ATY196" s="27"/>
      <c r="ATZ196" s="27"/>
      <c r="AUA196" s="27"/>
      <c r="AUB196" s="27"/>
      <c r="AUC196" s="27"/>
      <c r="AUD196" s="27"/>
      <c r="AUE196" s="27"/>
      <c r="AUF196" s="27"/>
      <c r="AUG196" s="27"/>
      <c r="AUH196" s="27"/>
      <c r="AUI196" s="27"/>
      <c r="AUJ196" s="27"/>
      <c r="AUK196" s="27"/>
      <c r="AUL196" s="27"/>
      <c r="AUM196" s="27"/>
      <c r="AUN196" s="27"/>
      <c r="AUO196" s="27"/>
      <c r="AUP196" s="27"/>
      <c r="AUQ196" s="27"/>
      <c r="AUR196" s="27"/>
      <c r="AUS196" s="27"/>
      <c r="AUT196" s="27"/>
      <c r="AUU196" s="27"/>
      <c r="AUV196" s="27"/>
      <c r="AUW196" s="27"/>
      <c r="AUX196" s="27"/>
      <c r="AUY196" s="27"/>
      <c r="AUZ196" s="27"/>
      <c r="AVA196" s="27"/>
      <c r="AVB196" s="27"/>
      <c r="AVC196" s="27"/>
      <c r="AVD196" s="27"/>
      <c r="AVE196" s="27"/>
      <c r="AVF196" s="27"/>
      <c r="AVG196" s="27"/>
      <c r="AVH196" s="27"/>
      <c r="AVI196" s="27"/>
      <c r="AVJ196" s="27"/>
      <c r="AVK196" s="27"/>
      <c r="AVL196" s="27"/>
      <c r="AVM196" s="27"/>
      <c r="AVN196" s="27"/>
      <c r="AVO196" s="27"/>
      <c r="AVP196" s="27"/>
      <c r="AVQ196" s="27"/>
      <c r="AVR196" s="27"/>
      <c r="AVS196" s="27"/>
      <c r="AVT196" s="27"/>
      <c r="AVU196" s="27"/>
      <c r="AVV196" s="27"/>
      <c r="AVW196" s="27"/>
      <c r="AVX196" s="27"/>
      <c r="AVY196" s="27"/>
      <c r="AVZ196" s="27"/>
      <c r="AWA196" s="27"/>
      <c r="AWB196" s="27"/>
      <c r="AWC196" s="27"/>
      <c r="AWD196" s="27"/>
      <c r="AWE196" s="27"/>
      <c r="AWF196" s="27"/>
      <c r="AWG196" s="27"/>
      <c r="AWH196" s="27"/>
      <c r="AWI196" s="27"/>
      <c r="AWJ196" s="27"/>
      <c r="AWK196" s="27"/>
      <c r="AWL196" s="27"/>
      <c r="AWM196" s="27"/>
      <c r="AWN196" s="27"/>
      <c r="AWO196" s="27"/>
      <c r="AWP196" s="27"/>
      <c r="AWQ196" s="27"/>
      <c r="AWR196" s="27"/>
      <c r="AWS196" s="27"/>
      <c r="AWT196" s="27"/>
      <c r="AWU196" s="27"/>
      <c r="AWV196" s="27"/>
      <c r="AWW196" s="27"/>
      <c r="AWX196" s="27"/>
      <c r="AWY196" s="27"/>
      <c r="AWZ196" s="27"/>
      <c r="AXA196" s="27"/>
      <c r="AXB196" s="27"/>
      <c r="AXC196" s="27"/>
      <c r="AXD196" s="27"/>
      <c r="AXE196" s="27"/>
      <c r="AXF196" s="27"/>
      <c r="AXG196" s="27"/>
      <c r="AXH196" s="27"/>
      <c r="AXI196" s="27"/>
      <c r="AXJ196" s="27"/>
      <c r="AXK196" s="27"/>
      <c r="AXL196" s="27"/>
      <c r="AXM196" s="27"/>
      <c r="AXN196" s="27"/>
      <c r="AXO196" s="27"/>
      <c r="AXP196" s="27"/>
      <c r="AXQ196" s="27"/>
      <c r="AXR196" s="27"/>
      <c r="AXS196" s="27"/>
      <c r="AXT196" s="27"/>
      <c r="AXU196" s="27"/>
      <c r="AXV196" s="27"/>
      <c r="AXW196" s="27"/>
      <c r="AXX196" s="27"/>
      <c r="AXY196" s="27"/>
      <c r="AXZ196" s="27"/>
      <c r="AYA196" s="27"/>
      <c r="AYB196" s="27"/>
      <c r="AYC196" s="27"/>
      <c r="AYD196" s="27"/>
      <c r="AYE196" s="27"/>
      <c r="AYF196" s="27"/>
      <c r="AYG196" s="27"/>
      <c r="AYH196" s="27"/>
      <c r="AYI196" s="27"/>
      <c r="AYJ196" s="27"/>
      <c r="AYK196" s="27"/>
      <c r="AYL196" s="27"/>
      <c r="AYM196" s="27"/>
      <c r="AYN196" s="27"/>
      <c r="AYO196" s="27"/>
      <c r="AYP196" s="27"/>
      <c r="AYQ196" s="27"/>
      <c r="AYR196" s="27"/>
      <c r="AYS196" s="27"/>
      <c r="AYT196" s="27"/>
      <c r="AYU196" s="27"/>
      <c r="AYV196" s="27"/>
      <c r="AYW196" s="27"/>
      <c r="AYX196" s="27"/>
      <c r="AYY196" s="27"/>
      <c r="AYZ196" s="27"/>
      <c r="AZA196" s="27"/>
      <c r="AZB196" s="27"/>
      <c r="AZC196" s="27"/>
      <c r="AZD196" s="27"/>
      <c r="AZE196" s="27"/>
      <c r="AZF196" s="27"/>
      <c r="AZG196" s="27"/>
      <c r="AZH196" s="27"/>
      <c r="AZI196" s="27"/>
      <c r="AZJ196" s="27"/>
      <c r="AZK196" s="27"/>
      <c r="AZL196" s="27"/>
      <c r="AZM196" s="27"/>
      <c r="AZN196" s="27"/>
      <c r="AZO196" s="27"/>
      <c r="AZP196" s="27"/>
      <c r="AZQ196" s="27"/>
      <c r="AZR196" s="27"/>
      <c r="AZS196" s="27"/>
      <c r="AZT196" s="27"/>
      <c r="AZU196" s="27"/>
      <c r="AZV196" s="27"/>
      <c r="AZW196" s="27"/>
      <c r="AZX196" s="27"/>
      <c r="AZY196" s="27"/>
      <c r="AZZ196" s="27"/>
      <c r="BAA196" s="27"/>
      <c r="BAB196" s="27"/>
      <c r="BAC196" s="27"/>
      <c r="BAD196" s="27"/>
      <c r="BAE196" s="27"/>
      <c r="BAF196" s="27"/>
      <c r="BAG196" s="27"/>
      <c r="BAH196" s="27"/>
      <c r="BAI196" s="27"/>
      <c r="BAJ196" s="27"/>
      <c r="BAK196" s="27"/>
      <c r="BAL196" s="27"/>
      <c r="BAM196" s="27"/>
      <c r="BAN196" s="27"/>
      <c r="BAO196" s="27"/>
      <c r="BAP196" s="27"/>
      <c r="BAQ196" s="27"/>
      <c r="BAR196" s="27"/>
      <c r="BAS196" s="27"/>
      <c r="BAT196" s="27"/>
      <c r="BAU196" s="27"/>
      <c r="BAV196" s="27"/>
      <c r="BAW196" s="27"/>
      <c r="BAX196" s="27"/>
      <c r="BAY196" s="27"/>
      <c r="BAZ196" s="27"/>
      <c r="BBA196" s="27"/>
      <c r="BBB196" s="27"/>
      <c r="BBC196" s="27"/>
      <c r="BBD196" s="27"/>
      <c r="BBE196" s="27"/>
      <c r="BBF196" s="27"/>
      <c r="BBG196" s="27"/>
      <c r="BBH196" s="27"/>
      <c r="BBI196" s="27"/>
      <c r="BBJ196" s="27"/>
      <c r="BBK196" s="27"/>
      <c r="BBL196" s="27"/>
      <c r="BBM196" s="27"/>
      <c r="BBN196" s="27"/>
      <c r="BBO196" s="27"/>
      <c r="BBP196" s="27"/>
      <c r="BBQ196" s="27"/>
      <c r="BBR196" s="27"/>
      <c r="BBS196" s="27"/>
      <c r="BBT196" s="27"/>
      <c r="BBU196" s="27"/>
      <c r="BBV196" s="27"/>
      <c r="BBW196" s="27"/>
      <c r="BBX196" s="27"/>
      <c r="BBY196" s="27"/>
      <c r="BBZ196" s="27"/>
      <c r="BCA196" s="27"/>
      <c r="BCB196" s="27"/>
      <c r="BCC196" s="27"/>
      <c r="BCD196" s="27"/>
      <c r="BCE196" s="27"/>
      <c r="BCF196" s="27"/>
      <c r="BCG196" s="27"/>
      <c r="BCH196" s="27"/>
      <c r="BCI196" s="27"/>
      <c r="BCJ196" s="27"/>
      <c r="BCK196" s="27"/>
      <c r="BCL196" s="27"/>
      <c r="BCM196" s="27"/>
      <c r="BCN196" s="27"/>
      <c r="BCO196" s="27"/>
      <c r="BCP196" s="27"/>
      <c r="BCQ196" s="27"/>
      <c r="BCR196" s="27"/>
      <c r="BCS196" s="27"/>
      <c r="BCT196" s="27"/>
      <c r="BCU196" s="27"/>
      <c r="BCV196" s="27"/>
      <c r="BCW196" s="27"/>
      <c r="BCX196" s="27"/>
      <c r="BCY196" s="27"/>
      <c r="BCZ196" s="27"/>
      <c r="BDA196" s="27"/>
      <c r="BDB196" s="27"/>
      <c r="BDC196" s="27"/>
      <c r="BDD196" s="27"/>
      <c r="BDE196" s="27"/>
      <c r="BDF196" s="27"/>
      <c r="BDG196" s="27"/>
      <c r="BDH196" s="27"/>
      <c r="BDI196" s="27"/>
      <c r="BDJ196" s="27"/>
      <c r="BDK196" s="27"/>
      <c r="BDL196" s="27"/>
      <c r="BDM196" s="27"/>
      <c r="BDN196" s="27"/>
      <c r="BDO196" s="27"/>
      <c r="BDP196" s="27"/>
      <c r="BDQ196" s="27"/>
      <c r="BDR196" s="27"/>
      <c r="BDS196" s="27"/>
      <c r="BDT196" s="27"/>
      <c r="BDU196" s="27"/>
      <c r="BDV196" s="27"/>
      <c r="BDW196" s="27"/>
      <c r="BDX196" s="27"/>
      <c r="BDY196" s="27"/>
      <c r="BDZ196" s="27"/>
      <c r="BEA196" s="27"/>
      <c r="BEB196" s="27"/>
      <c r="BEC196" s="27"/>
      <c r="BED196" s="27"/>
      <c r="BEE196" s="27"/>
      <c r="BEF196" s="27"/>
      <c r="BEG196" s="27"/>
      <c r="BEH196" s="27"/>
      <c r="BEI196" s="27"/>
      <c r="BEJ196" s="27"/>
      <c r="BEK196" s="27"/>
      <c r="BEL196" s="27"/>
      <c r="BEM196" s="27"/>
      <c r="BEN196" s="27"/>
      <c r="BEO196" s="27"/>
      <c r="BEP196" s="27"/>
      <c r="BEQ196" s="27"/>
      <c r="BER196" s="27"/>
      <c r="BES196" s="27"/>
      <c r="BET196" s="27"/>
      <c r="BEU196" s="27"/>
      <c r="BEV196" s="27"/>
      <c r="BEW196" s="27"/>
      <c r="BEX196" s="27"/>
      <c r="BEY196" s="27"/>
      <c r="BEZ196" s="27"/>
      <c r="BFA196" s="27"/>
      <c r="BFB196" s="27"/>
      <c r="BFC196" s="27"/>
      <c r="BFD196" s="27"/>
      <c r="BFE196" s="27"/>
      <c r="BFF196" s="27"/>
      <c r="BFG196" s="27"/>
      <c r="BFH196" s="27"/>
      <c r="BFI196" s="27"/>
      <c r="BFJ196" s="27"/>
      <c r="BFK196" s="27"/>
      <c r="BFL196" s="27"/>
      <c r="BFM196" s="27"/>
      <c r="BFN196" s="27"/>
      <c r="BFO196" s="27"/>
      <c r="BFP196" s="27"/>
      <c r="BFQ196" s="27"/>
      <c r="BFR196" s="27"/>
      <c r="BFS196" s="27"/>
      <c r="BFT196" s="27"/>
      <c r="BFU196" s="27"/>
      <c r="BFV196" s="27"/>
      <c r="BFW196" s="27"/>
      <c r="BFX196" s="27"/>
      <c r="BFY196" s="27"/>
      <c r="BFZ196" s="27"/>
      <c r="BGA196" s="27"/>
      <c r="BGB196" s="27"/>
      <c r="BGC196" s="27"/>
      <c r="BGD196" s="27"/>
      <c r="BGE196" s="27"/>
      <c r="BGF196" s="27"/>
      <c r="BGG196" s="27"/>
      <c r="BGH196" s="27"/>
      <c r="BGI196" s="27"/>
      <c r="BGJ196" s="27"/>
      <c r="BGK196" s="27"/>
      <c r="BGL196" s="27"/>
      <c r="BGM196" s="27"/>
      <c r="BGN196" s="27"/>
      <c r="BGO196" s="27"/>
      <c r="BGP196" s="27"/>
      <c r="BGQ196" s="27"/>
      <c r="BGR196" s="27"/>
      <c r="BGS196" s="27"/>
      <c r="BGT196" s="27"/>
      <c r="BGU196" s="27"/>
      <c r="BGV196" s="27"/>
      <c r="BGW196" s="27"/>
      <c r="BGX196" s="27"/>
      <c r="BGY196" s="27"/>
      <c r="BGZ196" s="27"/>
      <c r="BHA196" s="27"/>
      <c r="BHB196" s="27"/>
      <c r="BHC196" s="27"/>
      <c r="BHD196" s="27"/>
      <c r="BHE196" s="27"/>
      <c r="BHF196" s="27"/>
      <c r="BHG196" s="27"/>
      <c r="BHH196" s="27"/>
      <c r="BHI196" s="27"/>
      <c r="BHJ196" s="27"/>
      <c r="BHK196" s="27"/>
      <c r="BHL196" s="27"/>
      <c r="BHM196" s="27"/>
      <c r="BHN196" s="27"/>
      <c r="BHO196" s="27"/>
      <c r="BHP196" s="27"/>
      <c r="BHQ196" s="27"/>
      <c r="BHR196" s="27"/>
      <c r="BHS196" s="27"/>
      <c r="BHT196" s="27"/>
      <c r="BHU196" s="27"/>
      <c r="BHV196" s="27"/>
      <c r="BHW196" s="27"/>
      <c r="BHX196" s="27"/>
      <c r="BHY196" s="27"/>
      <c r="BHZ196" s="27"/>
      <c r="BIA196" s="27"/>
      <c r="BIB196" s="27"/>
      <c r="BIC196" s="27"/>
      <c r="BID196" s="27"/>
      <c r="BIE196" s="27"/>
      <c r="BIF196" s="27"/>
      <c r="BIG196" s="27"/>
      <c r="BIH196" s="27"/>
      <c r="BII196" s="27"/>
      <c r="BIJ196" s="27"/>
      <c r="BIK196" s="27"/>
      <c r="BIL196" s="27"/>
      <c r="BIM196" s="27"/>
      <c r="BIN196" s="27"/>
      <c r="BIO196" s="27"/>
      <c r="BIP196" s="27"/>
      <c r="BIQ196" s="27"/>
      <c r="BIR196" s="27"/>
      <c r="BIS196" s="27"/>
      <c r="BIT196" s="27"/>
      <c r="BIU196" s="27"/>
      <c r="BIV196" s="27"/>
      <c r="BIW196" s="27"/>
      <c r="BIX196" s="27"/>
      <c r="BIY196" s="27"/>
      <c r="BIZ196" s="27"/>
      <c r="BJA196" s="27"/>
      <c r="BJB196" s="27"/>
      <c r="BJC196" s="27"/>
      <c r="BJD196" s="27"/>
      <c r="BJE196" s="27"/>
      <c r="BJF196" s="27"/>
      <c r="BJG196" s="27"/>
      <c r="BJH196" s="27"/>
      <c r="BJI196" s="27"/>
      <c r="BJJ196" s="27"/>
      <c r="BJK196" s="27"/>
      <c r="BJL196" s="27"/>
      <c r="BJM196" s="27"/>
      <c r="BJN196" s="27"/>
      <c r="BJO196" s="27"/>
      <c r="BJP196" s="27"/>
      <c r="BJQ196" s="27"/>
      <c r="BJR196" s="27"/>
      <c r="BJS196" s="27"/>
      <c r="BJT196" s="27"/>
      <c r="BJU196" s="27"/>
      <c r="BJV196" s="27"/>
      <c r="BJW196" s="27"/>
      <c r="BJX196" s="27"/>
      <c r="BJY196" s="27"/>
      <c r="BJZ196" s="27"/>
      <c r="BKA196" s="27"/>
      <c r="BKB196" s="27"/>
      <c r="BKC196" s="27"/>
      <c r="BKD196" s="27"/>
      <c r="BKE196" s="27"/>
      <c r="BKF196" s="27"/>
      <c r="BKG196" s="27"/>
      <c r="BKH196" s="27"/>
      <c r="BKI196" s="27"/>
      <c r="BKJ196" s="27"/>
      <c r="BKK196" s="27"/>
      <c r="BKL196" s="27"/>
      <c r="BKM196" s="27"/>
      <c r="BKN196" s="27"/>
      <c r="BKO196" s="27"/>
      <c r="BKP196" s="27"/>
      <c r="BKQ196" s="27"/>
      <c r="BKR196" s="27"/>
      <c r="BKS196" s="27"/>
      <c r="BKT196" s="27"/>
      <c r="BKU196" s="27"/>
      <c r="BKV196" s="27"/>
      <c r="BKW196" s="27"/>
      <c r="BKX196" s="27"/>
      <c r="BKY196" s="27"/>
      <c r="BKZ196" s="27"/>
      <c r="BLA196" s="27"/>
      <c r="BLB196" s="27"/>
      <c r="BLC196" s="27"/>
      <c r="BLD196" s="27"/>
      <c r="BLE196" s="27"/>
      <c r="BLF196" s="27"/>
      <c r="BLG196" s="27"/>
      <c r="BLH196" s="27"/>
      <c r="BLI196" s="27"/>
      <c r="BLJ196" s="27"/>
      <c r="BLK196" s="27"/>
      <c r="BLL196" s="27"/>
      <c r="BLM196" s="27"/>
      <c r="BLN196" s="27"/>
      <c r="BLO196" s="27"/>
      <c r="BLP196" s="27"/>
      <c r="BLQ196" s="27"/>
      <c r="BLR196" s="27"/>
      <c r="BLS196" s="27"/>
      <c r="BLT196" s="27"/>
      <c r="BLU196" s="27"/>
      <c r="BLV196" s="27"/>
      <c r="BLW196" s="27"/>
      <c r="BLX196" s="27"/>
      <c r="BLY196" s="27"/>
      <c r="BLZ196" s="27"/>
      <c r="BMA196" s="27"/>
      <c r="BMB196" s="27"/>
      <c r="BMC196" s="27"/>
      <c r="BMD196" s="27"/>
      <c r="BME196" s="27"/>
      <c r="BMF196" s="27"/>
      <c r="BMG196" s="27"/>
      <c r="BMH196" s="27"/>
      <c r="BMI196" s="27"/>
      <c r="BMJ196" s="27"/>
      <c r="BMK196" s="27"/>
      <c r="BML196" s="27"/>
      <c r="BMM196" s="27"/>
      <c r="BMN196" s="27"/>
      <c r="BMO196" s="27"/>
      <c r="BMP196" s="27"/>
      <c r="BMQ196" s="27"/>
      <c r="BMR196" s="27"/>
      <c r="BMS196" s="27"/>
      <c r="BMT196" s="27"/>
      <c r="BMU196" s="27"/>
      <c r="BMV196" s="27"/>
      <c r="BMW196" s="27"/>
      <c r="BMX196" s="27"/>
      <c r="BMY196" s="27"/>
      <c r="BMZ196" s="27"/>
      <c r="BNA196" s="27"/>
      <c r="BNB196" s="27"/>
      <c r="BNC196" s="27"/>
      <c r="BND196" s="27"/>
      <c r="BNE196" s="27"/>
      <c r="BNF196" s="27"/>
      <c r="BNG196" s="27"/>
      <c r="BNH196" s="27"/>
      <c r="BNI196" s="27"/>
      <c r="BNJ196" s="27"/>
      <c r="BNK196" s="27"/>
      <c r="BNL196" s="27"/>
      <c r="BNM196" s="27"/>
      <c r="BNN196" s="27"/>
      <c r="BNO196" s="27"/>
      <c r="BNP196" s="27"/>
      <c r="BNQ196" s="27"/>
      <c r="BNR196" s="27"/>
      <c r="BNS196" s="27"/>
      <c r="BNT196" s="27"/>
      <c r="BNU196" s="27"/>
      <c r="BNV196" s="27"/>
      <c r="BNW196" s="27"/>
      <c r="BNX196" s="27"/>
      <c r="BNY196" s="27"/>
      <c r="BNZ196" s="27"/>
      <c r="BOA196" s="27"/>
      <c r="BOB196" s="27"/>
      <c r="BOC196" s="27"/>
      <c r="BOD196" s="27"/>
      <c r="BOE196" s="27"/>
      <c r="BOF196" s="27"/>
      <c r="BOG196" s="27"/>
      <c r="BOH196" s="27"/>
      <c r="BOI196" s="27"/>
      <c r="BOJ196" s="27"/>
      <c r="BOK196" s="27"/>
      <c r="BOL196" s="27"/>
      <c r="BOM196" s="27"/>
      <c r="BON196" s="27"/>
      <c r="BOO196" s="27"/>
      <c r="BOP196" s="27"/>
      <c r="BOQ196" s="27"/>
      <c r="BOR196" s="27"/>
      <c r="BOS196" s="27"/>
      <c r="BOT196" s="27"/>
      <c r="BOU196" s="27"/>
      <c r="BOV196" s="27"/>
      <c r="BOW196" s="27"/>
      <c r="BOX196" s="27"/>
      <c r="BOY196" s="27"/>
      <c r="BOZ196" s="27"/>
      <c r="BPA196" s="27"/>
      <c r="BPB196" s="27"/>
      <c r="BPC196" s="27"/>
      <c r="BPD196" s="27"/>
      <c r="BPE196" s="27"/>
      <c r="BPF196" s="27"/>
      <c r="BPG196" s="27"/>
      <c r="BPH196" s="27"/>
      <c r="BPI196" s="27"/>
      <c r="BPJ196" s="27"/>
      <c r="BPK196" s="27"/>
      <c r="BPL196" s="27"/>
      <c r="BPM196" s="27"/>
      <c r="BPN196" s="27"/>
      <c r="BPO196" s="27"/>
      <c r="BPP196" s="27"/>
      <c r="BPQ196" s="27"/>
      <c r="BPR196" s="27"/>
      <c r="BPS196" s="27"/>
      <c r="BPT196" s="27"/>
      <c r="BPU196" s="27"/>
      <c r="BPV196" s="27"/>
      <c r="BPW196" s="27"/>
      <c r="BPX196" s="27"/>
      <c r="BPY196" s="27"/>
      <c r="BPZ196" s="27"/>
      <c r="BQA196" s="27"/>
      <c r="BQB196" s="27"/>
      <c r="BQC196" s="27"/>
      <c r="BQD196" s="27"/>
      <c r="BQE196" s="27"/>
      <c r="BQF196" s="27"/>
      <c r="BQG196" s="27"/>
      <c r="BQH196" s="27"/>
      <c r="BQI196" s="27"/>
      <c r="BQJ196" s="27"/>
      <c r="BQK196" s="27"/>
      <c r="BQL196" s="27"/>
      <c r="BQM196" s="27"/>
      <c r="BQN196" s="27"/>
      <c r="BQO196" s="27"/>
      <c r="BQP196" s="27"/>
      <c r="BQQ196" s="27"/>
      <c r="BQR196" s="27"/>
      <c r="BQS196" s="27"/>
      <c r="BQT196" s="27"/>
      <c r="BQU196" s="27"/>
      <c r="BQV196" s="27"/>
      <c r="BQW196" s="27"/>
      <c r="BQX196" s="27"/>
      <c r="BQY196" s="27"/>
      <c r="BQZ196" s="27"/>
      <c r="BRA196" s="27"/>
      <c r="BRB196" s="27"/>
      <c r="BRC196" s="27"/>
      <c r="BRD196" s="27"/>
      <c r="BRE196" s="27"/>
      <c r="BRF196" s="27"/>
      <c r="BRG196" s="27"/>
      <c r="BRH196" s="27"/>
      <c r="BRI196" s="27"/>
      <c r="BRJ196" s="27"/>
      <c r="BRK196" s="27"/>
      <c r="BRL196" s="27"/>
      <c r="BRM196" s="27"/>
      <c r="BRN196" s="27"/>
      <c r="BRO196" s="27"/>
      <c r="BRP196" s="27"/>
      <c r="BRQ196" s="27"/>
      <c r="BRR196" s="27"/>
      <c r="BRS196" s="27"/>
      <c r="BRT196" s="27"/>
      <c r="BRU196" s="27"/>
      <c r="BRV196" s="27"/>
      <c r="BRW196" s="27"/>
      <c r="BRX196" s="27"/>
      <c r="BRY196" s="27"/>
      <c r="BRZ196" s="27"/>
      <c r="BSA196" s="27"/>
      <c r="BSB196" s="27"/>
      <c r="BSC196" s="27"/>
      <c r="BSD196" s="27"/>
      <c r="BSE196" s="27"/>
      <c r="BSF196" s="27"/>
      <c r="BSG196" s="27"/>
      <c r="BSH196" s="27"/>
      <c r="BSI196" s="27"/>
      <c r="BSJ196" s="27"/>
      <c r="BSK196" s="27"/>
      <c r="BSL196" s="27"/>
      <c r="BSM196" s="27"/>
      <c r="BSN196" s="27"/>
      <c r="BSO196" s="27"/>
      <c r="BSP196" s="27"/>
      <c r="BSQ196" s="27"/>
      <c r="BSR196" s="27"/>
      <c r="BSS196" s="27"/>
      <c r="BST196" s="27"/>
      <c r="BSU196" s="27"/>
      <c r="BSV196" s="27"/>
      <c r="BSW196" s="27"/>
      <c r="BSX196" s="27"/>
      <c r="BSY196" s="27"/>
      <c r="BSZ196" s="27"/>
      <c r="BTA196" s="27"/>
      <c r="BTB196" s="27"/>
      <c r="BTC196" s="27"/>
      <c r="BTD196" s="27"/>
      <c r="BTE196" s="27"/>
      <c r="BTF196" s="27"/>
      <c r="BTG196" s="27"/>
      <c r="BTH196" s="27"/>
      <c r="BTI196" s="27"/>
      <c r="BTJ196" s="27"/>
      <c r="BTK196" s="27"/>
      <c r="BTL196" s="27"/>
      <c r="BTM196" s="27"/>
      <c r="BTN196" s="27"/>
      <c r="BTO196" s="27"/>
      <c r="BTP196" s="27"/>
      <c r="BTQ196" s="27"/>
      <c r="BTR196" s="27"/>
      <c r="BTS196" s="27"/>
      <c r="BTT196" s="27"/>
      <c r="BTU196" s="27"/>
      <c r="BTV196" s="27"/>
      <c r="BTW196" s="27"/>
      <c r="BTX196" s="27"/>
      <c r="BTY196" s="27"/>
      <c r="BTZ196" s="27"/>
      <c r="BUA196" s="27"/>
      <c r="BUB196" s="27"/>
      <c r="BUC196" s="27"/>
      <c r="BUD196" s="27"/>
      <c r="BUE196" s="27"/>
      <c r="BUF196" s="27"/>
      <c r="BUG196" s="27"/>
      <c r="BUH196" s="27"/>
      <c r="BUI196" s="27"/>
      <c r="BUJ196" s="27"/>
      <c r="BUK196" s="27"/>
      <c r="BUL196" s="27"/>
      <c r="BUM196" s="27"/>
      <c r="BUN196" s="27"/>
      <c r="BUO196" s="27"/>
      <c r="BUP196" s="27"/>
      <c r="BUQ196" s="27"/>
      <c r="BUR196" s="27"/>
      <c r="BUS196" s="27"/>
    </row>
    <row r="197" spans="1:1917" s="47" customFormat="1" ht="136.5" customHeight="1">
      <c r="A197" s="23"/>
      <c r="B197" s="282"/>
      <c r="C197" s="311" t="s">
        <v>343</v>
      </c>
      <c r="D197" s="312"/>
      <c r="E197" s="315" t="s">
        <v>200</v>
      </c>
      <c r="F197" s="316"/>
      <c r="G197" s="343" t="s">
        <v>344</v>
      </c>
      <c r="H197" s="344"/>
      <c r="I197" s="251"/>
      <c r="J197" s="103"/>
      <c r="K197" s="103"/>
      <c r="L197" s="103"/>
      <c r="M197" s="26"/>
      <c r="N197" s="26"/>
      <c r="O197" s="103"/>
      <c r="P197" s="103"/>
      <c r="Q197" s="22"/>
      <c r="R197" s="22"/>
      <c r="S197" s="22"/>
      <c r="T197" s="22"/>
      <c r="U197" s="22"/>
      <c r="V197" s="22"/>
      <c r="W197" s="22"/>
      <c r="X197" s="22"/>
      <c r="Y197" s="22"/>
      <c r="Z197" s="22"/>
      <c r="AA197" s="22"/>
      <c r="AB197" s="22"/>
      <c r="AC197" s="22"/>
      <c r="AD197" s="22"/>
      <c r="BA197" s="27"/>
      <c r="BB197" s="27"/>
      <c r="BC197" s="27"/>
      <c r="BD197" s="27"/>
      <c r="BE197" s="27"/>
      <c r="BF197" s="27"/>
      <c r="BG197" s="27"/>
      <c r="BH197" s="27"/>
      <c r="BI197" s="27"/>
      <c r="BJ197" s="27"/>
      <c r="BK197" s="27"/>
      <c r="BL197" s="27"/>
      <c r="BM197" s="27"/>
      <c r="BN197" s="27"/>
      <c r="BO197" s="27"/>
      <c r="BP197" s="27"/>
      <c r="BQ197" s="27"/>
      <c r="BR197" s="27"/>
      <c r="BS197" s="27"/>
      <c r="BT197" s="27"/>
      <c r="BU197" s="27"/>
      <c r="BV197" s="27"/>
      <c r="BW197" s="27"/>
      <c r="BX197" s="27"/>
      <c r="BY197" s="27"/>
      <c r="BZ197" s="27"/>
      <c r="CA197" s="27"/>
      <c r="CB197" s="27"/>
      <c r="CC197" s="27"/>
      <c r="CD197" s="27"/>
      <c r="CE197" s="27"/>
      <c r="CF197" s="27"/>
      <c r="CG197" s="27"/>
      <c r="CH197" s="27"/>
      <c r="CI197" s="27"/>
      <c r="CJ197" s="27"/>
      <c r="CK197" s="27"/>
      <c r="CL197" s="27"/>
      <c r="CM197" s="27"/>
      <c r="CN197" s="27"/>
      <c r="CO197" s="27"/>
      <c r="CP197" s="27"/>
      <c r="CQ197" s="27"/>
      <c r="CR197" s="27"/>
      <c r="CS197" s="27"/>
      <c r="CT197" s="27"/>
      <c r="CU197" s="27"/>
      <c r="CV197" s="27"/>
      <c r="CW197" s="27"/>
      <c r="CX197" s="27"/>
      <c r="CY197" s="27"/>
      <c r="CZ197" s="27"/>
      <c r="DA197" s="27"/>
      <c r="DB197" s="27"/>
      <c r="DC197" s="27"/>
      <c r="DD197" s="27"/>
      <c r="DE197" s="27"/>
      <c r="DF197" s="27"/>
      <c r="DG197" s="27"/>
      <c r="DH197" s="27"/>
      <c r="DI197" s="27"/>
      <c r="DJ197" s="27"/>
      <c r="DK197" s="27"/>
      <c r="DL197" s="27"/>
      <c r="DM197" s="27"/>
      <c r="DN197" s="27"/>
      <c r="DO197" s="27"/>
      <c r="DP197" s="27"/>
      <c r="DQ197" s="27"/>
      <c r="DR197" s="27"/>
      <c r="DS197" s="27"/>
      <c r="DT197" s="27"/>
      <c r="DU197" s="27"/>
      <c r="DV197" s="27"/>
      <c r="DW197" s="27"/>
      <c r="DX197" s="27"/>
      <c r="DY197" s="27"/>
      <c r="DZ197" s="27"/>
      <c r="EA197" s="27"/>
      <c r="EB197" s="27"/>
      <c r="EC197" s="27"/>
      <c r="ED197" s="27"/>
      <c r="EE197" s="27"/>
      <c r="EF197" s="27"/>
      <c r="EG197" s="27"/>
      <c r="EH197" s="27"/>
      <c r="EI197" s="27"/>
      <c r="EJ197" s="27"/>
      <c r="EK197" s="27"/>
      <c r="EL197" s="27"/>
      <c r="EM197" s="27"/>
      <c r="EN197" s="27"/>
      <c r="EO197" s="27"/>
      <c r="EP197" s="27"/>
      <c r="EQ197" s="27"/>
      <c r="ER197" s="27"/>
      <c r="ES197" s="27"/>
      <c r="ET197" s="27"/>
      <c r="EU197" s="27"/>
      <c r="EV197" s="27"/>
      <c r="EW197" s="27"/>
      <c r="EX197" s="27"/>
      <c r="EY197" s="27"/>
      <c r="EZ197" s="27"/>
      <c r="FA197" s="27"/>
      <c r="FB197" s="27"/>
      <c r="FC197" s="27"/>
      <c r="FD197" s="27"/>
      <c r="FE197" s="27"/>
      <c r="FF197" s="27"/>
      <c r="FG197" s="27"/>
      <c r="FH197" s="27"/>
      <c r="FI197" s="27"/>
      <c r="FJ197" s="27"/>
      <c r="FK197" s="27"/>
      <c r="FL197" s="27"/>
      <c r="FM197" s="27"/>
      <c r="FN197" s="27"/>
      <c r="FO197" s="27"/>
      <c r="FP197" s="27"/>
      <c r="FQ197" s="27"/>
      <c r="FR197" s="27"/>
      <c r="FS197" s="27"/>
      <c r="FT197" s="27"/>
      <c r="FU197" s="27"/>
      <c r="FV197" s="27"/>
      <c r="FW197" s="27"/>
      <c r="FX197" s="27"/>
      <c r="FY197" s="27"/>
      <c r="FZ197" s="27"/>
      <c r="GA197" s="27"/>
      <c r="GB197" s="27"/>
      <c r="GC197" s="27"/>
      <c r="GD197" s="27"/>
      <c r="GE197" s="27"/>
      <c r="GF197" s="27"/>
      <c r="GG197" s="27"/>
      <c r="GH197" s="27"/>
      <c r="GI197" s="27"/>
      <c r="GJ197" s="27"/>
      <c r="GK197" s="27"/>
      <c r="GL197" s="27"/>
      <c r="GM197" s="27"/>
      <c r="GN197" s="27"/>
      <c r="GO197" s="27"/>
      <c r="GP197" s="27"/>
      <c r="GQ197" s="27"/>
      <c r="GR197" s="27"/>
      <c r="GS197" s="27"/>
      <c r="GT197" s="27"/>
      <c r="GU197" s="27"/>
      <c r="GV197" s="27"/>
      <c r="GW197" s="27"/>
      <c r="GX197" s="27"/>
      <c r="GY197" s="27"/>
      <c r="GZ197" s="27"/>
      <c r="HA197" s="27"/>
      <c r="HB197" s="27"/>
      <c r="HC197" s="27"/>
      <c r="HD197" s="27"/>
      <c r="HE197" s="27"/>
      <c r="HF197" s="27"/>
      <c r="HG197" s="27"/>
      <c r="HH197" s="27"/>
      <c r="HI197" s="27"/>
      <c r="HJ197" s="27"/>
      <c r="HK197" s="27"/>
      <c r="HL197" s="27"/>
      <c r="HM197" s="27"/>
      <c r="HN197" s="27"/>
      <c r="HO197" s="27"/>
      <c r="HP197" s="27"/>
      <c r="HQ197" s="27"/>
      <c r="HR197" s="27"/>
      <c r="HS197" s="27"/>
      <c r="HT197" s="27"/>
      <c r="HU197" s="27"/>
      <c r="HV197" s="27"/>
      <c r="HW197" s="27"/>
      <c r="HX197" s="27"/>
      <c r="HY197" s="27"/>
      <c r="HZ197" s="27"/>
      <c r="IA197" s="27"/>
      <c r="IB197" s="27"/>
      <c r="IC197" s="27"/>
      <c r="ID197" s="27"/>
      <c r="IE197" s="27"/>
      <c r="IF197" s="27"/>
      <c r="IG197" s="27"/>
      <c r="IH197" s="27"/>
      <c r="II197" s="27"/>
      <c r="IJ197" s="27"/>
      <c r="IK197" s="27"/>
      <c r="IL197" s="27"/>
      <c r="IM197" s="27"/>
      <c r="IN197" s="27"/>
      <c r="IO197" s="27"/>
      <c r="IP197" s="27"/>
      <c r="IQ197" s="27"/>
      <c r="IR197" s="27"/>
      <c r="IS197" s="27"/>
      <c r="IT197" s="27"/>
      <c r="IU197" s="27"/>
      <c r="IV197" s="27"/>
      <c r="IW197" s="27"/>
      <c r="IX197" s="27"/>
      <c r="IY197" s="27"/>
      <c r="IZ197" s="27"/>
      <c r="JA197" s="27"/>
      <c r="JB197" s="27"/>
      <c r="JC197" s="27"/>
      <c r="JD197" s="27"/>
      <c r="JE197" s="27"/>
      <c r="JF197" s="27"/>
      <c r="JG197" s="27"/>
      <c r="JH197" s="27"/>
      <c r="JI197" s="27"/>
      <c r="JJ197" s="27"/>
      <c r="JK197" s="27"/>
      <c r="JL197" s="27"/>
      <c r="JM197" s="27"/>
      <c r="JN197" s="27"/>
      <c r="JO197" s="27"/>
      <c r="JP197" s="27"/>
      <c r="JQ197" s="27"/>
      <c r="JR197" s="27"/>
      <c r="JS197" s="27"/>
      <c r="JT197" s="27"/>
      <c r="JU197" s="27"/>
      <c r="JV197" s="27"/>
      <c r="JW197" s="27"/>
      <c r="JX197" s="27"/>
      <c r="JY197" s="27"/>
      <c r="JZ197" s="27"/>
      <c r="KA197" s="27"/>
      <c r="KB197" s="27"/>
      <c r="KC197" s="27"/>
      <c r="KD197" s="27"/>
      <c r="KE197" s="27"/>
      <c r="KF197" s="27"/>
      <c r="KG197" s="27"/>
      <c r="KH197" s="27"/>
      <c r="KI197" s="27"/>
      <c r="KJ197" s="27"/>
      <c r="KK197" s="27"/>
      <c r="KL197" s="27"/>
      <c r="KM197" s="27"/>
      <c r="KN197" s="27"/>
      <c r="KO197" s="27"/>
      <c r="KP197" s="27"/>
      <c r="KQ197" s="27"/>
      <c r="KR197" s="27"/>
      <c r="KS197" s="27"/>
      <c r="KT197" s="27"/>
      <c r="KU197" s="27"/>
      <c r="KV197" s="27"/>
      <c r="KW197" s="27"/>
      <c r="KX197" s="27"/>
      <c r="KY197" s="27"/>
      <c r="KZ197" s="27"/>
      <c r="LA197" s="27"/>
      <c r="LB197" s="27"/>
      <c r="LC197" s="27"/>
      <c r="LD197" s="27"/>
      <c r="LE197" s="27"/>
      <c r="LF197" s="27"/>
      <c r="LG197" s="27"/>
      <c r="LH197" s="27"/>
      <c r="LI197" s="27"/>
      <c r="LJ197" s="27"/>
      <c r="LK197" s="27"/>
      <c r="LL197" s="27"/>
      <c r="LM197" s="27"/>
      <c r="LN197" s="27"/>
      <c r="LO197" s="27"/>
      <c r="LP197" s="27"/>
      <c r="LQ197" s="27"/>
      <c r="LR197" s="27"/>
      <c r="LS197" s="27"/>
      <c r="LT197" s="27"/>
      <c r="LU197" s="27"/>
      <c r="LV197" s="27"/>
      <c r="LW197" s="27"/>
      <c r="LX197" s="27"/>
      <c r="LY197" s="27"/>
      <c r="LZ197" s="27"/>
      <c r="MA197" s="27"/>
      <c r="MB197" s="27"/>
      <c r="MC197" s="27"/>
      <c r="MD197" s="27"/>
      <c r="ME197" s="27"/>
      <c r="MF197" s="27"/>
      <c r="MG197" s="27"/>
      <c r="MH197" s="27"/>
      <c r="MI197" s="27"/>
      <c r="MJ197" s="27"/>
      <c r="MK197" s="27"/>
      <c r="ML197" s="27"/>
      <c r="MM197" s="27"/>
      <c r="MN197" s="27"/>
      <c r="MO197" s="27"/>
      <c r="MP197" s="27"/>
      <c r="MQ197" s="27"/>
      <c r="MR197" s="27"/>
      <c r="MS197" s="27"/>
      <c r="MT197" s="27"/>
      <c r="MU197" s="27"/>
      <c r="MV197" s="27"/>
      <c r="MW197" s="27"/>
      <c r="MX197" s="27"/>
      <c r="MY197" s="27"/>
      <c r="MZ197" s="27"/>
      <c r="NA197" s="27"/>
      <c r="NB197" s="27"/>
      <c r="NC197" s="27"/>
      <c r="ND197" s="27"/>
      <c r="NE197" s="27"/>
      <c r="NF197" s="27"/>
      <c r="NG197" s="27"/>
      <c r="NH197" s="27"/>
      <c r="NI197" s="27"/>
      <c r="NJ197" s="27"/>
      <c r="NK197" s="27"/>
      <c r="NL197" s="27"/>
      <c r="NM197" s="27"/>
      <c r="NN197" s="27"/>
      <c r="NO197" s="27"/>
      <c r="NP197" s="27"/>
      <c r="NQ197" s="27"/>
      <c r="NR197" s="27"/>
      <c r="NS197" s="27"/>
      <c r="NT197" s="27"/>
      <c r="NU197" s="27"/>
      <c r="NV197" s="27"/>
      <c r="NW197" s="27"/>
      <c r="NX197" s="27"/>
      <c r="NY197" s="27"/>
      <c r="NZ197" s="27"/>
      <c r="OA197" s="27"/>
      <c r="OB197" s="27"/>
      <c r="OC197" s="27"/>
      <c r="OD197" s="27"/>
      <c r="OE197" s="27"/>
      <c r="OF197" s="27"/>
      <c r="OG197" s="27"/>
      <c r="OH197" s="27"/>
      <c r="OI197" s="27"/>
      <c r="OJ197" s="27"/>
      <c r="OK197" s="27"/>
      <c r="OL197" s="27"/>
      <c r="OM197" s="27"/>
      <c r="ON197" s="27"/>
      <c r="OO197" s="27"/>
      <c r="OP197" s="27"/>
      <c r="OQ197" s="27"/>
      <c r="OR197" s="27"/>
      <c r="OS197" s="27"/>
      <c r="OT197" s="27"/>
      <c r="OU197" s="27"/>
      <c r="OV197" s="27"/>
      <c r="OW197" s="27"/>
      <c r="OX197" s="27"/>
      <c r="OY197" s="27"/>
      <c r="OZ197" s="27"/>
      <c r="PA197" s="27"/>
      <c r="PB197" s="27"/>
      <c r="PC197" s="27"/>
      <c r="PD197" s="27"/>
      <c r="PE197" s="27"/>
      <c r="PF197" s="27"/>
      <c r="PG197" s="27"/>
      <c r="PH197" s="27"/>
      <c r="PI197" s="27"/>
      <c r="PJ197" s="27"/>
      <c r="PK197" s="27"/>
      <c r="PL197" s="27"/>
      <c r="PM197" s="27"/>
      <c r="PN197" s="27"/>
      <c r="PO197" s="27"/>
      <c r="PP197" s="27"/>
      <c r="PQ197" s="27"/>
      <c r="PR197" s="27"/>
      <c r="PS197" s="27"/>
      <c r="PT197" s="27"/>
      <c r="PU197" s="27"/>
      <c r="PV197" s="27"/>
      <c r="PW197" s="27"/>
      <c r="PX197" s="27"/>
      <c r="PY197" s="27"/>
      <c r="PZ197" s="27"/>
      <c r="QA197" s="27"/>
      <c r="QB197" s="27"/>
      <c r="QC197" s="27"/>
      <c r="QD197" s="27"/>
      <c r="QE197" s="27"/>
      <c r="QF197" s="27"/>
      <c r="QG197" s="27"/>
      <c r="QH197" s="27"/>
      <c r="QI197" s="27"/>
      <c r="QJ197" s="27"/>
      <c r="QK197" s="27"/>
      <c r="QL197" s="27"/>
      <c r="QM197" s="27"/>
      <c r="QN197" s="27"/>
      <c r="QO197" s="27"/>
      <c r="QP197" s="27"/>
      <c r="QQ197" s="27"/>
      <c r="QR197" s="27"/>
      <c r="QS197" s="27"/>
      <c r="QT197" s="27"/>
      <c r="QU197" s="27"/>
      <c r="QV197" s="27"/>
      <c r="QW197" s="27"/>
      <c r="QX197" s="27"/>
      <c r="QY197" s="27"/>
      <c r="QZ197" s="27"/>
      <c r="RA197" s="27"/>
      <c r="RB197" s="27"/>
      <c r="RC197" s="27"/>
      <c r="RD197" s="27"/>
      <c r="RE197" s="27"/>
      <c r="RF197" s="27"/>
      <c r="RG197" s="27"/>
      <c r="RH197" s="27"/>
      <c r="RI197" s="27"/>
      <c r="RJ197" s="27"/>
      <c r="RK197" s="27"/>
      <c r="RL197" s="27"/>
      <c r="RM197" s="27"/>
      <c r="RN197" s="27"/>
      <c r="RO197" s="27"/>
      <c r="RP197" s="27"/>
      <c r="RQ197" s="27"/>
      <c r="RR197" s="27"/>
      <c r="RS197" s="27"/>
      <c r="RT197" s="27"/>
      <c r="RU197" s="27"/>
      <c r="RV197" s="27"/>
      <c r="RW197" s="27"/>
      <c r="RX197" s="27"/>
      <c r="RY197" s="27"/>
      <c r="RZ197" s="27"/>
      <c r="SA197" s="27"/>
      <c r="SB197" s="27"/>
      <c r="SC197" s="27"/>
      <c r="SD197" s="27"/>
      <c r="SE197" s="27"/>
      <c r="SF197" s="27"/>
      <c r="SG197" s="27"/>
      <c r="SH197" s="27"/>
      <c r="SI197" s="27"/>
      <c r="SJ197" s="27"/>
      <c r="SK197" s="27"/>
      <c r="SL197" s="27"/>
      <c r="SM197" s="27"/>
      <c r="SN197" s="27"/>
      <c r="SO197" s="27"/>
      <c r="SP197" s="27"/>
      <c r="SQ197" s="27"/>
      <c r="SR197" s="27"/>
      <c r="SS197" s="27"/>
      <c r="ST197" s="27"/>
      <c r="SU197" s="27"/>
      <c r="SV197" s="27"/>
      <c r="SW197" s="27"/>
      <c r="SX197" s="27"/>
      <c r="SY197" s="27"/>
      <c r="SZ197" s="27"/>
      <c r="TA197" s="27"/>
      <c r="TB197" s="27"/>
      <c r="TC197" s="27"/>
      <c r="TD197" s="27"/>
      <c r="TE197" s="27"/>
      <c r="TF197" s="27"/>
      <c r="TG197" s="27"/>
      <c r="TH197" s="27"/>
      <c r="TI197" s="27"/>
      <c r="TJ197" s="27"/>
      <c r="TK197" s="27"/>
      <c r="TL197" s="27"/>
      <c r="TM197" s="27"/>
      <c r="TN197" s="27"/>
      <c r="TO197" s="27"/>
      <c r="TP197" s="27"/>
      <c r="TQ197" s="27"/>
      <c r="TR197" s="27"/>
      <c r="TS197" s="27"/>
      <c r="TT197" s="27"/>
      <c r="TU197" s="27"/>
      <c r="TV197" s="27"/>
      <c r="TW197" s="27"/>
      <c r="TX197" s="27"/>
      <c r="TY197" s="27"/>
      <c r="TZ197" s="27"/>
      <c r="UA197" s="27"/>
      <c r="UB197" s="27"/>
      <c r="UC197" s="27"/>
      <c r="UD197" s="27"/>
      <c r="UE197" s="27"/>
      <c r="UF197" s="27"/>
      <c r="UG197" s="27"/>
      <c r="UH197" s="27"/>
      <c r="UI197" s="27"/>
      <c r="UJ197" s="27"/>
      <c r="UK197" s="27"/>
      <c r="UL197" s="27"/>
      <c r="UM197" s="27"/>
      <c r="UN197" s="27"/>
      <c r="UO197" s="27"/>
      <c r="UP197" s="27"/>
      <c r="UQ197" s="27"/>
      <c r="UR197" s="27"/>
      <c r="US197" s="27"/>
      <c r="UT197" s="27"/>
      <c r="UU197" s="27"/>
      <c r="UV197" s="27"/>
      <c r="UW197" s="27"/>
      <c r="UX197" s="27"/>
      <c r="UY197" s="27"/>
      <c r="UZ197" s="27"/>
      <c r="VA197" s="27"/>
      <c r="VB197" s="27"/>
      <c r="VC197" s="27"/>
      <c r="VD197" s="27"/>
      <c r="VE197" s="27"/>
      <c r="VF197" s="27"/>
      <c r="VG197" s="27"/>
      <c r="VH197" s="27"/>
      <c r="VI197" s="27"/>
      <c r="VJ197" s="27"/>
      <c r="VK197" s="27"/>
      <c r="VL197" s="27"/>
      <c r="VM197" s="27"/>
      <c r="VN197" s="27"/>
      <c r="VO197" s="27"/>
      <c r="VP197" s="27"/>
      <c r="VQ197" s="27"/>
      <c r="VR197" s="27"/>
      <c r="VS197" s="27"/>
      <c r="VT197" s="27"/>
      <c r="VU197" s="27"/>
      <c r="VV197" s="27"/>
      <c r="VW197" s="27"/>
      <c r="VX197" s="27"/>
      <c r="VY197" s="27"/>
      <c r="VZ197" s="27"/>
      <c r="WA197" s="27"/>
      <c r="WB197" s="27"/>
      <c r="WC197" s="27"/>
      <c r="WD197" s="27"/>
      <c r="WE197" s="27"/>
      <c r="WF197" s="27"/>
      <c r="WG197" s="27"/>
      <c r="WH197" s="27"/>
      <c r="WI197" s="27"/>
      <c r="WJ197" s="27"/>
      <c r="WK197" s="27"/>
      <c r="WL197" s="27"/>
      <c r="WM197" s="27"/>
      <c r="WN197" s="27"/>
      <c r="WO197" s="27"/>
      <c r="WP197" s="27"/>
      <c r="WQ197" s="27"/>
      <c r="WR197" s="27"/>
      <c r="WS197" s="27"/>
      <c r="WT197" s="27"/>
      <c r="WU197" s="27"/>
      <c r="WV197" s="27"/>
      <c r="WW197" s="27"/>
      <c r="WX197" s="27"/>
      <c r="WY197" s="27"/>
      <c r="WZ197" s="27"/>
      <c r="XA197" s="27"/>
      <c r="XB197" s="27"/>
      <c r="XC197" s="27"/>
      <c r="XD197" s="27"/>
      <c r="XE197" s="27"/>
      <c r="XF197" s="27"/>
      <c r="XG197" s="27"/>
      <c r="XH197" s="27"/>
      <c r="XI197" s="27"/>
      <c r="XJ197" s="27"/>
      <c r="XK197" s="27"/>
      <c r="XL197" s="27"/>
      <c r="XM197" s="27"/>
      <c r="XN197" s="27"/>
      <c r="XO197" s="27"/>
      <c r="XP197" s="27"/>
      <c r="XQ197" s="27"/>
      <c r="XR197" s="27"/>
      <c r="XS197" s="27"/>
      <c r="XT197" s="27"/>
      <c r="XU197" s="27"/>
      <c r="XV197" s="27"/>
      <c r="XW197" s="27"/>
      <c r="XX197" s="27"/>
      <c r="XY197" s="27"/>
      <c r="XZ197" s="27"/>
      <c r="YA197" s="27"/>
      <c r="YB197" s="27"/>
      <c r="YC197" s="27"/>
      <c r="YD197" s="27"/>
      <c r="YE197" s="27"/>
      <c r="YF197" s="27"/>
      <c r="YG197" s="27"/>
      <c r="YH197" s="27"/>
      <c r="YI197" s="27"/>
      <c r="YJ197" s="27"/>
      <c r="YK197" s="27"/>
      <c r="YL197" s="27"/>
      <c r="YM197" s="27"/>
      <c r="YN197" s="27"/>
      <c r="YO197" s="27"/>
      <c r="YP197" s="27"/>
      <c r="YQ197" s="27"/>
      <c r="YR197" s="27"/>
      <c r="YS197" s="27"/>
      <c r="YT197" s="27"/>
      <c r="YU197" s="27"/>
      <c r="YV197" s="27"/>
      <c r="YW197" s="27"/>
      <c r="YX197" s="27"/>
      <c r="YY197" s="27"/>
      <c r="YZ197" s="27"/>
      <c r="ZA197" s="27"/>
      <c r="ZB197" s="27"/>
      <c r="ZC197" s="27"/>
      <c r="ZD197" s="27"/>
      <c r="ZE197" s="27"/>
      <c r="ZF197" s="27"/>
      <c r="ZG197" s="27"/>
      <c r="ZH197" s="27"/>
      <c r="ZI197" s="27"/>
      <c r="ZJ197" s="27"/>
      <c r="ZK197" s="27"/>
      <c r="ZL197" s="27"/>
      <c r="ZM197" s="27"/>
      <c r="ZN197" s="27"/>
      <c r="ZO197" s="27"/>
      <c r="ZP197" s="27"/>
      <c r="ZQ197" s="27"/>
      <c r="ZR197" s="27"/>
      <c r="ZS197" s="27"/>
      <c r="ZT197" s="27"/>
      <c r="ZU197" s="27"/>
      <c r="ZV197" s="27"/>
      <c r="ZW197" s="27"/>
      <c r="ZX197" s="27"/>
      <c r="ZY197" s="27"/>
      <c r="ZZ197" s="27"/>
      <c r="AAA197" s="27"/>
      <c r="AAB197" s="27"/>
      <c r="AAC197" s="27"/>
      <c r="AAD197" s="27"/>
      <c r="AAE197" s="27"/>
      <c r="AAF197" s="27"/>
      <c r="AAG197" s="27"/>
      <c r="AAH197" s="27"/>
      <c r="AAI197" s="27"/>
      <c r="AAJ197" s="27"/>
      <c r="AAK197" s="27"/>
      <c r="AAL197" s="27"/>
      <c r="AAM197" s="27"/>
      <c r="AAN197" s="27"/>
      <c r="AAO197" s="27"/>
      <c r="AAP197" s="27"/>
      <c r="AAQ197" s="27"/>
      <c r="AAR197" s="27"/>
      <c r="AAS197" s="27"/>
      <c r="AAT197" s="27"/>
      <c r="AAU197" s="27"/>
      <c r="AAV197" s="27"/>
      <c r="AAW197" s="27"/>
      <c r="AAX197" s="27"/>
      <c r="AAY197" s="27"/>
      <c r="AAZ197" s="27"/>
      <c r="ABA197" s="27"/>
      <c r="ABB197" s="27"/>
      <c r="ABC197" s="27"/>
      <c r="ABD197" s="27"/>
      <c r="ABE197" s="27"/>
      <c r="ABF197" s="27"/>
      <c r="ABG197" s="27"/>
      <c r="ABH197" s="27"/>
      <c r="ABI197" s="27"/>
      <c r="ABJ197" s="27"/>
      <c r="ABK197" s="27"/>
      <c r="ABL197" s="27"/>
      <c r="ABM197" s="27"/>
      <c r="ABN197" s="27"/>
      <c r="ABO197" s="27"/>
      <c r="ABP197" s="27"/>
      <c r="ABQ197" s="27"/>
      <c r="ABR197" s="27"/>
      <c r="ABS197" s="27"/>
      <c r="ABT197" s="27"/>
      <c r="ABU197" s="27"/>
      <c r="ABV197" s="27"/>
      <c r="ABW197" s="27"/>
      <c r="ABX197" s="27"/>
      <c r="ABY197" s="27"/>
      <c r="ABZ197" s="27"/>
      <c r="ACA197" s="27"/>
      <c r="ACB197" s="27"/>
      <c r="ACC197" s="27"/>
      <c r="ACD197" s="27"/>
      <c r="ACE197" s="27"/>
      <c r="ACF197" s="27"/>
      <c r="ACG197" s="27"/>
      <c r="ACH197" s="27"/>
      <c r="ACI197" s="27"/>
      <c r="ACJ197" s="27"/>
      <c r="ACK197" s="27"/>
      <c r="ACL197" s="27"/>
      <c r="ACM197" s="27"/>
      <c r="ACN197" s="27"/>
      <c r="ACO197" s="27"/>
      <c r="ACP197" s="27"/>
      <c r="ACQ197" s="27"/>
      <c r="ACR197" s="27"/>
      <c r="ACS197" s="27"/>
      <c r="ACT197" s="27"/>
      <c r="ACU197" s="27"/>
      <c r="ACV197" s="27"/>
      <c r="ACW197" s="27"/>
      <c r="ACX197" s="27"/>
      <c r="ACY197" s="27"/>
      <c r="ACZ197" s="27"/>
      <c r="ADA197" s="27"/>
      <c r="ADB197" s="27"/>
      <c r="ADC197" s="27"/>
      <c r="ADD197" s="27"/>
      <c r="ADE197" s="27"/>
      <c r="ADF197" s="27"/>
      <c r="ADG197" s="27"/>
      <c r="ADH197" s="27"/>
      <c r="ADI197" s="27"/>
      <c r="ADJ197" s="27"/>
      <c r="ADK197" s="27"/>
      <c r="ADL197" s="27"/>
      <c r="ADM197" s="27"/>
      <c r="ADN197" s="27"/>
      <c r="ADO197" s="27"/>
      <c r="ADP197" s="27"/>
      <c r="ADQ197" s="27"/>
      <c r="ADR197" s="27"/>
      <c r="ADS197" s="27"/>
      <c r="ADT197" s="27"/>
      <c r="ADU197" s="27"/>
      <c r="ADV197" s="27"/>
      <c r="ADW197" s="27"/>
      <c r="ADX197" s="27"/>
      <c r="ADY197" s="27"/>
      <c r="ADZ197" s="27"/>
      <c r="AEA197" s="27"/>
      <c r="AEB197" s="27"/>
      <c r="AEC197" s="27"/>
      <c r="AED197" s="27"/>
      <c r="AEE197" s="27"/>
      <c r="AEF197" s="27"/>
      <c r="AEG197" s="27"/>
      <c r="AEH197" s="27"/>
      <c r="AEI197" s="27"/>
      <c r="AEJ197" s="27"/>
      <c r="AEK197" s="27"/>
      <c r="AEL197" s="27"/>
      <c r="AEM197" s="27"/>
      <c r="AEN197" s="27"/>
      <c r="AEO197" s="27"/>
      <c r="AEP197" s="27"/>
      <c r="AEQ197" s="27"/>
      <c r="AER197" s="27"/>
      <c r="AES197" s="27"/>
      <c r="AET197" s="27"/>
      <c r="AEU197" s="27"/>
      <c r="AEV197" s="27"/>
      <c r="AEW197" s="27"/>
      <c r="AEX197" s="27"/>
      <c r="AEY197" s="27"/>
      <c r="AEZ197" s="27"/>
      <c r="AFA197" s="27"/>
      <c r="AFB197" s="27"/>
      <c r="AFC197" s="27"/>
      <c r="AFD197" s="27"/>
      <c r="AFE197" s="27"/>
      <c r="AFF197" s="27"/>
      <c r="AFG197" s="27"/>
      <c r="AFH197" s="27"/>
      <c r="AFI197" s="27"/>
      <c r="AFJ197" s="27"/>
      <c r="AFK197" s="27"/>
      <c r="AFL197" s="27"/>
      <c r="AFM197" s="27"/>
      <c r="AFN197" s="27"/>
      <c r="AFO197" s="27"/>
      <c r="AFP197" s="27"/>
      <c r="AFQ197" s="27"/>
      <c r="AFR197" s="27"/>
      <c r="AFS197" s="27"/>
      <c r="AFT197" s="27"/>
      <c r="AFU197" s="27"/>
      <c r="AFV197" s="27"/>
      <c r="AFW197" s="27"/>
      <c r="AFX197" s="27"/>
      <c r="AFY197" s="27"/>
      <c r="AFZ197" s="27"/>
      <c r="AGA197" s="27"/>
      <c r="AGB197" s="27"/>
      <c r="AGC197" s="27"/>
      <c r="AGD197" s="27"/>
      <c r="AGE197" s="27"/>
      <c r="AGF197" s="27"/>
      <c r="AGG197" s="27"/>
      <c r="AGH197" s="27"/>
      <c r="AGI197" s="27"/>
      <c r="AGJ197" s="27"/>
      <c r="AGK197" s="27"/>
      <c r="AGL197" s="27"/>
      <c r="AGM197" s="27"/>
      <c r="AGN197" s="27"/>
      <c r="AGO197" s="27"/>
      <c r="AGP197" s="27"/>
      <c r="AGQ197" s="27"/>
      <c r="AGR197" s="27"/>
      <c r="AGS197" s="27"/>
      <c r="AGT197" s="27"/>
      <c r="AGU197" s="27"/>
      <c r="AGV197" s="27"/>
      <c r="AGW197" s="27"/>
      <c r="AGX197" s="27"/>
      <c r="AGY197" s="27"/>
      <c r="AGZ197" s="27"/>
      <c r="AHA197" s="27"/>
      <c r="AHB197" s="27"/>
      <c r="AHC197" s="27"/>
      <c r="AHD197" s="27"/>
      <c r="AHE197" s="27"/>
      <c r="AHF197" s="27"/>
      <c r="AHG197" s="27"/>
      <c r="AHH197" s="27"/>
      <c r="AHI197" s="27"/>
      <c r="AHJ197" s="27"/>
      <c r="AHK197" s="27"/>
      <c r="AHL197" s="27"/>
      <c r="AHM197" s="27"/>
      <c r="AHN197" s="27"/>
      <c r="AHO197" s="27"/>
      <c r="AHP197" s="27"/>
      <c r="AHQ197" s="27"/>
      <c r="AHR197" s="27"/>
      <c r="AHS197" s="27"/>
      <c r="AHT197" s="27"/>
      <c r="AHU197" s="27"/>
      <c r="AHV197" s="27"/>
      <c r="AHW197" s="27"/>
      <c r="AHX197" s="27"/>
      <c r="AHY197" s="27"/>
      <c r="AHZ197" s="27"/>
      <c r="AIA197" s="27"/>
      <c r="AIB197" s="27"/>
      <c r="AIC197" s="27"/>
      <c r="AID197" s="27"/>
      <c r="AIE197" s="27"/>
      <c r="AIF197" s="27"/>
      <c r="AIG197" s="27"/>
      <c r="AIH197" s="27"/>
      <c r="AII197" s="27"/>
      <c r="AIJ197" s="27"/>
      <c r="AIK197" s="27"/>
      <c r="AIL197" s="27"/>
      <c r="AIM197" s="27"/>
      <c r="AIN197" s="27"/>
      <c r="AIO197" s="27"/>
      <c r="AIP197" s="27"/>
      <c r="AIQ197" s="27"/>
      <c r="AIR197" s="27"/>
      <c r="AIS197" s="27"/>
      <c r="AIT197" s="27"/>
      <c r="AIU197" s="27"/>
      <c r="AIV197" s="27"/>
      <c r="AIW197" s="27"/>
      <c r="AIX197" s="27"/>
      <c r="AIY197" s="27"/>
      <c r="AIZ197" s="27"/>
      <c r="AJA197" s="27"/>
      <c r="AJB197" s="27"/>
      <c r="AJC197" s="27"/>
      <c r="AJD197" s="27"/>
      <c r="AJE197" s="27"/>
      <c r="AJF197" s="27"/>
      <c r="AJG197" s="27"/>
      <c r="AJH197" s="27"/>
      <c r="AJI197" s="27"/>
      <c r="AJJ197" s="27"/>
      <c r="AJK197" s="27"/>
      <c r="AJL197" s="27"/>
      <c r="AJM197" s="27"/>
      <c r="AJN197" s="27"/>
      <c r="AJO197" s="27"/>
      <c r="AJP197" s="27"/>
      <c r="AJQ197" s="27"/>
      <c r="AJR197" s="27"/>
      <c r="AJS197" s="27"/>
      <c r="AJT197" s="27"/>
      <c r="AJU197" s="27"/>
      <c r="AJV197" s="27"/>
      <c r="AJW197" s="27"/>
      <c r="AJX197" s="27"/>
      <c r="AJY197" s="27"/>
      <c r="AJZ197" s="27"/>
      <c r="AKA197" s="27"/>
      <c r="AKB197" s="27"/>
      <c r="AKC197" s="27"/>
      <c r="AKD197" s="27"/>
      <c r="AKE197" s="27"/>
      <c r="AKF197" s="27"/>
      <c r="AKG197" s="27"/>
      <c r="AKH197" s="27"/>
      <c r="AKI197" s="27"/>
      <c r="AKJ197" s="27"/>
      <c r="AKK197" s="27"/>
      <c r="AKL197" s="27"/>
      <c r="AKM197" s="27"/>
      <c r="AKN197" s="27"/>
      <c r="AKO197" s="27"/>
      <c r="AKP197" s="27"/>
      <c r="AKQ197" s="27"/>
      <c r="AKR197" s="27"/>
      <c r="AKS197" s="27"/>
      <c r="AKT197" s="27"/>
      <c r="AKU197" s="27"/>
      <c r="AKV197" s="27"/>
      <c r="AKW197" s="27"/>
      <c r="AKX197" s="27"/>
      <c r="AKY197" s="27"/>
      <c r="AKZ197" s="27"/>
      <c r="ALA197" s="27"/>
      <c r="ALB197" s="27"/>
      <c r="ALC197" s="27"/>
      <c r="ALD197" s="27"/>
      <c r="ALE197" s="27"/>
      <c r="ALF197" s="27"/>
      <c r="ALG197" s="27"/>
      <c r="ALH197" s="27"/>
      <c r="ALI197" s="27"/>
      <c r="ALJ197" s="27"/>
      <c r="ALK197" s="27"/>
      <c r="ALL197" s="27"/>
      <c r="ALM197" s="27"/>
      <c r="ALN197" s="27"/>
      <c r="ALO197" s="27"/>
      <c r="ALP197" s="27"/>
      <c r="ALQ197" s="27"/>
      <c r="ALR197" s="27"/>
      <c r="ALS197" s="27"/>
      <c r="ALT197" s="27"/>
      <c r="ALU197" s="27"/>
      <c r="ALV197" s="27"/>
      <c r="ALW197" s="27"/>
      <c r="ALX197" s="27"/>
      <c r="ALY197" s="27"/>
      <c r="ALZ197" s="27"/>
      <c r="AMA197" s="27"/>
      <c r="AMB197" s="27"/>
      <c r="AMC197" s="27"/>
      <c r="AMD197" s="27"/>
      <c r="AME197" s="27"/>
      <c r="AMF197" s="27"/>
      <c r="AMG197" s="27"/>
      <c r="AMH197" s="27"/>
      <c r="AMI197" s="27"/>
      <c r="AMJ197" s="27"/>
      <c r="AMK197" s="27"/>
      <c r="AML197" s="27"/>
      <c r="AMM197" s="27"/>
      <c r="AMN197" s="27"/>
      <c r="AMO197" s="27"/>
      <c r="AMP197" s="27"/>
      <c r="AMQ197" s="27"/>
      <c r="AMR197" s="27"/>
      <c r="AMS197" s="27"/>
      <c r="AMT197" s="27"/>
      <c r="AMU197" s="27"/>
      <c r="AMV197" s="27"/>
      <c r="AMW197" s="27"/>
      <c r="AMX197" s="27"/>
      <c r="AMY197" s="27"/>
      <c r="AMZ197" s="27"/>
      <c r="ANA197" s="27"/>
      <c r="ANB197" s="27"/>
      <c r="ANC197" s="27"/>
      <c r="AND197" s="27"/>
      <c r="ANE197" s="27"/>
      <c r="ANF197" s="27"/>
      <c r="ANG197" s="27"/>
      <c r="ANH197" s="27"/>
      <c r="ANI197" s="27"/>
      <c r="ANJ197" s="27"/>
      <c r="ANK197" s="27"/>
      <c r="ANL197" s="27"/>
      <c r="ANM197" s="27"/>
      <c r="ANN197" s="27"/>
      <c r="ANO197" s="27"/>
      <c r="ANP197" s="27"/>
      <c r="ANQ197" s="27"/>
      <c r="ANR197" s="27"/>
      <c r="ANS197" s="27"/>
      <c r="ANT197" s="27"/>
      <c r="ANU197" s="27"/>
      <c r="ANV197" s="27"/>
      <c r="ANW197" s="27"/>
      <c r="ANX197" s="27"/>
      <c r="ANY197" s="27"/>
      <c r="ANZ197" s="27"/>
      <c r="AOA197" s="27"/>
      <c r="AOB197" s="27"/>
      <c r="AOC197" s="27"/>
      <c r="AOD197" s="27"/>
      <c r="AOE197" s="27"/>
      <c r="AOF197" s="27"/>
      <c r="AOG197" s="27"/>
      <c r="AOH197" s="27"/>
      <c r="AOI197" s="27"/>
      <c r="AOJ197" s="27"/>
      <c r="AOK197" s="27"/>
      <c r="AOL197" s="27"/>
      <c r="AOM197" s="27"/>
      <c r="AON197" s="27"/>
      <c r="AOO197" s="27"/>
      <c r="AOP197" s="27"/>
      <c r="AOQ197" s="27"/>
      <c r="AOR197" s="27"/>
      <c r="AOS197" s="27"/>
      <c r="AOT197" s="27"/>
      <c r="AOU197" s="27"/>
      <c r="AOV197" s="27"/>
      <c r="AOW197" s="27"/>
      <c r="AOX197" s="27"/>
      <c r="AOY197" s="27"/>
      <c r="AOZ197" s="27"/>
      <c r="APA197" s="27"/>
      <c r="APB197" s="27"/>
      <c r="APC197" s="27"/>
      <c r="APD197" s="27"/>
      <c r="APE197" s="27"/>
      <c r="APF197" s="27"/>
      <c r="APG197" s="27"/>
      <c r="APH197" s="27"/>
      <c r="API197" s="27"/>
      <c r="APJ197" s="27"/>
      <c r="APK197" s="27"/>
      <c r="APL197" s="27"/>
      <c r="APM197" s="27"/>
      <c r="APN197" s="27"/>
      <c r="APO197" s="27"/>
      <c r="APP197" s="27"/>
      <c r="APQ197" s="27"/>
      <c r="APR197" s="27"/>
      <c r="APS197" s="27"/>
      <c r="APT197" s="27"/>
      <c r="APU197" s="27"/>
      <c r="APV197" s="27"/>
      <c r="APW197" s="27"/>
      <c r="APX197" s="27"/>
      <c r="APY197" s="27"/>
      <c r="APZ197" s="27"/>
      <c r="AQA197" s="27"/>
      <c r="AQB197" s="27"/>
      <c r="AQC197" s="27"/>
      <c r="AQD197" s="27"/>
      <c r="AQE197" s="27"/>
      <c r="AQF197" s="27"/>
      <c r="AQG197" s="27"/>
      <c r="AQH197" s="27"/>
      <c r="AQI197" s="27"/>
      <c r="AQJ197" s="27"/>
      <c r="AQK197" s="27"/>
      <c r="AQL197" s="27"/>
      <c r="AQM197" s="27"/>
      <c r="AQN197" s="27"/>
      <c r="AQO197" s="27"/>
      <c r="AQP197" s="27"/>
      <c r="AQQ197" s="27"/>
      <c r="AQR197" s="27"/>
      <c r="AQS197" s="27"/>
      <c r="AQT197" s="27"/>
      <c r="AQU197" s="27"/>
      <c r="AQV197" s="27"/>
      <c r="AQW197" s="27"/>
      <c r="AQX197" s="27"/>
      <c r="AQY197" s="27"/>
      <c r="AQZ197" s="27"/>
      <c r="ARA197" s="27"/>
      <c r="ARB197" s="27"/>
      <c r="ARC197" s="27"/>
      <c r="ARD197" s="27"/>
      <c r="ARE197" s="27"/>
      <c r="ARF197" s="27"/>
      <c r="ARG197" s="27"/>
      <c r="ARH197" s="27"/>
      <c r="ARI197" s="27"/>
      <c r="ARJ197" s="27"/>
      <c r="ARK197" s="27"/>
      <c r="ARL197" s="27"/>
      <c r="ARM197" s="27"/>
      <c r="ARN197" s="27"/>
      <c r="ARO197" s="27"/>
      <c r="ARP197" s="27"/>
      <c r="ARQ197" s="27"/>
      <c r="ARR197" s="27"/>
      <c r="ARS197" s="27"/>
      <c r="ART197" s="27"/>
      <c r="ARU197" s="27"/>
      <c r="ARV197" s="27"/>
      <c r="ARW197" s="27"/>
      <c r="ARX197" s="27"/>
      <c r="ARY197" s="27"/>
      <c r="ARZ197" s="27"/>
      <c r="ASA197" s="27"/>
      <c r="ASB197" s="27"/>
      <c r="ASC197" s="27"/>
      <c r="ASD197" s="27"/>
      <c r="ASE197" s="27"/>
      <c r="ASF197" s="27"/>
      <c r="ASG197" s="27"/>
      <c r="ASH197" s="27"/>
      <c r="ASI197" s="27"/>
      <c r="ASJ197" s="27"/>
      <c r="ASK197" s="27"/>
      <c r="ASL197" s="27"/>
      <c r="ASM197" s="27"/>
      <c r="ASN197" s="27"/>
      <c r="ASO197" s="27"/>
      <c r="ASP197" s="27"/>
      <c r="ASQ197" s="27"/>
      <c r="ASR197" s="27"/>
      <c r="ASS197" s="27"/>
      <c r="AST197" s="27"/>
      <c r="ASU197" s="27"/>
      <c r="ASV197" s="27"/>
      <c r="ASW197" s="27"/>
      <c r="ASX197" s="27"/>
      <c r="ASY197" s="27"/>
      <c r="ASZ197" s="27"/>
      <c r="ATA197" s="27"/>
      <c r="ATB197" s="27"/>
      <c r="ATC197" s="27"/>
      <c r="ATD197" s="27"/>
      <c r="ATE197" s="27"/>
      <c r="ATF197" s="27"/>
      <c r="ATG197" s="27"/>
      <c r="ATH197" s="27"/>
      <c r="ATI197" s="27"/>
      <c r="ATJ197" s="27"/>
      <c r="ATK197" s="27"/>
      <c r="ATL197" s="27"/>
      <c r="ATM197" s="27"/>
      <c r="ATN197" s="27"/>
      <c r="ATO197" s="27"/>
      <c r="ATP197" s="27"/>
      <c r="ATQ197" s="27"/>
      <c r="ATR197" s="27"/>
      <c r="ATS197" s="27"/>
      <c r="ATT197" s="27"/>
      <c r="ATU197" s="27"/>
      <c r="ATV197" s="27"/>
      <c r="ATW197" s="27"/>
      <c r="ATX197" s="27"/>
      <c r="ATY197" s="27"/>
      <c r="ATZ197" s="27"/>
      <c r="AUA197" s="27"/>
      <c r="AUB197" s="27"/>
      <c r="AUC197" s="27"/>
      <c r="AUD197" s="27"/>
      <c r="AUE197" s="27"/>
      <c r="AUF197" s="27"/>
      <c r="AUG197" s="27"/>
      <c r="AUH197" s="27"/>
      <c r="AUI197" s="27"/>
      <c r="AUJ197" s="27"/>
      <c r="AUK197" s="27"/>
      <c r="AUL197" s="27"/>
      <c r="AUM197" s="27"/>
      <c r="AUN197" s="27"/>
      <c r="AUO197" s="27"/>
      <c r="AUP197" s="27"/>
      <c r="AUQ197" s="27"/>
      <c r="AUR197" s="27"/>
      <c r="AUS197" s="27"/>
      <c r="AUT197" s="27"/>
      <c r="AUU197" s="27"/>
      <c r="AUV197" s="27"/>
      <c r="AUW197" s="27"/>
      <c r="AUX197" s="27"/>
      <c r="AUY197" s="27"/>
      <c r="AUZ197" s="27"/>
      <c r="AVA197" s="27"/>
      <c r="AVB197" s="27"/>
      <c r="AVC197" s="27"/>
      <c r="AVD197" s="27"/>
      <c r="AVE197" s="27"/>
      <c r="AVF197" s="27"/>
      <c r="AVG197" s="27"/>
      <c r="AVH197" s="27"/>
      <c r="AVI197" s="27"/>
      <c r="AVJ197" s="27"/>
      <c r="AVK197" s="27"/>
      <c r="AVL197" s="27"/>
      <c r="AVM197" s="27"/>
      <c r="AVN197" s="27"/>
      <c r="AVO197" s="27"/>
      <c r="AVP197" s="27"/>
      <c r="AVQ197" s="27"/>
      <c r="AVR197" s="27"/>
      <c r="AVS197" s="27"/>
      <c r="AVT197" s="27"/>
      <c r="AVU197" s="27"/>
      <c r="AVV197" s="27"/>
      <c r="AVW197" s="27"/>
      <c r="AVX197" s="27"/>
      <c r="AVY197" s="27"/>
      <c r="AVZ197" s="27"/>
      <c r="AWA197" s="27"/>
      <c r="AWB197" s="27"/>
      <c r="AWC197" s="27"/>
      <c r="AWD197" s="27"/>
      <c r="AWE197" s="27"/>
      <c r="AWF197" s="27"/>
      <c r="AWG197" s="27"/>
      <c r="AWH197" s="27"/>
      <c r="AWI197" s="27"/>
      <c r="AWJ197" s="27"/>
      <c r="AWK197" s="27"/>
      <c r="AWL197" s="27"/>
      <c r="AWM197" s="27"/>
      <c r="AWN197" s="27"/>
      <c r="AWO197" s="27"/>
      <c r="AWP197" s="27"/>
      <c r="AWQ197" s="27"/>
      <c r="AWR197" s="27"/>
      <c r="AWS197" s="27"/>
      <c r="AWT197" s="27"/>
      <c r="AWU197" s="27"/>
      <c r="AWV197" s="27"/>
      <c r="AWW197" s="27"/>
      <c r="AWX197" s="27"/>
      <c r="AWY197" s="27"/>
      <c r="AWZ197" s="27"/>
      <c r="AXA197" s="27"/>
      <c r="AXB197" s="27"/>
      <c r="AXC197" s="27"/>
      <c r="AXD197" s="27"/>
      <c r="AXE197" s="27"/>
      <c r="AXF197" s="27"/>
      <c r="AXG197" s="27"/>
      <c r="AXH197" s="27"/>
      <c r="AXI197" s="27"/>
      <c r="AXJ197" s="27"/>
      <c r="AXK197" s="27"/>
      <c r="AXL197" s="27"/>
      <c r="AXM197" s="27"/>
      <c r="AXN197" s="27"/>
      <c r="AXO197" s="27"/>
      <c r="AXP197" s="27"/>
      <c r="AXQ197" s="27"/>
      <c r="AXR197" s="27"/>
      <c r="AXS197" s="27"/>
      <c r="AXT197" s="27"/>
      <c r="AXU197" s="27"/>
      <c r="AXV197" s="27"/>
      <c r="AXW197" s="27"/>
      <c r="AXX197" s="27"/>
      <c r="AXY197" s="27"/>
      <c r="AXZ197" s="27"/>
      <c r="AYA197" s="27"/>
      <c r="AYB197" s="27"/>
      <c r="AYC197" s="27"/>
      <c r="AYD197" s="27"/>
      <c r="AYE197" s="27"/>
      <c r="AYF197" s="27"/>
      <c r="AYG197" s="27"/>
      <c r="AYH197" s="27"/>
      <c r="AYI197" s="27"/>
      <c r="AYJ197" s="27"/>
      <c r="AYK197" s="27"/>
      <c r="AYL197" s="27"/>
      <c r="AYM197" s="27"/>
      <c r="AYN197" s="27"/>
      <c r="AYO197" s="27"/>
      <c r="AYP197" s="27"/>
      <c r="AYQ197" s="27"/>
      <c r="AYR197" s="27"/>
      <c r="AYS197" s="27"/>
      <c r="AYT197" s="27"/>
      <c r="AYU197" s="27"/>
      <c r="AYV197" s="27"/>
      <c r="AYW197" s="27"/>
      <c r="AYX197" s="27"/>
      <c r="AYY197" s="27"/>
      <c r="AYZ197" s="27"/>
      <c r="AZA197" s="27"/>
      <c r="AZB197" s="27"/>
      <c r="AZC197" s="27"/>
      <c r="AZD197" s="27"/>
      <c r="AZE197" s="27"/>
      <c r="AZF197" s="27"/>
      <c r="AZG197" s="27"/>
      <c r="AZH197" s="27"/>
      <c r="AZI197" s="27"/>
      <c r="AZJ197" s="27"/>
      <c r="AZK197" s="27"/>
      <c r="AZL197" s="27"/>
      <c r="AZM197" s="27"/>
      <c r="AZN197" s="27"/>
      <c r="AZO197" s="27"/>
      <c r="AZP197" s="27"/>
      <c r="AZQ197" s="27"/>
      <c r="AZR197" s="27"/>
      <c r="AZS197" s="27"/>
      <c r="AZT197" s="27"/>
      <c r="AZU197" s="27"/>
      <c r="AZV197" s="27"/>
      <c r="AZW197" s="27"/>
      <c r="AZX197" s="27"/>
      <c r="AZY197" s="27"/>
      <c r="AZZ197" s="27"/>
      <c r="BAA197" s="27"/>
      <c r="BAB197" s="27"/>
      <c r="BAC197" s="27"/>
      <c r="BAD197" s="27"/>
      <c r="BAE197" s="27"/>
      <c r="BAF197" s="27"/>
      <c r="BAG197" s="27"/>
      <c r="BAH197" s="27"/>
      <c r="BAI197" s="27"/>
      <c r="BAJ197" s="27"/>
      <c r="BAK197" s="27"/>
      <c r="BAL197" s="27"/>
      <c r="BAM197" s="27"/>
      <c r="BAN197" s="27"/>
      <c r="BAO197" s="27"/>
      <c r="BAP197" s="27"/>
      <c r="BAQ197" s="27"/>
      <c r="BAR197" s="27"/>
      <c r="BAS197" s="27"/>
      <c r="BAT197" s="27"/>
      <c r="BAU197" s="27"/>
      <c r="BAV197" s="27"/>
      <c r="BAW197" s="27"/>
      <c r="BAX197" s="27"/>
      <c r="BAY197" s="27"/>
      <c r="BAZ197" s="27"/>
      <c r="BBA197" s="27"/>
      <c r="BBB197" s="27"/>
      <c r="BBC197" s="27"/>
      <c r="BBD197" s="27"/>
      <c r="BBE197" s="27"/>
      <c r="BBF197" s="27"/>
      <c r="BBG197" s="27"/>
      <c r="BBH197" s="27"/>
      <c r="BBI197" s="27"/>
      <c r="BBJ197" s="27"/>
      <c r="BBK197" s="27"/>
      <c r="BBL197" s="27"/>
      <c r="BBM197" s="27"/>
      <c r="BBN197" s="27"/>
      <c r="BBO197" s="27"/>
      <c r="BBP197" s="27"/>
      <c r="BBQ197" s="27"/>
      <c r="BBR197" s="27"/>
      <c r="BBS197" s="27"/>
      <c r="BBT197" s="27"/>
      <c r="BBU197" s="27"/>
      <c r="BBV197" s="27"/>
      <c r="BBW197" s="27"/>
      <c r="BBX197" s="27"/>
      <c r="BBY197" s="27"/>
      <c r="BBZ197" s="27"/>
      <c r="BCA197" s="27"/>
      <c r="BCB197" s="27"/>
      <c r="BCC197" s="27"/>
      <c r="BCD197" s="27"/>
      <c r="BCE197" s="27"/>
      <c r="BCF197" s="27"/>
      <c r="BCG197" s="27"/>
      <c r="BCH197" s="27"/>
      <c r="BCI197" s="27"/>
      <c r="BCJ197" s="27"/>
      <c r="BCK197" s="27"/>
      <c r="BCL197" s="27"/>
      <c r="BCM197" s="27"/>
      <c r="BCN197" s="27"/>
      <c r="BCO197" s="27"/>
      <c r="BCP197" s="27"/>
      <c r="BCQ197" s="27"/>
      <c r="BCR197" s="27"/>
      <c r="BCS197" s="27"/>
      <c r="BCT197" s="27"/>
      <c r="BCU197" s="27"/>
      <c r="BCV197" s="27"/>
      <c r="BCW197" s="27"/>
      <c r="BCX197" s="27"/>
      <c r="BCY197" s="27"/>
      <c r="BCZ197" s="27"/>
      <c r="BDA197" s="27"/>
      <c r="BDB197" s="27"/>
      <c r="BDC197" s="27"/>
      <c r="BDD197" s="27"/>
      <c r="BDE197" s="27"/>
      <c r="BDF197" s="27"/>
      <c r="BDG197" s="27"/>
      <c r="BDH197" s="27"/>
      <c r="BDI197" s="27"/>
      <c r="BDJ197" s="27"/>
      <c r="BDK197" s="27"/>
      <c r="BDL197" s="27"/>
      <c r="BDM197" s="27"/>
      <c r="BDN197" s="27"/>
      <c r="BDO197" s="27"/>
      <c r="BDP197" s="27"/>
      <c r="BDQ197" s="27"/>
      <c r="BDR197" s="27"/>
      <c r="BDS197" s="27"/>
      <c r="BDT197" s="27"/>
      <c r="BDU197" s="27"/>
      <c r="BDV197" s="27"/>
      <c r="BDW197" s="27"/>
      <c r="BDX197" s="27"/>
      <c r="BDY197" s="27"/>
      <c r="BDZ197" s="27"/>
      <c r="BEA197" s="27"/>
      <c r="BEB197" s="27"/>
      <c r="BEC197" s="27"/>
      <c r="BED197" s="27"/>
      <c r="BEE197" s="27"/>
      <c r="BEF197" s="27"/>
      <c r="BEG197" s="27"/>
      <c r="BEH197" s="27"/>
      <c r="BEI197" s="27"/>
      <c r="BEJ197" s="27"/>
      <c r="BEK197" s="27"/>
      <c r="BEL197" s="27"/>
      <c r="BEM197" s="27"/>
      <c r="BEN197" s="27"/>
      <c r="BEO197" s="27"/>
      <c r="BEP197" s="27"/>
      <c r="BEQ197" s="27"/>
      <c r="BER197" s="27"/>
      <c r="BES197" s="27"/>
      <c r="BET197" s="27"/>
      <c r="BEU197" s="27"/>
      <c r="BEV197" s="27"/>
      <c r="BEW197" s="27"/>
      <c r="BEX197" s="27"/>
      <c r="BEY197" s="27"/>
      <c r="BEZ197" s="27"/>
      <c r="BFA197" s="27"/>
      <c r="BFB197" s="27"/>
      <c r="BFC197" s="27"/>
      <c r="BFD197" s="27"/>
      <c r="BFE197" s="27"/>
      <c r="BFF197" s="27"/>
      <c r="BFG197" s="27"/>
      <c r="BFH197" s="27"/>
      <c r="BFI197" s="27"/>
      <c r="BFJ197" s="27"/>
      <c r="BFK197" s="27"/>
      <c r="BFL197" s="27"/>
      <c r="BFM197" s="27"/>
      <c r="BFN197" s="27"/>
      <c r="BFO197" s="27"/>
      <c r="BFP197" s="27"/>
      <c r="BFQ197" s="27"/>
      <c r="BFR197" s="27"/>
      <c r="BFS197" s="27"/>
      <c r="BFT197" s="27"/>
      <c r="BFU197" s="27"/>
      <c r="BFV197" s="27"/>
      <c r="BFW197" s="27"/>
      <c r="BFX197" s="27"/>
      <c r="BFY197" s="27"/>
      <c r="BFZ197" s="27"/>
      <c r="BGA197" s="27"/>
      <c r="BGB197" s="27"/>
      <c r="BGC197" s="27"/>
      <c r="BGD197" s="27"/>
      <c r="BGE197" s="27"/>
      <c r="BGF197" s="27"/>
      <c r="BGG197" s="27"/>
      <c r="BGH197" s="27"/>
      <c r="BGI197" s="27"/>
      <c r="BGJ197" s="27"/>
      <c r="BGK197" s="27"/>
      <c r="BGL197" s="27"/>
      <c r="BGM197" s="27"/>
      <c r="BGN197" s="27"/>
      <c r="BGO197" s="27"/>
      <c r="BGP197" s="27"/>
      <c r="BGQ197" s="27"/>
      <c r="BGR197" s="27"/>
      <c r="BGS197" s="27"/>
      <c r="BGT197" s="27"/>
      <c r="BGU197" s="27"/>
      <c r="BGV197" s="27"/>
      <c r="BGW197" s="27"/>
      <c r="BGX197" s="27"/>
      <c r="BGY197" s="27"/>
      <c r="BGZ197" s="27"/>
      <c r="BHA197" s="27"/>
      <c r="BHB197" s="27"/>
      <c r="BHC197" s="27"/>
      <c r="BHD197" s="27"/>
      <c r="BHE197" s="27"/>
      <c r="BHF197" s="27"/>
      <c r="BHG197" s="27"/>
      <c r="BHH197" s="27"/>
      <c r="BHI197" s="27"/>
      <c r="BHJ197" s="27"/>
      <c r="BHK197" s="27"/>
      <c r="BHL197" s="27"/>
      <c r="BHM197" s="27"/>
      <c r="BHN197" s="27"/>
      <c r="BHO197" s="27"/>
      <c r="BHP197" s="27"/>
      <c r="BHQ197" s="27"/>
      <c r="BHR197" s="27"/>
      <c r="BHS197" s="27"/>
      <c r="BHT197" s="27"/>
      <c r="BHU197" s="27"/>
      <c r="BHV197" s="27"/>
      <c r="BHW197" s="27"/>
      <c r="BHX197" s="27"/>
      <c r="BHY197" s="27"/>
      <c r="BHZ197" s="27"/>
      <c r="BIA197" s="27"/>
      <c r="BIB197" s="27"/>
      <c r="BIC197" s="27"/>
      <c r="BID197" s="27"/>
      <c r="BIE197" s="27"/>
      <c r="BIF197" s="27"/>
      <c r="BIG197" s="27"/>
      <c r="BIH197" s="27"/>
      <c r="BII197" s="27"/>
      <c r="BIJ197" s="27"/>
      <c r="BIK197" s="27"/>
      <c r="BIL197" s="27"/>
      <c r="BIM197" s="27"/>
      <c r="BIN197" s="27"/>
      <c r="BIO197" s="27"/>
      <c r="BIP197" s="27"/>
      <c r="BIQ197" s="27"/>
      <c r="BIR197" s="27"/>
      <c r="BIS197" s="27"/>
      <c r="BIT197" s="27"/>
      <c r="BIU197" s="27"/>
      <c r="BIV197" s="27"/>
      <c r="BIW197" s="27"/>
      <c r="BIX197" s="27"/>
      <c r="BIY197" s="27"/>
      <c r="BIZ197" s="27"/>
      <c r="BJA197" s="27"/>
      <c r="BJB197" s="27"/>
      <c r="BJC197" s="27"/>
      <c r="BJD197" s="27"/>
      <c r="BJE197" s="27"/>
      <c r="BJF197" s="27"/>
      <c r="BJG197" s="27"/>
      <c r="BJH197" s="27"/>
      <c r="BJI197" s="27"/>
      <c r="BJJ197" s="27"/>
      <c r="BJK197" s="27"/>
      <c r="BJL197" s="27"/>
      <c r="BJM197" s="27"/>
      <c r="BJN197" s="27"/>
      <c r="BJO197" s="27"/>
      <c r="BJP197" s="27"/>
      <c r="BJQ197" s="27"/>
      <c r="BJR197" s="27"/>
      <c r="BJS197" s="27"/>
      <c r="BJT197" s="27"/>
      <c r="BJU197" s="27"/>
      <c r="BJV197" s="27"/>
      <c r="BJW197" s="27"/>
      <c r="BJX197" s="27"/>
      <c r="BJY197" s="27"/>
      <c r="BJZ197" s="27"/>
      <c r="BKA197" s="27"/>
      <c r="BKB197" s="27"/>
      <c r="BKC197" s="27"/>
      <c r="BKD197" s="27"/>
      <c r="BKE197" s="27"/>
      <c r="BKF197" s="27"/>
      <c r="BKG197" s="27"/>
      <c r="BKH197" s="27"/>
      <c r="BKI197" s="27"/>
      <c r="BKJ197" s="27"/>
      <c r="BKK197" s="27"/>
      <c r="BKL197" s="27"/>
      <c r="BKM197" s="27"/>
      <c r="BKN197" s="27"/>
      <c r="BKO197" s="27"/>
      <c r="BKP197" s="27"/>
      <c r="BKQ197" s="27"/>
      <c r="BKR197" s="27"/>
      <c r="BKS197" s="27"/>
      <c r="BKT197" s="27"/>
      <c r="BKU197" s="27"/>
      <c r="BKV197" s="27"/>
      <c r="BKW197" s="27"/>
      <c r="BKX197" s="27"/>
      <c r="BKY197" s="27"/>
      <c r="BKZ197" s="27"/>
      <c r="BLA197" s="27"/>
      <c r="BLB197" s="27"/>
      <c r="BLC197" s="27"/>
      <c r="BLD197" s="27"/>
      <c r="BLE197" s="27"/>
      <c r="BLF197" s="27"/>
      <c r="BLG197" s="27"/>
      <c r="BLH197" s="27"/>
      <c r="BLI197" s="27"/>
      <c r="BLJ197" s="27"/>
      <c r="BLK197" s="27"/>
      <c r="BLL197" s="27"/>
      <c r="BLM197" s="27"/>
      <c r="BLN197" s="27"/>
      <c r="BLO197" s="27"/>
      <c r="BLP197" s="27"/>
      <c r="BLQ197" s="27"/>
      <c r="BLR197" s="27"/>
      <c r="BLS197" s="27"/>
      <c r="BLT197" s="27"/>
      <c r="BLU197" s="27"/>
      <c r="BLV197" s="27"/>
      <c r="BLW197" s="27"/>
      <c r="BLX197" s="27"/>
      <c r="BLY197" s="27"/>
      <c r="BLZ197" s="27"/>
      <c r="BMA197" s="27"/>
      <c r="BMB197" s="27"/>
      <c r="BMC197" s="27"/>
      <c r="BMD197" s="27"/>
      <c r="BME197" s="27"/>
      <c r="BMF197" s="27"/>
      <c r="BMG197" s="27"/>
      <c r="BMH197" s="27"/>
      <c r="BMI197" s="27"/>
      <c r="BMJ197" s="27"/>
      <c r="BMK197" s="27"/>
      <c r="BML197" s="27"/>
      <c r="BMM197" s="27"/>
      <c r="BMN197" s="27"/>
      <c r="BMO197" s="27"/>
      <c r="BMP197" s="27"/>
      <c r="BMQ197" s="27"/>
      <c r="BMR197" s="27"/>
      <c r="BMS197" s="27"/>
      <c r="BMT197" s="27"/>
      <c r="BMU197" s="27"/>
      <c r="BMV197" s="27"/>
      <c r="BMW197" s="27"/>
      <c r="BMX197" s="27"/>
      <c r="BMY197" s="27"/>
      <c r="BMZ197" s="27"/>
      <c r="BNA197" s="27"/>
      <c r="BNB197" s="27"/>
      <c r="BNC197" s="27"/>
      <c r="BND197" s="27"/>
      <c r="BNE197" s="27"/>
      <c r="BNF197" s="27"/>
      <c r="BNG197" s="27"/>
      <c r="BNH197" s="27"/>
      <c r="BNI197" s="27"/>
      <c r="BNJ197" s="27"/>
      <c r="BNK197" s="27"/>
      <c r="BNL197" s="27"/>
      <c r="BNM197" s="27"/>
      <c r="BNN197" s="27"/>
      <c r="BNO197" s="27"/>
      <c r="BNP197" s="27"/>
      <c r="BNQ197" s="27"/>
      <c r="BNR197" s="27"/>
      <c r="BNS197" s="27"/>
      <c r="BNT197" s="27"/>
      <c r="BNU197" s="27"/>
      <c r="BNV197" s="27"/>
      <c r="BNW197" s="27"/>
      <c r="BNX197" s="27"/>
      <c r="BNY197" s="27"/>
      <c r="BNZ197" s="27"/>
      <c r="BOA197" s="27"/>
      <c r="BOB197" s="27"/>
      <c r="BOC197" s="27"/>
      <c r="BOD197" s="27"/>
      <c r="BOE197" s="27"/>
      <c r="BOF197" s="27"/>
      <c r="BOG197" s="27"/>
      <c r="BOH197" s="27"/>
      <c r="BOI197" s="27"/>
      <c r="BOJ197" s="27"/>
      <c r="BOK197" s="27"/>
      <c r="BOL197" s="27"/>
      <c r="BOM197" s="27"/>
      <c r="BON197" s="27"/>
      <c r="BOO197" s="27"/>
      <c r="BOP197" s="27"/>
      <c r="BOQ197" s="27"/>
      <c r="BOR197" s="27"/>
      <c r="BOS197" s="27"/>
      <c r="BOT197" s="27"/>
      <c r="BOU197" s="27"/>
      <c r="BOV197" s="27"/>
      <c r="BOW197" s="27"/>
      <c r="BOX197" s="27"/>
      <c r="BOY197" s="27"/>
      <c r="BOZ197" s="27"/>
      <c r="BPA197" s="27"/>
      <c r="BPB197" s="27"/>
      <c r="BPC197" s="27"/>
      <c r="BPD197" s="27"/>
      <c r="BPE197" s="27"/>
      <c r="BPF197" s="27"/>
      <c r="BPG197" s="27"/>
      <c r="BPH197" s="27"/>
      <c r="BPI197" s="27"/>
      <c r="BPJ197" s="27"/>
      <c r="BPK197" s="27"/>
      <c r="BPL197" s="27"/>
      <c r="BPM197" s="27"/>
      <c r="BPN197" s="27"/>
      <c r="BPO197" s="27"/>
      <c r="BPP197" s="27"/>
      <c r="BPQ197" s="27"/>
      <c r="BPR197" s="27"/>
      <c r="BPS197" s="27"/>
      <c r="BPT197" s="27"/>
      <c r="BPU197" s="27"/>
      <c r="BPV197" s="27"/>
      <c r="BPW197" s="27"/>
      <c r="BPX197" s="27"/>
      <c r="BPY197" s="27"/>
      <c r="BPZ197" s="27"/>
      <c r="BQA197" s="27"/>
      <c r="BQB197" s="27"/>
      <c r="BQC197" s="27"/>
      <c r="BQD197" s="27"/>
      <c r="BQE197" s="27"/>
      <c r="BQF197" s="27"/>
      <c r="BQG197" s="27"/>
      <c r="BQH197" s="27"/>
      <c r="BQI197" s="27"/>
      <c r="BQJ197" s="27"/>
      <c r="BQK197" s="27"/>
      <c r="BQL197" s="27"/>
      <c r="BQM197" s="27"/>
      <c r="BQN197" s="27"/>
      <c r="BQO197" s="27"/>
      <c r="BQP197" s="27"/>
      <c r="BQQ197" s="27"/>
      <c r="BQR197" s="27"/>
      <c r="BQS197" s="27"/>
      <c r="BQT197" s="27"/>
      <c r="BQU197" s="27"/>
      <c r="BQV197" s="27"/>
      <c r="BQW197" s="27"/>
      <c r="BQX197" s="27"/>
      <c r="BQY197" s="27"/>
      <c r="BQZ197" s="27"/>
      <c r="BRA197" s="27"/>
      <c r="BRB197" s="27"/>
      <c r="BRC197" s="27"/>
      <c r="BRD197" s="27"/>
      <c r="BRE197" s="27"/>
      <c r="BRF197" s="27"/>
      <c r="BRG197" s="27"/>
      <c r="BRH197" s="27"/>
      <c r="BRI197" s="27"/>
      <c r="BRJ197" s="27"/>
      <c r="BRK197" s="27"/>
      <c r="BRL197" s="27"/>
      <c r="BRM197" s="27"/>
      <c r="BRN197" s="27"/>
      <c r="BRO197" s="27"/>
      <c r="BRP197" s="27"/>
      <c r="BRQ197" s="27"/>
      <c r="BRR197" s="27"/>
      <c r="BRS197" s="27"/>
      <c r="BRT197" s="27"/>
      <c r="BRU197" s="27"/>
      <c r="BRV197" s="27"/>
      <c r="BRW197" s="27"/>
      <c r="BRX197" s="27"/>
      <c r="BRY197" s="27"/>
      <c r="BRZ197" s="27"/>
      <c r="BSA197" s="27"/>
      <c r="BSB197" s="27"/>
      <c r="BSC197" s="27"/>
      <c r="BSD197" s="27"/>
      <c r="BSE197" s="27"/>
      <c r="BSF197" s="27"/>
      <c r="BSG197" s="27"/>
      <c r="BSH197" s="27"/>
      <c r="BSI197" s="27"/>
      <c r="BSJ197" s="27"/>
      <c r="BSK197" s="27"/>
      <c r="BSL197" s="27"/>
      <c r="BSM197" s="27"/>
      <c r="BSN197" s="27"/>
      <c r="BSO197" s="27"/>
      <c r="BSP197" s="27"/>
      <c r="BSQ197" s="27"/>
      <c r="BSR197" s="27"/>
      <c r="BSS197" s="27"/>
      <c r="BST197" s="27"/>
      <c r="BSU197" s="27"/>
      <c r="BSV197" s="27"/>
      <c r="BSW197" s="27"/>
      <c r="BSX197" s="27"/>
      <c r="BSY197" s="27"/>
      <c r="BSZ197" s="27"/>
      <c r="BTA197" s="27"/>
      <c r="BTB197" s="27"/>
      <c r="BTC197" s="27"/>
      <c r="BTD197" s="27"/>
      <c r="BTE197" s="27"/>
      <c r="BTF197" s="27"/>
      <c r="BTG197" s="27"/>
      <c r="BTH197" s="27"/>
      <c r="BTI197" s="27"/>
      <c r="BTJ197" s="27"/>
      <c r="BTK197" s="27"/>
      <c r="BTL197" s="27"/>
      <c r="BTM197" s="27"/>
      <c r="BTN197" s="27"/>
      <c r="BTO197" s="27"/>
      <c r="BTP197" s="27"/>
      <c r="BTQ197" s="27"/>
      <c r="BTR197" s="27"/>
      <c r="BTS197" s="27"/>
      <c r="BTT197" s="27"/>
      <c r="BTU197" s="27"/>
      <c r="BTV197" s="27"/>
      <c r="BTW197" s="27"/>
      <c r="BTX197" s="27"/>
      <c r="BTY197" s="27"/>
      <c r="BTZ197" s="27"/>
      <c r="BUA197" s="27"/>
      <c r="BUB197" s="27"/>
      <c r="BUC197" s="27"/>
      <c r="BUD197" s="27"/>
      <c r="BUE197" s="27"/>
      <c r="BUF197" s="27"/>
      <c r="BUG197" s="27"/>
      <c r="BUH197" s="27"/>
      <c r="BUI197" s="27"/>
      <c r="BUJ197" s="27"/>
      <c r="BUK197" s="27"/>
      <c r="BUL197" s="27"/>
      <c r="BUM197" s="27"/>
      <c r="BUN197" s="27"/>
      <c r="BUO197" s="27"/>
      <c r="BUP197" s="27"/>
      <c r="BUQ197" s="27"/>
      <c r="BUR197" s="27"/>
      <c r="BUS197" s="27"/>
    </row>
    <row r="198" spans="1:1917" s="47" customFormat="1" ht="6" customHeight="1" thickBot="1">
      <c r="A198" s="23"/>
      <c r="B198" s="283"/>
      <c r="C198" s="284"/>
      <c r="D198" s="285"/>
      <c r="E198" s="384"/>
      <c r="F198" s="385"/>
      <c r="G198" s="286"/>
      <c r="H198" s="286"/>
      <c r="I198" s="287"/>
      <c r="J198" s="26"/>
      <c r="K198" s="26"/>
      <c r="L198" s="26"/>
      <c r="M198" s="26"/>
      <c r="N198" s="26"/>
      <c r="O198" s="103"/>
      <c r="P198" s="103"/>
      <c r="Q198" s="22"/>
      <c r="R198" s="22"/>
      <c r="S198" s="22"/>
      <c r="T198" s="22"/>
      <c r="U198" s="22"/>
      <c r="V198" s="22"/>
      <c r="W198" s="22"/>
      <c r="X198" s="22"/>
      <c r="Y198" s="22"/>
      <c r="Z198" s="22"/>
      <c r="AA198" s="22"/>
      <c r="AB198" s="22"/>
      <c r="AC198" s="22"/>
      <c r="AD198" s="22"/>
      <c r="BA198" s="27"/>
      <c r="BB198" s="27"/>
      <c r="BC198" s="27"/>
      <c r="BD198" s="27"/>
      <c r="BE198" s="27"/>
      <c r="BF198" s="27"/>
      <c r="BG198" s="27"/>
      <c r="BH198" s="27"/>
      <c r="BI198" s="27"/>
      <c r="BJ198" s="27"/>
      <c r="BK198" s="27"/>
      <c r="BL198" s="27"/>
      <c r="BM198" s="27"/>
      <c r="BN198" s="27"/>
      <c r="BO198" s="27"/>
      <c r="BP198" s="27"/>
      <c r="BQ198" s="27"/>
      <c r="BR198" s="27"/>
      <c r="BS198" s="27"/>
      <c r="BT198" s="27"/>
      <c r="BU198" s="27"/>
      <c r="BV198" s="27"/>
      <c r="BW198" s="27"/>
      <c r="BX198" s="27"/>
      <c r="BY198" s="27"/>
      <c r="BZ198" s="27"/>
      <c r="CA198" s="27"/>
      <c r="CB198" s="27"/>
      <c r="CC198" s="27"/>
      <c r="CD198" s="27"/>
      <c r="CE198" s="27"/>
      <c r="CF198" s="27"/>
      <c r="CG198" s="27"/>
      <c r="CH198" s="27"/>
      <c r="CI198" s="27"/>
      <c r="CJ198" s="27"/>
      <c r="CK198" s="27"/>
      <c r="CL198" s="27"/>
      <c r="CM198" s="27"/>
      <c r="CN198" s="27"/>
      <c r="CO198" s="27"/>
      <c r="CP198" s="27"/>
      <c r="CQ198" s="27"/>
      <c r="CR198" s="27"/>
      <c r="CS198" s="27"/>
      <c r="CT198" s="27"/>
      <c r="CU198" s="27"/>
      <c r="CV198" s="27"/>
      <c r="CW198" s="27"/>
      <c r="CX198" s="27"/>
      <c r="CY198" s="27"/>
      <c r="CZ198" s="27"/>
      <c r="DA198" s="27"/>
      <c r="DB198" s="27"/>
      <c r="DC198" s="27"/>
      <c r="DD198" s="27"/>
      <c r="DE198" s="27"/>
      <c r="DF198" s="27"/>
      <c r="DG198" s="27"/>
      <c r="DH198" s="27"/>
      <c r="DI198" s="27"/>
      <c r="DJ198" s="27"/>
      <c r="DK198" s="27"/>
      <c r="DL198" s="27"/>
      <c r="DM198" s="27"/>
      <c r="DN198" s="27"/>
      <c r="DO198" s="27"/>
      <c r="DP198" s="27"/>
      <c r="DQ198" s="27"/>
      <c r="DR198" s="27"/>
      <c r="DS198" s="27"/>
      <c r="DT198" s="27"/>
      <c r="DU198" s="27"/>
      <c r="DV198" s="27"/>
      <c r="DW198" s="27"/>
      <c r="DX198" s="27"/>
      <c r="DY198" s="27"/>
      <c r="DZ198" s="27"/>
      <c r="EA198" s="27"/>
      <c r="EB198" s="27"/>
      <c r="EC198" s="27"/>
      <c r="ED198" s="27"/>
      <c r="EE198" s="27"/>
      <c r="EF198" s="27"/>
      <c r="EG198" s="27"/>
      <c r="EH198" s="27"/>
      <c r="EI198" s="27"/>
      <c r="EJ198" s="27"/>
      <c r="EK198" s="27"/>
      <c r="EL198" s="27"/>
      <c r="EM198" s="27"/>
      <c r="EN198" s="27"/>
      <c r="EO198" s="27"/>
      <c r="EP198" s="27"/>
      <c r="EQ198" s="27"/>
      <c r="ER198" s="27"/>
      <c r="ES198" s="27"/>
      <c r="ET198" s="27"/>
      <c r="EU198" s="27"/>
      <c r="EV198" s="27"/>
      <c r="EW198" s="27"/>
      <c r="EX198" s="27"/>
      <c r="EY198" s="27"/>
      <c r="EZ198" s="27"/>
      <c r="FA198" s="27"/>
      <c r="FB198" s="27"/>
      <c r="FC198" s="27"/>
      <c r="FD198" s="27"/>
      <c r="FE198" s="27"/>
      <c r="FF198" s="27"/>
      <c r="FG198" s="27"/>
      <c r="FH198" s="27"/>
      <c r="FI198" s="27"/>
      <c r="FJ198" s="27"/>
      <c r="FK198" s="27"/>
      <c r="FL198" s="27"/>
      <c r="FM198" s="27"/>
      <c r="FN198" s="27"/>
      <c r="FO198" s="27"/>
      <c r="FP198" s="27"/>
      <c r="FQ198" s="27"/>
      <c r="FR198" s="27"/>
      <c r="FS198" s="27"/>
      <c r="FT198" s="27"/>
      <c r="FU198" s="27"/>
      <c r="FV198" s="27"/>
      <c r="FW198" s="27"/>
      <c r="FX198" s="27"/>
      <c r="FY198" s="27"/>
      <c r="FZ198" s="27"/>
      <c r="GA198" s="27"/>
      <c r="GB198" s="27"/>
      <c r="GC198" s="27"/>
      <c r="GD198" s="27"/>
      <c r="GE198" s="27"/>
      <c r="GF198" s="27"/>
      <c r="GG198" s="27"/>
      <c r="GH198" s="27"/>
      <c r="GI198" s="27"/>
      <c r="GJ198" s="27"/>
      <c r="GK198" s="27"/>
      <c r="GL198" s="27"/>
      <c r="GM198" s="27"/>
      <c r="GN198" s="27"/>
      <c r="GO198" s="27"/>
      <c r="GP198" s="27"/>
      <c r="GQ198" s="27"/>
      <c r="GR198" s="27"/>
      <c r="GS198" s="27"/>
      <c r="GT198" s="27"/>
      <c r="GU198" s="27"/>
      <c r="GV198" s="27"/>
      <c r="GW198" s="27"/>
      <c r="GX198" s="27"/>
      <c r="GY198" s="27"/>
      <c r="GZ198" s="27"/>
      <c r="HA198" s="27"/>
      <c r="HB198" s="27"/>
      <c r="HC198" s="27"/>
      <c r="HD198" s="27"/>
      <c r="HE198" s="27"/>
      <c r="HF198" s="27"/>
      <c r="HG198" s="27"/>
      <c r="HH198" s="27"/>
      <c r="HI198" s="27"/>
      <c r="HJ198" s="27"/>
      <c r="HK198" s="27"/>
      <c r="HL198" s="27"/>
      <c r="HM198" s="27"/>
      <c r="HN198" s="27"/>
      <c r="HO198" s="27"/>
      <c r="HP198" s="27"/>
      <c r="HQ198" s="27"/>
      <c r="HR198" s="27"/>
      <c r="HS198" s="27"/>
      <c r="HT198" s="27"/>
      <c r="HU198" s="27"/>
      <c r="HV198" s="27"/>
      <c r="HW198" s="27"/>
      <c r="HX198" s="27"/>
      <c r="HY198" s="27"/>
      <c r="HZ198" s="27"/>
      <c r="IA198" s="27"/>
      <c r="IB198" s="27"/>
      <c r="IC198" s="27"/>
      <c r="ID198" s="27"/>
      <c r="IE198" s="27"/>
      <c r="IF198" s="27"/>
      <c r="IG198" s="27"/>
      <c r="IH198" s="27"/>
      <c r="II198" s="27"/>
      <c r="IJ198" s="27"/>
      <c r="IK198" s="27"/>
      <c r="IL198" s="27"/>
      <c r="IM198" s="27"/>
      <c r="IN198" s="27"/>
      <c r="IO198" s="27"/>
      <c r="IP198" s="27"/>
      <c r="IQ198" s="27"/>
      <c r="IR198" s="27"/>
      <c r="IS198" s="27"/>
      <c r="IT198" s="27"/>
      <c r="IU198" s="27"/>
      <c r="IV198" s="27"/>
      <c r="IW198" s="27"/>
      <c r="IX198" s="27"/>
      <c r="IY198" s="27"/>
      <c r="IZ198" s="27"/>
      <c r="JA198" s="27"/>
      <c r="JB198" s="27"/>
      <c r="JC198" s="27"/>
      <c r="JD198" s="27"/>
      <c r="JE198" s="27"/>
      <c r="JF198" s="27"/>
      <c r="JG198" s="27"/>
      <c r="JH198" s="27"/>
      <c r="JI198" s="27"/>
      <c r="JJ198" s="27"/>
      <c r="JK198" s="27"/>
      <c r="JL198" s="27"/>
      <c r="JM198" s="27"/>
      <c r="JN198" s="27"/>
      <c r="JO198" s="27"/>
      <c r="JP198" s="27"/>
      <c r="JQ198" s="27"/>
      <c r="JR198" s="27"/>
      <c r="JS198" s="27"/>
      <c r="JT198" s="27"/>
      <c r="JU198" s="27"/>
      <c r="JV198" s="27"/>
      <c r="JW198" s="27"/>
      <c r="JX198" s="27"/>
      <c r="JY198" s="27"/>
      <c r="JZ198" s="27"/>
      <c r="KA198" s="27"/>
      <c r="KB198" s="27"/>
      <c r="KC198" s="27"/>
      <c r="KD198" s="27"/>
      <c r="KE198" s="27"/>
      <c r="KF198" s="27"/>
      <c r="KG198" s="27"/>
      <c r="KH198" s="27"/>
      <c r="KI198" s="27"/>
      <c r="KJ198" s="27"/>
      <c r="KK198" s="27"/>
      <c r="KL198" s="27"/>
      <c r="KM198" s="27"/>
      <c r="KN198" s="27"/>
      <c r="KO198" s="27"/>
      <c r="KP198" s="27"/>
      <c r="KQ198" s="27"/>
      <c r="KR198" s="27"/>
      <c r="KS198" s="27"/>
      <c r="KT198" s="27"/>
      <c r="KU198" s="27"/>
      <c r="KV198" s="27"/>
      <c r="KW198" s="27"/>
      <c r="KX198" s="27"/>
      <c r="KY198" s="27"/>
      <c r="KZ198" s="27"/>
      <c r="LA198" s="27"/>
      <c r="LB198" s="27"/>
      <c r="LC198" s="27"/>
      <c r="LD198" s="27"/>
      <c r="LE198" s="27"/>
      <c r="LF198" s="27"/>
      <c r="LG198" s="27"/>
      <c r="LH198" s="27"/>
      <c r="LI198" s="27"/>
      <c r="LJ198" s="27"/>
      <c r="LK198" s="27"/>
      <c r="LL198" s="27"/>
      <c r="LM198" s="27"/>
      <c r="LN198" s="27"/>
      <c r="LO198" s="27"/>
      <c r="LP198" s="27"/>
      <c r="LQ198" s="27"/>
      <c r="LR198" s="27"/>
      <c r="LS198" s="27"/>
      <c r="LT198" s="27"/>
      <c r="LU198" s="27"/>
      <c r="LV198" s="27"/>
      <c r="LW198" s="27"/>
      <c r="LX198" s="27"/>
      <c r="LY198" s="27"/>
      <c r="LZ198" s="27"/>
      <c r="MA198" s="27"/>
      <c r="MB198" s="27"/>
      <c r="MC198" s="27"/>
      <c r="MD198" s="27"/>
      <c r="ME198" s="27"/>
      <c r="MF198" s="27"/>
      <c r="MG198" s="27"/>
      <c r="MH198" s="27"/>
      <c r="MI198" s="27"/>
      <c r="MJ198" s="27"/>
      <c r="MK198" s="27"/>
      <c r="ML198" s="27"/>
      <c r="MM198" s="27"/>
      <c r="MN198" s="27"/>
      <c r="MO198" s="27"/>
      <c r="MP198" s="27"/>
      <c r="MQ198" s="27"/>
      <c r="MR198" s="27"/>
      <c r="MS198" s="27"/>
      <c r="MT198" s="27"/>
      <c r="MU198" s="27"/>
      <c r="MV198" s="27"/>
      <c r="MW198" s="27"/>
      <c r="MX198" s="27"/>
      <c r="MY198" s="27"/>
      <c r="MZ198" s="27"/>
      <c r="NA198" s="27"/>
      <c r="NB198" s="27"/>
      <c r="NC198" s="27"/>
      <c r="ND198" s="27"/>
      <c r="NE198" s="27"/>
      <c r="NF198" s="27"/>
      <c r="NG198" s="27"/>
      <c r="NH198" s="27"/>
      <c r="NI198" s="27"/>
      <c r="NJ198" s="27"/>
      <c r="NK198" s="27"/>
      <c r="NL198" s="27"/>
      <c r="NM198" s="27"/>
      <c r="NN198" s="27"/>
      <c r="NO198" s="27"/>
      <c r="NP198" s="27"/>
      <c r="NQ198" s="27"/>
      <c r="NR198" s="27"/>
      <c r="NS198" s="27"/>
      <c r="NT198" s="27"/>
      <c r="NU198" s="27"/>
      <c r="NV198" s="27"/>
      <c r="NW198" s="27"/>
      <c r="NX198" s="27"/>
      <c r="NY198" s="27"/>
      <c r="NZ198" s="27"/>
      <c r="OA198" s="27"/>
      <c r="OB198" s="27"/>
      <c r="OC198" s="27"/>
      <c r="OD198" s="27"/>
      <c r="OE198" s="27"/>
      <c r="OF198" s="27"/>
      <c r="OG198" s="27"/>
      <c r="OH198" s="27"/>
      <c r="OI198" s="27"/>
      <c r="OJ198" s="27"/>
      <c r="OK198" s="27"/>
      <c r="OL198" s="27"/>
      <c r="OM198" s="27"/>
      <c r="ON198" s="27"/>
      <c r="OO198" s="27"/>
      <c r="OP198" s="27"/>
      <c r="OQ198" s="27"/>
      <c r="OR198" s="27"/>
      <c r="OS198" s="27"/>
      <c r="OT198" s="27"/>
      <c r="OU198" s="27"/>
      <c r="OV198" s="27"/>
      <c r="OW198" s="27"/>
      <c r="OX198" s="27"/>
      <c r="OY198" s="27"/>
      <c r="OZ198" s="27"/>
      <c r="PA198" s="27"/>
      <c r="PB198" s="27"/>
      <c r="PC198" s="27"/>
      <c r="PD198" s="27"/>
      <c r="PE198" s="27"/>
      <c r="PF198" s="27"/>
      <c r="PG198" s="27"/>
      <c r="PH198" s="27"/>
      <c r="PI198" s="27"/>
      <c r="PJ198" s="27"/>
      <c r="PK198" s="27"/>
      <c r="PL198" s="27"/>
      <c r="PM198" s="27"/>
      <c r="PN198" s="27"/>
      <c r="PO198" s="27"/>
      <c r="PP198" s="27"/>
      <c r="PQ198" s="27"/>
      <c r="PR198" s="27"/>
      <c r="PS198" s="27"/>
      <c r="PT198" s="27"/>
      <c r="PU198" s="27"/>
      <c r="PV198" s="27"/>
      <c r="PW198" s="27"/>
      <c r="PX198" s="27"/>
      <c r="PY198" s="27"/>
      <c r="PZ198" s="27"/>
      <c r="QA198" s="27"/>
      <c r="QB198" s="27"/>
      <c r="QC198" s="27"/>
      <c r="QD198" s="27"/>
      <c r="QE198" s="27"/>
      <c r="QF198" s="27"/>
      <c r="QG198" s="27"/>
      <c r="QH198" s="27"/>
      <c r="QI198" s="27"/>
      <c r="QJ198" s="27"/>
      <c r="QK198" s="27"/>
      <c r="QL198" s="27"/>
      <c r="QM198" s="27"/>
      <c r="QN198" s="27"/>
      <c r="QO198" s="27"/>
      <c r="QP198" s="27"/>
      <c r="QQ198" s="27"/>
      <c r="QR198" s="27"/>
      <c r="QS198" s="27"/>
      <c r="QT198" s="27"/>
      <c r="QU198" s="27"/>
      <c r="QV198" s="27"/>
      <c r="QW198" s="27"/>
      <c r="QX198" s="27"/>
      <c r="QY198" s="27"/>
      <c r="QZ198" s="27"/>
      <c r="RA198" s="27"/>
      <c r="RB198" s="27"/>
      <c r="RC198" s="27"/>
      <c r="RD198" s="27"/>
      <c r="RE198" s="27"/>
      <c r="RF198" s="27"/>
      <c r="RG198" s="27"/>
      <c r="RH198" s="27"/>
      <c r="RI198" s="27"/>
      <c r="RJ198" s="27"/>
      <c r="RK198" s="27"/>
      <c r="RL198" s="27"/>
      <c r="RM198" s="27"/>
      <c r="RN198" s="27"/>
      <c r="RO198" s="27"/>
      <c r="RP198" s="27"/>
      <c r="RQ198" s="27"/>
      <c r="RR198" s="27"/>
      <c r="RS198" s="27"/>
      <c r="RT198" s="27"/>
      <c r="RU198" s="27"/>
      <c r="RV198" s="27"/>
      <c r="RW198" s="27"/>
      <c r="RX198" s="27"/>
      <c r="RY198" s="27"/>
      <c r="RZ198" s="27"/>
      <c r="SA198" s="27"/>
      <c r="SB198" s="27"/>
      <c r="SC198" s="27"/>
      <c r="SD198" s="27"/>
      <c r="SE198" s="27"/>
      <c r="SF198" s="27"/>
      <c r="SG198" s="27"/>
      <c r="SH198" s="27"/>
      <c r="SI198" s="27"/>
      <c r="SJ198" s="27"/>
      <c r="SK198" s="27"/>
      <c r="SL198" s="27"/>
      <c r="SM198" s="27"/>
      <c r="SN198" s="27"/>
      <c r="SO198" s="27"/>
      <c r="SP198" s="27"/>
      <c r="SQ198" s="27"/>
      <c r="SR198" s="27"/>
      <c r="SS198" s="27"/>
      <c r="ST198" s="27"/>
      <c r="SU198" s="27"/>
      <c r="SV198" s="27"/>
      <c r="SW198" s="27"/>
      <c r="SX198" s="27"/>
      <c r="SY198" s="27"/>
      <c r="SZ198" s="27"/>
      <c r="TA198" s="27"/>
      <c r="TB198" s="27"/>
      <c r="TC198" s="27"/>
      <c r="TD198" s="27"/>
      <c r="TE198" s="27"/>
      <c r="TF198" s="27"/>
      <c r="TG198" s="27"/>
      <c r="TH198" s="27"/>
      <c r="TI198" s="27"/>
      <c r="TJ198" s="27"/>
      <c r="TK198" s="27"/>
      <c r="TL198" s="27"/>
      <c r="TM198" s="27"/>
      <c r="TN198" s="27"/>
      <c r="TO198" s="27"/>
      <c r="TP198" s="27"/>
      <c r="TQ198" s="27"/>
      <c r="TR198" s="27"/>
      <c r="TS198" s="27"/>
      <c r="TT198" s="27"/>
      <c r="TU198" s="27"/>
      <c r="TV198" s="27"/>
      <c r="TW198" s="27"/>
      <c r="TX198" s="27"/>
      <c r="TY198" s="27"/>
      <c r="TZ198" s="27"/>
      <c r="UA198" s="27"/>
      <c r="UB198" s="27"/>
      <c r="UC198" s="27"/>
      <c r="UD198" s="27"/>
      <c r="UE198" s="27"/>
      <c r="UF198" s="27"/>
      <c r="UG198" s="27"/>
      <c r="UH198" s="27"/>
      <c r="UI198" s="27"/>
      <c r="UJ198" s="27"/>
      <c r="UK198" s="27"/>
      <c r="UL198" s="27"/>
      <c r="UM198" s="27"/>
      <c r="UN198" s="27"/>
      <c r="UO198" s="27"/>
      <c r="UP198" s="27"/>
      <c r="UQ198" s="27"/>
      <c r="UR198" s="27"/>
      <c r="US198" s="27"/>
      <c r="UT198" s="27"/>
      <c r="UU198" s="27"/>
      <c r="UV198" s="27"/>
      <c r="UW198" s="27"/>
      <c r="UX198" s="27"/>
      <c r="UY198" s="27"/>
      <c r="UZ198" s="27"/>
      <c r="VA198" s="27"/>
      <c r="VB198" s="27"/>
      <c r="VC198" s="27"/>
      <c r="VD198" s="27"/>
      <c r="VE198" s="27"/>
      <c r="VF198" s="27"/>
      <c r="VG198" s="27"/>
      <c r="VH198" s="27"/>
      <c r="VI198" s="27"/>
      <c r="VJ198" s="27"/>
      <c r="VK198" s="27"/>
      <c r="VL198" s="27"/>
      <c r="VM198" s="27"/>
      <c r="VN198" s="27"/>
      <c r="VO198" s="27"/>
      <c r="VP198" s="27"/>
      <c r="VQ198" s="27"/>
      <c r="VR198" s="27"/>
      <c r="VS198" s="27"/>
      <c r="VT198" s="27"/>
      <c r="VU198" s="27"/>
      <c r="VV198" s="27"/>
      <c r="VW198" s="27"/>
      <c r="VX198" s="27"/>
      <c r="VY198" s="27"/>
      <c r="VZ198" s="27"/>
      <c r="WA198" s="27"/>
      <c r="WB198" s="27"/>
      <c r="WC198" s="27"/>
      <c r="WD198" s="27"/>
      <c r="WE198" s="27"/>
      <c r="WF198" s="27"/>
      <c r="WG198" s="27"/>
      <c r="WH198" s="27"/>
      <c r="WI198" s="27"/>
      <c r="WJ198" s="27"/>
      <c r="WK198" s="27"/>
      <c r="WL198" s="27"/>
      <c r="WM198" s="27"/>
      <c r="WN198" s="27"/>
      <c r="WO198" s="27"/>
      <c r="WP198" s="27"/>
      <c r="WQ198" s="27"/>
      <c r="WR198" s="27"/>
      <c r="WS198" s="27"/>
      <c r="WT198" s="27"/>
      <c r="WU198" s="27"/>
      <c r="WV198" s="27"/>
      <c r="WW198" s="27"/>
      <c r="WX198" s="27"/>
      <c r="WY198" s="27"/>
      <c r="WZ198" s="27"/>
      <c r="XA198" s="27"/>
      <c r="XB198" s="27"/>
      <c r="XC198" s="27"/>
      <c r="XD198" s="27"/>
      <c r="XE198" s="27"/>
      <c r="XF198" s="27"/>
      <c r="XG198" s="27"/>
      <c r="XH198" s="27"/>
      <c r="XI198" s="27"/>
      <c r="XJ198" s="27"/>
      <c r="XK198" s="27"/>
      <c r="XL198" s="27"/>
      <c r="XM198" s="27"/>
      <c r="XN198" s="27"/>
      <c r="XO198" s="27"/>
      <c r="XP198" s="27"/>
      <c r="XQ198" s="27"/>
      <c r="XR198" s="27"/>
      <c r="XS198" s="27"/>
      <c r="XT198" s="27"/>
      <c r="XU198" s="27"/>
      <c r="XV198" s="27"/>
      <c r="XW198" s="27"/>
      <c r="XX198" s="27"/>
      <c r="XY198" s="27"/>
      <c r="XZ198" s="27"/>
      <c r="YA198" s="27"/>
      <c r="YB198" s="27"/>
      <c r="YC198" s="27"/>
      <c r="YD198" s="27"/>
      <c r="YE198" s="27"/>
      <c r="YF198" s="27"/>
      <c r="YG198" s="27"/>
      <c r="YH198" s="27"/>
      <c r="YI198" s="27"/>
      <c r="YJ198" s="27"/>
      <c r="YK198" s="27"/>
      <c r="YL198" s="27"/>
      <c r="YM198" s="27"/>
      <c r="YN198" s="27"/>
      <c r="YO198" s="27"/>
      <c r="YP198" s="27"/>
      <c r="YQ198" s="27"/>
      <c r="YR198" s="27"/>
      <c r="YS198" s="27"/>
      <c r="YT198" s="27"/>
      <c r="YU198" s="27"/>
      <c r="YV198" s="27"/>
      <c r="YW198" s="27"/>
      <c r="YX198" s="27"/>
      <c r="YY198" s="27"/>
      <c r="YZ198" s="27"/>
      <c r="ZA198" s="27"/>
      <c r="ZB198" s="27"/>
      <c r="ZC198" s="27"/>
      <c r="ZD198" s="27"/>
      <c r="ZE198" s="27"/>
      <c r="ZF198" s="27"/>
      <c r="ZG198" s="27"/>
      <c r="ZH198" s="27"/>
      <c r="ZI198" s="27"/>
      <c r="ZJ198" s="27"/>
      <c r="ZK198" s="27"/>
      <c r="ZL198" s="27"/>
      <c r="ZM198" s="27"/>
      <c r="ZN198" s="27"/>
      <c r="ZO198" s="27"/>
      <c r="ZP198" s="27"/>
      <c r="ZQ198" s="27"/>
      <c r="ZR198" s="27"/>
      <c r="ZS198" s="27"/>
      <c r="ZT198" s="27"/>
      <c r="ZU198" s="27"/>
      <c r="ZV198" s="27"/>
      <c r="ZW198" s="27"/>
      <c r="ZX198" s="27"/>
      <c r="ZY198" s="27"/>
      <c r="ZZ198" s="27"/>
      <c r="AAA198" s="27"/>
      <c r="AAB198" s="27"/>
      <c r="AAC198" s="27"/>
      <c r="AAD198" s="27"/>
      <c r="AAE198" s="27"/>
      <c r="AAF198" s="27"/>
      <c r="AAG198" s="27"/>
      <c r="AAH198" s="27"/>
      <c r="AAI198" s="27"/>
      <c r="AAJ198" s="27"/>
      <c r="AAK198" s="27"/>
      <c r="AAL198" s="27"/>
      <c r="AAM198" s="27"/>
      <c r="AAN198" s="27"/>
      <c r="AAO198" s="27"/>
      <c r="AAP198" s="27"/>
      <c r="AAQ198" s="27"/>
      <c r="AAR198" s="27"/>
      <c r="AAS198" s="27"/>
      <c r="AAT198" s="27"/>
      <c r="AAU198" s="27"/>
      <c r="AAV198" s="27"/>
      <c r="AAW198" s="27"/>
      <c r="AAX198" s="27"/>
      <c r="AAY198" s="27"/>
      <c r="AAZ198" s="27"/>
      <c r="ABA198" s="27"/>
      <c r="ABB198" s="27"/>
      <c r="ABC198" s="27"/>
      <c r="ABD198" s="27"/>
      <c r="ABE198" s="27"/>
      <c r="ABF198" s="27"/>
      <c r="ABG198" s="27"/>
      <c r="ABH198" s="27"/>
      <c r="ABI198" s="27"/>
      <c r="ABJ198" s="27"/>
      <c r="ABK198" s="27"/>
      <c r="ABL198" s="27"/>
      <c r="ABM198" s="27"/>
      <c r="ABN198" s="27"/>
      <c r="ABO198" s="27"/>
      <c r="ABP198" s="27"/>
      <c r="ABQ198" s="27"/>
      <c r="ABR198" s="27"/>
      <c r="ABS198" s="27"/>
      <c r="ABT198" s="27"/>
      <c r="ABU198" s="27"/>
      <c r="ABV198" s="27"/>
      <c r="ABW198" s="27"/>
      <c r="ABX198" s="27"/>
      <c r="ABY198" s="27"/>
      <c r="ABZ198" s="27"/>
      <c r="ACA198" s="27"/>
      <c r="ACB198" s="27"/>
      <c r="ACC198" s="27"/>
      <c r="ACD198" s="27"/>
      <c r="ACE198" s="27"/>
      <c r="ACF198" s="27"/>
      <c r="ACG198" s="27"/>
      <c r="ACH198" s="27"/>
      <c r="ACI198" s="27"/>
      <c r="ACJ198" s="27"/>
      <c r="ACK198" s="27"/>
      <c r="ACL198" s="27"/>
      <c r="ACM198" s="27"/>
      <c r="ACN198" s="27"/>
      <c r="ACO198" s="27"/>
      <c r="ACP198" s="27"/>
      <c r="ACQ198" s="27"/>
      <c r="ACR198" s="27"/>
      <c r="ACS198" s="27"/>
      <c r="ACT198" s="27"/>
      <c r="ACU198" s="27"/>
      <c r="ACV198" s="27"/>
      <c r="ACW198" s="27"/>
      <c r="ACX198" s="27"/>
      <c r="ACY198" s="27"/>
      <c r="ACZ198" s="27"/>
      <c r="ADA198" s="27"/>
      <c r="ADB198" s="27"/>
      <c r="ADC198" s="27"/>
      <c r="ADD198" s="27"/>
      <c r="ADE198" s="27"/>
      <c r="ADF198" s="27"/>
      <c r="ADG198" s="27"/>
      <c r="ADH198" s="27"/>
      <c r="ADI198" s="27"/>
      <c r="ADJ198" s="27"/>
      <c r="ADK198" s="27"/>
      <c r="ADL198" s="27"/>
      <c r="ADM198" s="27"/>
      <c r="ADN198" s="27"/>
      <c r="ADO198" s="27"/>
      <c r="ADP198" s="27"/>
      <c r="ADQ198" s="27"/>
      <c r="ADR198" s="27"/>
      <c r="ADS198" s="27"/>
      <c r="ADT198" s="27"/>
      <c r="ADU198" s="27"/>
      <c r="ADV198" s="27"/>
      <c r="ADW198" s="27"/>
      <c r="ADX198" s="27"/>
      <c r="ADY198" s="27"/>
      <c r="ADZ198" s="27"/>
      <c r="AEA198" s="27"/>
      <c r="AEB198" s="27"/>
      <c r="AEC198" s="27"/>
      <c r="AED198" s="27"/>
      <c r="AEE198" s="27"/>
      <c r="AEF198" s="27"/>
      <c r="AEG198" s="27"/>
      <c r="AEH198" s="27"/>
      <c r="AEI198" s="27"/>
      <c r="AEJ198" s="27"/>
      <c r="AEK198" s="27"/>
      <c r="AEL198" s="27"/>
      <c r="AEM198" s="27"/>
      <c r="AEN198" s="27"/>
      <c r="AEO198" s="27"/>
      <c r="AEP198" s="27"/>
      <c r="AEQ198" s="27"/>
      <c r="AER198" s="27"/>
      <c r="AES198" s="27"/>
      <c r="AET198" s="27"/>
      <c r="AEU198" s="27"/>
      <c r="AEV198" s="27"/>
      <c r="AEW198" s="27"/>
      <c r="AEX198" s="27"/>
      <c r="AEY198" s="27"/>
      <c r="AEZ198" s="27"/>
      <c r="AFA198" s="27"/>
      <c r="AFB198" s="27"/>
      <c r="AFC198" s="27"/>
      <c r="AFD198" s="27"/>
      <c r="AFE198" s="27"/>
      <c r="AFF198" s="27"/>
      <c r="AFG198" s="27"/>
      <c r="AFH198" s="27"/>
      <c r="AFI198" s="27"/>
      <c r="AFJ198" s="27"/>
      <c r="AFK198" s="27"/>
      <c r="AFL198" s="27"/>
      <c r="AFM198" s="27"/>
      <c r="AFN198" s="27"/>
      <c r="AFO198" s="27"/>
      <c r="AFP198" s="27"/>
      <c r="AFQ198" s="27"/>
      <c r="AFR198" s="27"/>
      <c r="AFS198" s="27"/>
      <c r="AFT198" s="27"/>
      <c r="AFU198" s="27"/>
      <c r="AFV198" s="27"/>
      <c r="AFW198" s="27"/>
      <c r="AFX198" s="27"/>
      <c r="AFY198" s="27"/>
      <c r="AFZ198" s="27"/>
      <c r="AGA198" s="27"/>
      <c r="AGB198" s="27"/>
      <c r="AGC198" s="27"/>
      <c r="AGD198" s="27"/>
      <c r="AGE198" s="27"/>
      <c r="AGF198" s="27"/>
      <c r="AGG198" s="27"/>
      <c r="AGH198" s="27"/>
      <c r="AGI198" s="27"/>
      <c r="AGJ198" s="27"/>
      <c r="AGK198" s="27"/>
      <c r="AGL198" s="27"/>
      <c r="AGM198" s="27"/>
      <c r="AGN198" s="27"/>
      <c r="AGO198" s="27"/>
      <c r="AGP198" s="27"/>
      <c r="AGQ198" s="27"/>
      <c r="AGR198" s="27"/>
      <c r="AGS198" s="27"/>
      <c r="AGT198" s="27"/>
      <c r="AGU198" s="27"/>
      <c r="AGV198" s="27"/>
      <c r="AGW198" s="27"/>
      <c r="AGX198" s="27"/>
      <c r="AGY198" s="27"/>
      <c r="AGZ198" s="27"/>
      <c r="AHA198" s="27"/>
      <c r="AHB198" s="27"/>
      <c r="AHC198" s="27"/>
      <c r="AHD198" s="27"/>
      <c r="AHE198" s="27"/>
      <c r="AHF198" s="27"/>
      <c r="AHG198" s="27"/>
      <c r="AHH198" s="27"/>
      <c r="AHI198" s="27"/>
      <c r="AHJ198" s="27"/>
      <c r="AHK198" s="27"/>
      <c r="AHL198" s="27"/>
      <c r="AHM198" s="27"/>
      <c r="AHN198" s="27"/>
      <c r="AHO198" s="27"/>
      <c r="AHP198" s="27"/>
      <c r="AHQ198" s="27"/>
      <c r="AHR198" s="27"/>
      <c r="AHS198" s="27"/>
      <c r="AHT198" s="27"/>
      <c r="AHU198" s="27"/>
      <c r="AHV198" s="27"/>
      <c r="AHW198" s="27"/>
      <c r="AHX198" s="27"/>
      <c r="AHY198" s="27"/>
      <c r="AHZ198" s="27"/>
      <c r="AIA198" s="27"/>
      <c r="AIB198" s="27"/>
      <c r="AIC198" s="27"/>
      <c r="AID198" s="27"/>
      <c r="AIE198" s="27"/>
      <c r="AIF198" s="27"/>
      <c r="AIG198" s="27"/>
      <c r="AIH198" s="27"/>
      <c r="AII198" s="27"/>
      <c r="AIJ198" s="27"/>
      <c r="AIK198" s="27"/>
      <c r="AIL198" s="27"/>
      <c r="AIM198" s="27"/>
      <c r="AIN198" s="27"/>
      <c r="AIO198" s="27"/>
      <c r="AIP198" s="27"/>
      <c r="AIQ198" s="27"/>
      <c r="AIR198" s="27"/>
      <c r="AIS198" s="27"/>
      <c r="AIT198" s="27"/>
      <c r="AIU198" s="27"/>
      <c r="AIV198" s="27"/>
      <c r="AIW198" s="27"/>
      <c r="AIX198" s="27"/>
      <c r="AIY198" s="27"/>
      <c r="AIZ198" s="27"/>
      <c r="AJA198" s="27"/>
      <c r="AJB198" s="27"/>
      <c r="AJC198" s="27"/>
      <c r="AJD198" s="27"/>
      <c r="AJE198" s="27"/>
      <c r="AJF198" s="27"/>
      <c r="AJG198" s="27"/>
      <c r="AJH198" s="27"/>
      <c r="AJI198" s="27"/>
      <c r="AJJ198" s="27"/>
      <c r="AJK198" s="27"/>
      <c r="AJL198" s="27"/>
      <c r="AJM198" s="27"/>
      <c r="AJN198" s="27"/>
      <c r="AJO198" s="27"/>
      <c r="AJP198" s="27"/>
      <c r="AJQ198" s="27"/>
      <c r="AJR198" s="27"/>
      <c r="AJS198" s="27"/>
      <c r="AJT198" s="27"/>
      <c r="AJU198" s="27"/>
      <c r="AJV198" s="27"/>
      <c r="AJW198" s="27"/>
      <c r="AJX198" s="27"/>
      <c r="AJY198" s="27"/>
      <c r="AJZ198" s="27"/>
      <c r="AKA198" s="27"/>
      <c r="AKB198" s="27"/>
      <c r="AKC198" s="27"/>
      <c r="AKD198" s="27"/>
      <c r="AKE198" s="27"/>
      <c r="AKF198" s="27"/>
      <c r="AKG198" s="27"/>
      <c r="AKH198" s="27"/>
      <c r="AKI198" s="27"/>
      <c r="AKJ198" s="27"/>
      <c r="AKK198" s="27"/>
      <c r="AKL198" s="27"/>
      <c r="AKM198" s="27"/>
      <c r="AKN198" s="27"/>
      <c r="AKO198" s="27"/>
      <c r="AKP198" s="27"/>
      <c r="AKQ198" s="27"/>
      <c r="AKR198" s="27"/>
      <c r="AKS198" s="27"/>
      <c r="AKT198" s="27"/>
      <c r="AKU198" s="27"/>
      <c r="AKV198" s="27"/>
      <c r="AKW198" s="27"/>
      <c r="AKX198" s="27"/>
      <c r="AKY198" s="27"/>
      <c r="AKZ198" s="27"/>
      <c r="ALA198" s="27"/>
      <c r="ALB198" s="27"/>
      <c r="ALC198" s="27"/>
      <c r="ALD198" s="27"/>
      <c r="ALE198" s="27"/>
      <c r="ALF198" s="27"/>
      <c r="ALG198" s="27"/>
      <c r="ALH198" s="27"/>
      <c r="ALI198" s="27"/>
      <c r="ALJ198" s="27"/>
      <c r="ALK198" s="27"/>
      <c r="ALL198" s="27"/>
      <c r="ALM198" s="27"/>
      <c r="ALN198" s="27"/>
      <c r="ALO198" s="27"/>
      <c r="ALP198" s="27"/>
      <c r="ALQ198" s="27"/>
      <c r="ALR198" s="27"/>
      <c r="ALS198" s="27"/>
      <c r="ALT198" s="27"/>
      <c r="ALU198" s="27"/>
      <c r="ALV198" s="27"/>
      <c r="ALW198" s="27"/>
      <c r="ALX198" s="27"/>
      <c r="ALY198" s="27"/>
      <c r="ALZ198" s="27"/>
      <c r="AMA198" s="27"/>
      <c r="AMB198" s="27"/>
      <c r="AMC198" s="27"/>
      <c r="AMD198" s="27"/>
      <c r="AME198" s="27"/>
      <c r="AMF198" s="27"/>
      <c r="AMG198" s="27"/>
      <c r="AMH198" s="27"/>
      <c r="AMI198" s="27"/>
      <c r="AMJ198" s="27"/>
      <c r="AMK198" s="27"/>
      <c r="AML198" s="27"/>
      <c r="AMM198" s="27"/>
      <c r="AMN198" s="27"/>
      <c r="AMO198" s="27"/>
      <c r="AMP198" s="27"/>
      <c r="AMQ198" s="27"/>
      <c r="AMR198" s="27"/>
      <c r="AMS198" s="27"/>
      <c r="AMT198" s="27"/>
      <c r="AMU198" s="27"/>
      <c r="AMV198" s="27"/>
      <c r="AMW198" s="27"/>
      <c r="AMX198" s="27"/>
      <c r="AMY198" s="27"/>
      <c r="AMZ198" s="27"/>
      <c r="ANA198" s="27"/>
      <c r="ANB198" s="27"/>
      <c r="ANC198" s="27"/>
      <c r="AND198" s="27"/>
      <c r="ANE198" s="27"/>
      <c r="ANF198" s="27"/>
      <c r="ANG198" s="27"/>
      <c r="ANH198" s="27"/>
      <c r="ANI198" s="27"/>
      <c r="ANJ198" s="27"/>
      <c r="ANK198" s="27"/>
      <c r="ANL198" s="27"/>
      <c r="ANM198" s="27"/>
      <c r="ANN198" s="27"/>
      <c r="ANO198" s="27"/>
      <c r="ANP198" s="27"/>
      <c r="ANQ198" s="27"/>
      <c r="ANR198" s="27"/>
      <c r="ANS198" s="27"/>
      <c r="ANT198" s="27"/>
      <c r="ANU198" s="27"/>
      <c r="ANV198" s="27"/>
      <c r="ANW198" s="27"/>
      <c r="ANX198" s="27"/>
      <c r="ANY198" s="27"/>
      <c r="ANZ198" s="27"/>
      <c r="AOA198" s="27"/>
      <c r="AOB198" s="27"/>
      <c r="AOC198" s="27"/>
      <c r="AOD198" s="27"/>
      <c r="AOE198" s="27"/>
      <c r="AOF198" s="27"/>
      <c r="AOG198" s="27"/>
      <c r="AOH198" s="27"/>
      <c r="AOI198" s="27"/>
      <c r="AOJ198" s="27"/>
      <c r="AOK198" s="27"/>
      <c r="AOL198" s="27"/>
      <c r="AOM198" s="27"/>
      <c r="AON198" s="27"/>
      <c r="AOO198" s="27"/>
      <c r="AOP198" s="27"/>
      <c r="AOQ198" s="27"/>
      <c r="AOR198" s="27"/>
      <c r="AOS198" s="27"/>
      <c r="AOT198" s="27"/>
      <c r="AOU198" s="27"/>
      <c r="AOV198" s="27"/>
      <c r="AOW198" s="27"/>
      <c r="AOX198" s="27"/>
      <c r="AOY198" s="27"/>
      <c r="AOZ198" s="27"/>
      <c r="APA198" s="27"/>
      <c r="APB198" s="27"/>
      <c r="APC198" s="27"/>
      <c r="APD198" s="27"/>
      <c r="APE198" s="27"/>
      <c r="APF198" s="27"/>
      <c r="APG198" s="27"/>
      <c r="APH198" s="27"/>
      <c r="API198" s="27"/>
      <c r="APJ198" s="27"/>
      <c r="APK198" s="27"/>
      <c r="APL198" s="27"/>
      <c r="APM198" s="27"/>
      <c r="APN198" s="27"/>
      <c r="APO198" s="27"/>
      <c r="APP198" s="27"/>
      <c r="APQ198" s="27"/>
      <c r="APR198" s="27"/>
      <c r="APS198" s="27"/>
      <c r="APT198" s="27"/>
      <c r="APU198" s="27"/>
      <c r="APV198" s="27"/>
      <c r="APW198" s="27"/>
      <c r="APX198" s="27"/>
      <c r="APY198" s="27"/>
      <c r="APZ198" s="27"/>
      <c r="AQA198" s="27"/>
      <c r="AQB198" s="27"/>
      <c r="AQC198" s="27"/>
      <c r="AQD198" s="27"/>
      <c r="AQE198" s="27"/>
      <c r="AQF198" s="27"/>
      <c r="AQG198" s="27"/>
      <c r="AQH198" s="27"/>
      <c r="AQI198" s="27"/>
      <c r="AQJ198" s="27"/>
      <c r="AQK198" s="27"/>
      <c r="AQL198" s="27"/>
      <c r="AQM198" s="27"/>
      <c r="AQN198" s="27"/>
      <c r="AQO198" s="27"/>
      <c r="AQP198" s="27"/>
      <c r="AQQ198" s="27"/>
      <c r="AQR198" s="27"/>
      <c r="AQS198" s="27"/>
      <c r="AQT198" s="27"/>
      <c r="AQU198" s="27"/>
      <c r="AQV198" s="27"/>
      <c r="AQW198" s="27"/>
      <c r="AQX198" s="27"/>
      <c r="AQY198" s="27"/>
      <c r="AQZ198" s="27"/>
      <c r="ARA198" s="27"/>
      <c r="ARB198" s="27"/>
      <c r="ARC198" s="27"/>
      <c r="ARD198" s="27"/>
      <c r="ARE198" s="27"/>
      <c r="ARF198" s="27"/>
      <c r="ARG198" s="27"/>
      <c r="ARH198" s="27"/>
      <c r="ARI198" s="27"/>
      <c r="ARJ198" s="27"/>
      <c r="ARK198" s="27"/>
      <c r="ARL198" s="27"/>
      <c r="ARM198" s="27"/>
      <c r="ARN198" s="27"/>
      <c r="ARO198" s="27"/>
      <c r="ARP198" s="27"/>
      <c r="ARQ198" s="27"/>
      <c r="ARR198" s="27"/>
      <c r="ARS198" s="27"/>
      <c r="ART198" s="27"/>
      <c r="ARU198" s="27"/>
      <c r="ARV198" s="27"/>
      <c r="ARW198" s="27"/>
      <c r="ARX198" s="27"/>
      <c r="ARY198" s="27"/>
      <c r="ARZ198" s="27"/>
      <c r="ASA198" s="27"/>
      <c r="ASB198" s="27"/>
      <c r="ASC198" s="27"/>
      <c r="ASD198" s="27"/>
      <c r="ASE198" s="27"/>
      <c r="ASF198" s="27"/>
      <c r="ASG198" s="27"/>
      <c r="ASH198" s="27"/>
      <c r="ASI198" s="27"/>
      <c r="ASJ198" s="27"/>
      <c r="ASK198" s="27"/>
      <c r="ASL198" s="27"/>
      <c r="ASM198" s="27"/>
      <c r="ASN198" s="27"/>
      <c r="ASO198" s="27"/>
      <c r="ASP198" s="27"/>
      <c r="ASQ198" s="27"/>
      <c r="ASR198" s="27"/>
      <c r="ASS198" s="27"/>
      <c r="AST198" s="27"/>
      <c r="ASU198" s="27"/>
      <c r="ASV198" s="27"/>
      <c r="ASW198" s="27"/>
      <c r="ASX198" s="27"/>
      <c r="ASY198" s="27"/>
      <c r="ASZ198" s="27"/>
      <c r="ATA198" s="27"/>
      <c r="ATB198" s="27"/>
      <c r="ATC198" s="27"/>
      <c r="ATD198" s="27"/>
      <c r="ATE198" s="27"/>
      <c r="ATF198" s="27"/>
      <c r="ATG198" s="27"/>
      <c r="ATH198" s="27"/>
      <c r="ATI198" s="27"/>
      <c r="ATJ198" s="27"/>
      <c r="ATK198" s="27"/>
      <c r="ATL198" s="27"/>
      <c r="ATM198" s="27"/>
      <c r="ATN198" s="27"/>
      <c r="ATO198" s="27"/>
      <c r="ATP198" s="27"/>
      <c r="ATQ198" s="27"/>
      <c r="ATR198" s="27"/>
      <c r="ATS198" s="27"/>
      <c r="ATT198" s="27"/>
      <c r="ATU198" s="27"/>
      <c r="ATV198" s="27"/>
      <c r="ATW198" s="27"/>
      <c r="ATX198" s="27"/>
      <c r="ATY198" s="27"/>
      <c r="ATZ198" s="27"/>
      <c r="AUA198" s="27"/>
      <c r="AUB198" s="27"/>
      <c r="AUC198" s="27"/>
      <c r="AUD198" s="27"/>
      <c r="AUE198" s="27"/>
      <c r="AUF198" s="27"/>
      <c r="AUG198" s="27"/>
      <c r="AUH198" s="27"/>
      <c r="AUI198" s="27"/>
      <c r="AUJ198" s="27"/>
      <c r="AUK198" s="27"/>
      <c r="AUL198" s="27"/>
      <c r="AUM198" s="27"/>
      <c r="AUN198" s="27"/>
      <c r="AUO198" s="27"/>
      <c r="AUP198" s="27"/>
      <c r="AUQ198" s="27"/>
      <c r="AUR198" s="27"/>
      <c r="AUS198" s="27"/>
      <c r="AUT198" s="27"/>
      <c r="AUU198" s="27"/>
      <c r="AUV198" s="27"/>
      <c r="AUW198" s="27"/>
      <c r="AUX198" s="27"/>
      <c r="AUY198" s="27"/>
      <c r="AUZ198" s="27"/>
      <c r="AVA198" s="27"/>
      <c r="AVB198" s="27"/>
      <c r="AVC198" s="27"/>
      <c r="AVD198" s="27"/>
      <c r="AVE198" s="27"/>
      <c r="AVF198" s="27"/>
      <c r="AVG198" s="27"/>
      <c r="AVH198" s="27"/>
      <c r="AVI198" s="27"/>
      <c r="AVJ198" s="27"/>
      <c r="AVK198" s="27"/>
      <c r="AVL198" s="27"/>
      <c r="AVM198" s="27"/>
      <c r="AVN198" s="27"/>
      <c r="AVO198" s="27"/>
      <c r="AVP198" s="27"/>
      <c r="AVQ198" s="27"/>
      <c r="AVR198" s="27"/>
      <c r="AVS198" s="27"/>
      <c r="AVT198" s="27"/>
      <c r="AVU198" s="27"/>
      <c r="AVV198" s="27"/>
      <c r="AVW198" s="27"/>
      <c r="AVX198" s="27"/>
      <c r="AVY198" s="27"/>
      <c r="AVZ198" s="27"/>
      <c r="AWA198" s="27"/>
      <c r="AWB198" s="27"/>
      <c r="AWC198" s="27"/>
      <c r="AWD198" s="27"/>
      <c r="AWE198" s="27"/>
      <c r="AWF198" s="27"/>
      <c r="AWG198" s="27"/>
      <c r="AWH198" s="27"/>
      <c r="AWI198" s="27"/>
      <c r="AWJ198" s="27"/>
      <c r="AWK198" s="27"/>
      <c r="AWL198" s="27"/>
      <c r="AWM198" s="27"/>
      <c r="AWN198" s="27"/>
      <c r="AWO198" s="27"/>
      <c r="AWP198" s="27"/>
      <c r="AWQ198" s="27"/>
      <c r="AWR198" s="27"/>
      <c r="AWS198" s="27"/>
      <c r="AWT198" s="27"/>
      <c r="AWU198" s="27"/>
      <c r="AWV198" s="27"/>
      <c r="AWW198" s="27"/>
      <c r="AWX198" s="27"/>
      <c r="AWY198" s="27"/>
      <c r="AWZ198" s="27"/>
      <c r="AXA198" s="27"/>
      <c r="AXB198" s="27"/>
      <c r="AXC198" s="27"/>
      <c r="AXD198" s="27"/>
      <c r="AXE198" s="27"/>
      <c r="AXF198" s="27"/>
      <c r="AXG198" s="27"/>
      <c r="AXH198" s="27"/>
      <c r="AXI198" s="27"/>
      <c r="AXJ198" s="27"/>
      <c r="AXK198" s="27"/>
      <c r="AXL198" s="27"/>
      <c r="AXM198" s="27"/>
      <c r="AXN198" s="27"/>
      <c r="AXO198" s="27"/>
      <c r="AXP198" s="27"/>
      <c r="AXQ198" s="27"/>
      <c r="AXR198" s="27"/>
      <c r="AXS198" s="27"/>
      <c r="AXT198" s="27"/>
      <c r="AXU198" s="27"/>
      <c r="AXV198" s="27"/>
      <c r="AXW198" s="27"/>
      <c r="AXX198" s="27"/>
      <c r="AXY198" s="27"/>
      <c r="AXZ198" s="27"/>
      <c r="AYA198" s="27"/>
      <c r="AYB198" s="27"/>
      <c r="AYC198" s="27"/>
      <c r="AYD198" s="27"/>
      <c r="AYE198" s="27"/>
      <c r="AYF198" s="27"/>
      <c r="AYG198" s="27"/>
      <c r="AYH198" s="27"/>
      <c r="AYI198" s="27"/>
      <c r="AYJ198" s="27"/>
      <c r="AYK198" s="27"/>
      <c r="AYL198" s="27"/>
      <c r="AYM198" s="27"/>
      <c r="AYN198" s="27"/>
      <c r="AYO198" s="27"/>
      <c r="AYP198" s="27"/>
      <c r="AYQ198" s="27"/>
      <c r="AYR198" s="27"/>
      <c r="AYS198" s="27"/>
      <c r="AYT198" s="27"/>
      <c r="AYU198" s="27"/>
      <c r="AYV198" s="27"/>
      <c r="AYW198" s="27"/>
      <c r="AYX198" s="27"/>
      <c r="AYY198" s="27"/>
      <c r="AYZ198" s="27"/>
      <c r="AZA198" s="27"/>
      <c r="AZB198" s="27"/>
      <c r="AZC198" s="27"/>
      <c r="AZD198" s="27"/>
      <c r="AZE198" s="27"/>
      <c r="AZF198" s="27"/>
      <c r="AZG198" s="27"/>
      <c r="AZH198" s="27"/>
      <c r="AZI198" s="27"/>
      <c r="AZJ198" s="27"/>
      <c r="AZK198" s="27"/>
      <c r="AZL198" s="27"/>
      <c r="AZM198" s="27"/>
      <c r="AZN198" s="27"/>
      <c r="AZO198" s="27"/>
      <c r="AZP198" s="27"/>
      <c r="AZQ198" s="27"/>
      <c r="AZR198" s="27"/>
      <c r="AZS198" s="27"/>
      <c r="AZT198" s="27"/>
      <c r="AZU198" s="27"/>
      <c r="AZV198" s="27"/>
      <c r="AZW198" s="27"/>
      <c r="AZX198" s="27"/>
      <c r="AZY198" s="27"/>
      <c r="AZZ198" s="27"/>
      <c r="BAA198" s="27"/>
      <c r="BAB198" s="27"/>
      <c r="BAC198" s="27"/>
      <c r="BAD198" s="27"/>
      <c r="BAE198" s="27"/>
      <c r="BAF198" s="27"/>
      <c r="BAG198" s="27"/>
      <c r="BAH198" s="27"/>
      <c r="BAI198" s="27"/>
      <c r="BAJ198" s="27"/>
      <c r="BAK198" s="27"/>
      <c r="BAL198" s="27"/>
      <c r="BAM198" s="27"/>
      <c r="BAN198" s="27"/>
      <c r="BAO198" s="27"/>
      <c r="BAP198" s="27"/>
      <c r="BAQ198" s="27"/>
      <c r="BAR198" s="27"/>
      <c r="BAS198" s="27"/>
      <c r="BAT198" s="27"/>
      <c r="BAU198" s="27"/>
      <c r="BAV198" s="27"/>
      <c r="BAW198" s="27"/>
      <c r="BAX198" s="27"/>
      <c r="BAY198" s="27"/>
      <c r="BAZ198" s="27"/>
      <c r="BBA198" s="27"/>
      <c r="BBB198" s="27"/>
      <c r="BBC198" s="27"/>
      <c r="BBD198" s="27"/>
      <c r="BBE198" s="27"/>
      <c r="BBF198" s="27"/>
      <c r="BBG198" s="27"/>
      <c r="BBH198" s="27"/>
      <c r="BBI198" s="27"/>
      <c r="BBJ198" s="27"/>
      <c r="BBK198" s="27"/>
      <c r="BBL198" s="27"/>
      <c r="BBM198" s="27"/>
      <c r="BBN198" s="27"/>
      <c r="BBO198" s="27"/>
      <c r="BBP198" s="27"/>
      <c r="BBQ198" s="27"/>
      <c r="BBR198" s="27"/>
      <c r="BBS198" s="27"/>
      <c r="BBT198" s="27"/>
      <c r="BBU198" s="27"/>
      <c r="BBV198" s="27"/>
      <c r="BBW198" s="27"/>
      <c r="BBX198" s="27"/>
      <c r="BBY198" s="27"/>
      <c r="BBZ198" s="27"/>
      <c r="BCA198" s="27"/>
      <c r="BCB198" s="27"/>
      <c r="BCC198" s="27"/>
      <c r="BCD198" s="27"/>
      <c r="BCE198" s="27"/>
      <c r="BCF198" s="27"/>
      <c r="BCG198" s="27"/>
      <c r="BCH198" s="27"/>
      <c r="BCI198" s="27"/>
      <c r="BCJ198" s="27"/>
      <c r="BCK198" s="27"/>
      <c r="BCL198" s="27"/>
      <c r="BCM198" s="27"/>
      <c r="BCN198" s="27"/>
      <c r="BCO198" s="27"/>
      <c r="BCP198" s="27"/>
      <c r="BCQ198" s="27"/>
      <c r="BCR198" s="27"/>
      <c r="BCS198" s="27"/>
      <c r="BCT198" s="27"/>
      <c r="BCU198" s="27"/>
      <c r="BCV198" s="27"/>
      <c r="BCW198" s="27"/>
      <c r="BCX198" s="27"/>
      <c r="BCY198" s="27"/>
      <c r="BCZ198" s="27"/>
      <c r="BDA198" s="27"/>
      <c r="BDB198" s="27"/>
      <c r="BDC198" s="27"/>
      <c r="BDD198" s="27"/>
      <c r="BDE198" s="27"/>
      <c r="BDF198" s="27"/>
      <c r="BDG198" s="27"/>
      <c r="BDH198" s="27"/>
      <c r="BDI198" s="27"/>
      <c r="BDJ198" s="27"/>
      <c r="BDK198" s="27"/>
      <c r="BDL198" s="27"/>
      <c r="BDM198" s="27"/>
      <c r="BDN198" s="27"/>
      <c r="BDO198" s="27"/>
      <c r="BDP198" s="27"/>
      <c r="BDQ198" s="27"/>
      <c r="BDR198" s="27"/>
      <c r="BDS198" s="27"/>
      <c r="BDT198" s="27"/>
      <c r="BDU198" s="27"/>
      <c r="BDV198" s="27"/>
      <c r="BDW198" s="27"/>
      <c r="BDX198" s="27"/>
      <c r="BDY198" s="27"/>
      <c r="BDZ198" s="27"/>
      <c r="BEA198" s="27"/>
      <c r="BEB198" s="27"/>
      <c r="BEC198" s="27"/>
      <c r="BED198" s="27"/>
      <c r="BEE198" s="27"/>
      <c r="BEF198" s="27"/>
      <c r="BEG198" s="27"/>
      <c r="BEH198" s="27"/>
      <c r="BEI198" s="27"/>
      <c r="BEJ198" s="27"/>
      <c r="BEK198" s="27"/>
      <c r="BEL198" s="27"/>
      <c r="BEM198" s="27"/>
      <c r="BEN198" s="27"/>
      <c r="BEO198" s="27"/>
      <c r="BEP198" s="27"/>
      <c r="BEQ198" s="27"/>
      <c r="BER198" s="27"/>
      <c r="BES198" s="27"/>
      <c r="BET198" s="27"/>
      <c r="BEU198" s="27"/>
      <c r="BEV198" s="27"/>
      <c r="BEW198" s="27"/>
      <c r="BEX198" s="27"/>
      <c r="BEY198" s="27"/>
      <c r="BEZ198" s="27"/>
      <c r="BFA198" s="27"/>
      <c r="BFB198" s="27"/>
      <c r="BFC198" s="27"/>
      <c r="BFD198" s="27"/>
      <c r="BFE198" s="27"/>
      <c r="BFF198" s="27"/>
      <c r="BFG198" s="27"/>
      <c r="BFH198" s="27"/>
      <c r="BFI198" s="27"/>
      <c r="BFJ198" s="27"/>
      <c r="BFK198" s="27"/>
      <c r="BFL198" s="27"/>
      <c r="BFM198" s="27"/>
      <c r="BFN198" s="27"/>
      <c r="BFO198" s="27"/>
      <c r="BFP198" s="27"/>
      <c r="BFQ198" s="27"/>
      <c r="BFR198" s="27"/>
      <c r="BFS198" s="27"/>
      <c r="BFT198" s="27"/>
      <c r="BFU198" s="27"/>
      <c r="BFV198" s="27"/>
      <c r="BFW198" s="27"/>
      <c r="BFX198" s="27"/>
      <c r="BFY198" s="27"/>
      <c r="BFZ198" s="27"/>
      <c r="BGA198" s="27"/>
      <c r="BGB198" s="27"/>
      <c r="BGC198" s="27"/>
      <c r="BGD198" s="27"/>
      <c r="BGE198" s="27"/>
      <c r="BGF198" s="27"/>
      <c r="BGG198" s="27"/>
      <c r="BGH198" s="27"/>
      <c r="BGI198" s="27"/>
      <c r="BGJ198" s="27"/>
      <c r="BGK198" s="27"/>
      <c r="BGL198" s="27"/>
      <c r="BGM198" s="27"/>
      <c r="BGN198" s="27"/>
      <c r="BGO198" s="27"/>
      <c r="BGP198" s="27"/>
      <c r="BGQ198" s="27"/>
      <c r="BGR198" s="27"/>
      <c r="BGS198" s="27"/>
      <c r="BGT198" s="27"/>
      <c r="BGU198" s="27"/>
      <c r="BGV198" s="27"/>
      <c r="BGW198" s="27"/>
      <c r="BGX198" s="27"/>
      <c r="BGY198" s="27"/>
      <c r="BGZ198" s="27"/>
      <c r="BHA198" s="27"/>
      <c r="BHB198" s="27"/>
      <c r="BHC198" s="27"/>
      <c r="BHD198" s="27"/>
      <c r="BHE198" s="27"/>
      <c r="BHF198" s="27"/>
      <c r="BHG198" s="27"/>
      <c r="BHH198" s="27"/>
      <c r="BHI198" s="27"/>
      <c r="BHJ198" s="27"/>
      <c r="BHK198" s="27"/>
      <c r="BHL198" s="27"/>
      <c r="BHM198" s="27"/>
      <c r="BHN198" s="27"/>
      <c r="BHO198" s="27"/>
      <c r="BHP198" s="27"/>
      <c r="BHQ198" s="27"/>
      <c r="BHR198" s="27"/>
      <c r="BHS198" s="27"/>
      <c r="BHT198" s="27"/>
      <c r="BHU198" s="27"/>
      <c r="BHV198" s="27"/>
      <c r="BHW198" s="27"/>
      <c r="BHX198" s="27"/>
      <c r="BHY198" s="27"/>
      <c r="BHZ198" s="27"/>
      <c r="BIA198" s="27"/>
      <c r="BIB198" s="27"/>
      <c r="BIC198" s="27"/>
      <c r="BID198" s="27"/>
      <c r="BIE198" s="27"/>
      <c r="BIF198" s="27"/>
      <c r="BIG198" s="27"/>
      <c r="BIH198" s="27"/>
      <c r="BII198" s="27"/>
      <c r="BIJ198" s="27"/>
      <c r="BIK198" s="27"/>
      <c r="BIL198" s="27"/>
      <c r="BIM198" s="27"/>
      <c r="BIN198" s="27"/>
      <c r="BIO198" s="27"/>
      <c r="BIP198" s="27"/>
      <c r="BIQ198" s="27"/>
      <c r="BIR198" s="27"/>
      <c r="BIS198" s="27"/>
      <c r="BIT198" s="27"/>
      <c r="BIU198" s="27"/>
      <c r="BIV198" s="27"/>
      <c r="BIW198" s="27"/>
      <c r="BIX198" s="27"/>
      <c r="BIY198" s="27"/>
      <c r="BIZ198" s="27"/>
      <c r="BJA198" s="27"/>
      <c r="BJB198" s="27"/>
      <c r="BJC198" s="27"/>
      <c r="BJD198" s="27"/>
      <c r="BJE198" s="27"/>
      <c r="BJF198" s="27"/>
      <c r="BJG198" s="27"/>
      <c r="BJH198" s="27"/>
      <c r="BJI198" s="27"/>
      <c r="BJJ198" s="27"/>
      <c r="BJK198" s="27"/>
      <c r="BJL198" s="27"/>
      <c r="BJM198" s="27"/>
      <c r="BJN198" s="27"/>
      <c r="BJO198" s="27"/>
      <c r="BJP198" s="27"/>
      <c r="BJQ198" s="27"/>
      <c r="BJR198" s="27"/>
      <c r="BJS198" s="27"/>
      <c r="BJT198" s="27"/>
      <c r="BJU198" s="27"/>
      <c r="BJV198" s="27"/>
      <c r="BJW198" s="27"/>
      <c r="BJX198" s="27"/>
      <c r="BJY198" s="27"/>
      <c r="BJZ198" s="27"/>
      <c r="BKA198" s="27"/>
      <c r="BKB198" s="27"/>
      <c r="BKC198" s="27"/>
      <c r="BKD198" s="27"/>
      <c r="BKE198" s="27"/>
      <c r="BKF198" s="27"/>
      <c r="BKG198" s="27"/>
      <c r="BKH198" s="27"/>
      <c r="BKI198" s="27"/>
      <c r="BKJ198" s="27"/>
      <c r="BKK198" s="27"/>
      <c r="BKL198" s="27"/>
      <c r="BKM198" s="27"/>
      <c r="BKN198" s="27"/>
      <c r="BKO198" s="27"/>
      <c r="BKP198" s="27"/>
      <c r="BKQ198" s="27"/>
      <c r="BKR198" s="27"/>
      <c r="BKS198" s="27"/>
      <c r="BKT198" s="27"/>
      <c r="BKU198" s="27"/>
      <c r="BKV198" s="27"/>
      <c r="BKW198" s="27"/>
      <c r="BKX198" s="27"/>
      <c r="BKY198" s="27"/>
      <c r="BKZ198" s="27"/>
      <c r="BLA198" s="27"/>
      <c r="BLB198" s="27"/>
      <c r="BLC198" s="27"/>
      <c r="BLD198" s="27"/>
      <c r="BLE198" s="27"/>
      <c r="BLF198" s="27"/>
      <c r="BLG198" s="27"/>
      <c r="BLH198" s="27"/>
      <c r="BLI198" s="27"/>
      <c r="BLJ198" s="27"/>
      <c r="BLK198" s="27"/>
      <c r="BLL198" s="27"/>
      <c r="BLM198" s="27"/>
      <c r="BLN198" s="27"/>
      <c r="BLO198" s="27"/>
      <c r="BLP198" s="27"/>
      <c r="BLQ198" s="27"/>
      <c r="BLR198" s="27"/>
      <c r="BLS198" s="27"/>
      <c r="BLT198" s="27"/>
      <c r="BLU198" s="27"/>
      <c r="BLV198" s="27"/>
      <c r="BLW198" s="27"/>
      <c r="BLX198" s="27"/>
      <c r="BLY198" s="27"/>
      <c r="BLZ198" s="27"/>
      <c r="BMA198" s="27"/>
      <c r="BMB198" s="27"/>
      <c r="BMC198" s="27"/>
      <c r="BMD198" s="27"/>
      <c r="BME198" s="27"/>
      <c r="BMF198" s="27"/>
      <c r="BMG198" s="27"/>
      <c r="BMH198" s="27"/>
      <c r="BMI198" s="27"/>
      <c r="BMJ198" s="27"/>
      <c r="BMK198" s="27"/>
      <c r="BML198" s="27"/>
      <c r="BMM198" s="27"/>
      <c r="BMN198" s="27"/>
      <c r="BMO198" s="27"/>
      <c r="BMP198" s="27"/>
      <c r="BMQ198" s="27"/>
      <c r="BMR198" s="27"/>
      <c r="BMS198" s="27"/>
      <c r="BMT198" s="27"/>
      <c r="BMU198" s="27"/>
      <c r="BMV198" s="27"/>
      <c r="BMW198" s="27"/>
      <c r="BMX198" s="27"/>
      <c r="BMY198" s="27"/>
      <c r="BMZ198" s="27"/>
      <c r="BNA198" s="27"/>
      <c r="BNB198" s="27"/>
      <c r="BNC198" s="27"/>
      <c r="BND198" s="27"/>
      <c r="BNE198" s="27"/>
      <c r="BNF198" s="27"/>
      <c r="BNG198" s="27"/>
      <c r="BNH198" s="27"/>
      <c r="BNI198" s="27"/>
      <c r="BNJ198" s="27"/>
      <c r="BNK198" s="27"/>
      <c r="BNL198" s="27"/>
      <c r="BNM198" s="27"/>
      <c r="BNN198" s="27"/>
      <c r="BNO198" s="27"/>
      <c r="BNP198" s="27"/>
      <c r="BNQ198" s="27"/>
      <c r="BNR198" s="27"/>
      <c r="BNS198" s="27"/>
      <c r="BNT198" s="27"/>
      <c r="BNU198" s="27"/>
      <c r="BNV198" s="27"/>
      <c r="BNW198" s="27"/>
      <c r="BNX198" s="27"/>
      <c r="BNY198" s="27"/>
      <c r="BNZ198" s="27"/>
      <c r="BOA198" s="27"/>
      <c r="BOB198" s="27"/>
      <c r="BOC198" s="27"/>
      <c r="BOD198" s="27"/>
      <c r="BOE198" s="27"/>
      <c r="BOF198" s="27"/>
      <c r="BOG198" s="27"/>
      <c r="BOH198" s="27"/>
      <c r="BOI198" s="27"/>
      <c r="BOJ198" s="27"/>
      <c r="BOK198" s="27"/>
      <c r="BOL198" s="27"/>
      <c r="BOM198" s="27"/>
      <c r="BON198" s="27"/>
      <c r="BOO198" s="27"/>
      <c r="BOP198" s="27"/>
      <c r="BOQ198" s="27"/>
      <c r="BOR198" s="27"/>
      <c r="BOS198" s="27"/>
      <c r="BOT198" s="27"/>
      <c r="BOU198" s="27"/>
      <c r="BOV198" s="27"/>
      <c r="BOW198" s="27"/>
      <c r="BOX198" s="27"/>
      <c r="BOY198" s="27"/>
      <c r="BOZ198" s="27"/>
      <c r="BPA198" s="27"/>
      <c r="BPB198" s="27"/>
      <c r="BPC198" s="27"/>
      <c r="BPD198" s="27"/>
      <c r="BPE198" s="27"/>
      <c r="BPF198" s="27"/>
      <c r="BPG198" s="27"/>
      <c r="BPH198" s="27"/>
      <c r="BPI198" s="27"/>
      <c r="BPJ198" s="27"/>
      <c r="BPK198" s="27"/>
      <c r="BPL198" s="27"/>
      <c r="BPM198" s="27"/>
      <c r="BPN198" s="27"/>
      <c r="BPO198" s="27"/>
      <c r="BPP198" s="27"/>
      <c r="BPQ198" s="27"/>
      <c r="BPR198" s="27"/>
      <c r="BPS198" s="27"/>
      <c r="BPT198" s="27"/>
      <c r="BPU198" s="27"/>
      <c r="BPV198" s="27"/>
      <c r="BPW198" s="27"/>
      <c r="BPX198" s="27"/>
      <c r="BPY198" s="27"/>
      <c r="BPZ198" s="27"/>
      <c r="BQA198" s="27"/>
      <c r="BQB198" s="27"/>
      <c r="BQC198" s="27"/>
      <c r="BQD198" s="27"/>
      <c r="BQE198" s="27"/>
      <c r="BQF198" s="27"/>
      <c r="BQG198" s="27"/>
      <c r="BQH198" s="27"/>
      <c r="BQI198" s="27"/>
      <c r="BQJ198" s="27"/>
      <c r="BQK198" s="27"/>
      <c r="BQL198" s="27"/>
      <c r="BQM198" s="27"/>
      <c r="BQN198" s="27"/>
      <c r="BQO198" s="27"/>
      <c r="BQP198" s="27"/>
      <c r="BQQ198" s="27"/>
      <c r="BQR198" s="27"/>
      <c r="BQS198" s="27"/>
      <c r="BQT198" s="27"/>
      <c r="BQU198" s="27"/>
      <c r="BQV198" s="27"/>
      <c r="BQW198" s="27"/>
      <c r="BQX198" s="27"/>
      <c r="BQY198" s="27"/>
      <c r="BQZ198" s="27"/>
      <c r="BRA198" s="27"/>
      <c r="BRB198" s="27"/>
      <c r="BRC198" s="27"/>
      <c r="BRD198" s="27"/>
      <c r="BRE198" s="27"/>
      <c r="BRF198" s="27"/>
      <c r="BRG198" s="27"/>
      <c r="BRH198" s="27"/>
      <c r="BRI198" s="27"/>
      <c r="BRJ198" s="27"/>
      <c r="BRK198" s="27"/>
      <c r="BRL198" s="27"/>
      <c r="BRM198" s="27"/>
      <c r="BRN198" s="27"/>
      <c r="BRO198" s="27"/>
      <c r="BRP198" s="27"/>
      <c r="BRQ198" s="27"/>
      <c r="BRR198" s="27"/>
      <c r="BRS198" s="27"/>
      <c r="BRT198" s="27"/>
      <c r="BRU198" s="27"/>
      <c r="BRV198" s="27"/>
      <c r="BRW198" s="27"/>
      <c r="BRX198" s="27"/>
      <c r="BRY198" s="27"/>
      <c r="BRZ198" s="27"/>
      <c r="BSA198" s="27"/>
      <c r="BSB198" s="27"/>
      <c r="BSC198" s="27"/>
      <c r="BSD198" s="27"/>
      <c r="BSE198" s="27"/>
      <c r="BSF198" s="27"/>
      <c r="BSG198" s="27"/>
      <c r="BSH198" s="27"/>
      <c r="BSI198" s="27"/>
      <c r="BSJ198" s="27"/>
      <c r="BSK198" s="27"/>
      <c r="BSL198" s="27"/>
      <c r="BSM198" s="27"/>
      <c r="BSN198" s="27"/>
      <c r="BSO198" s="27"/>
      <c r="BSP198" s="27"/>
      <c r="BSQ198" s="27"/>
      <c r="BSR198" s="27"/>
      <c r="BSS198" s="27"/>
      <c r="BST198" s="27"/>
      <c r="BSU198" s="27"/>
      <c r="BSV198" s="27"/>
      <c r="BSW198" s="27"/>
      <c r="BSX198" s="27"/>
      <c r="BSY198" s="27"/>
      <c r="BSZ198" s="27"/>
      <c r="BTA198" s="27"/>
      <c r="BTB198" s="27"/>
      <c r="BTC198" s="27"/>
      <c r="BTD198" s="27"/>
      <c r="BTE198" s="27"/>
      <c r="BTF198" s="27"/>
      <c r="BTG198" s="27"/>
      <c r="BTH198" s="27"/>
      <c r="BTI198" s="27"/>
      <c r="BTJ198" s="27"/>
      <c r="BTK198" s="27"/>
      <c r="BTL198" s="27"/>
      <c r="BTM198" s="27"/>
      <c r="BTN198" s="27"/>
      <c r="BTO198" s="27"/>
      <c r="BTP198" s="27"/>
      <c r="BTQ198" s="27"/>
      <c r="BTR198" s="27"/>
      <c r="BTS198" s="27"/>
      <c r="BTT198" s="27"/>
      <c r="BTU198" s="27"/>
      <c r="BTV198" s="27"/>
      <c r="BTW198" s="27"/>
      <c r="BTX198" s="27"/>
      <c r="BTY198" s="27"/>
      <c r="BTZ198" s="27"/>
      <c r="BUA198" s="27"/>
      <c r="BUB198" s="27"/>
      <c r="BUC198" s="27"/>
      <c r="BUD198" s="27"/>
      <c r="BUE198" s="27"/>
      <c r="BUF198" s="27"/>
      <c r="BUG198" s="27"/>
      <c r="BUH198" s="27"/>
      <c r="BUI198" s="27"/>
      <c r="BUJ198" s="27"/>
      <c r="BUK198" s="27"/>
      <c r="BUL198" s="27"/>
      <c r="BUM198" s="27"/>
      <c r="BUN198" s="27"/>
      <c r="BUO198" s="27"/>
      <c r="BUP198" s="27"/>
      <c r="BUQ198" s="27"/>
      <c r="BUR198" s="27"/>
      <c r="BUS198" s="27"/>
    </row>
    <row r="199" spans="1:1917" s="47" customFormat="1" ht="12.75">
      <c r="A199" s="23"/>
      <c r="B199" s="53"/>
      <c r="C199" s="53"/>
      <c r="D199" s="125"/>
      <c r="E199" s="125"/>
      <c r="F199" s="125"/>
      <c r="G199" s="307"/>
      <c r="H199" s="307"/>
      <c r="I199" s="307"/>
      <c r="J199" s="26"/>
      <c r="K199" s="26"/>
      <c r="L199" s="26"/>
      <c r="M199" s="26"/>
      <c r="N199" s="26"/>
      <c r="O199" s="103"/>
      <c r="P199" s="103"/>
      <c r="Q199" s="22"/>
      <c r="R199" s="22"/>
      <c r="S199" s="22"/>
      <c r="T199" s="22"/>
      <c r="U199" s="22"/>
      <c r="V199" s="22"/>
      <c r="W199" s="22"/>
      <c r="X199" s="22"/>
      <c r="Y199" s="22"/>
      <c r="Z199" s="22"/>
      <c r="AA199" s="22"/>
      <c r="AB199" s="22"/>
      <c r="AC199" s="22"/>
      <c r="AD199" s="22"/>
      <c r="BA199" s="27"/>
      <c r="BB199" s="27"/>
      <c r="BC199" s="27"/>
      <c r="BD199" s="27"/>
      <c r="BE199" s="27"/>
      <c r="BF199" s="27"/>
      <c r="BG199" s="27"/>
      <c r="BH199" s="27"/>
      <c r="BI199" s="27"/>
      <c r="BJ199" s="27"/>
      <c r="BK199" s="27"/>
      <c r="BL199" s="27"/>
      <c r="BM199" s="27"/>
      <c r="BN199" s="27"/>
      <c r="BO199" s="27"/>
      <c r="BP199" s="27"/>
      <c r="BQ199" s="27"/>
      <c r="BR199" s="27"/>
      <c r="BS199" s="27"/>
      <c r="BT199" s="27"/>
      <c r="BU199" s="27"/>
      <c r="BV199" s="27"/>
      <c r="BW199" s="27"/>
      <c r="BX199" s="27"/>
      <c r="BY199" s="27"/>
      <c r="BZ199" s="27"/>
      <c r="CA199" s="27"/>
      <c r="CB199" s="27"/>
      <c r="CC199" s="27"/>
      <c r="CD199" s="27"/>
      <c r="CE199" s="27"/>
      <c r="CF199" s="27"/>
      <c r="CG199" s="27"/>
      <c r="CH199" s="27"/>
      <c r="CI199" s="27"/>
      <c r="CJ199" s="27"/>
      <c r="CK199" s="27"/>
      <c r="CL199" s="27"/>
      <c r="CM199" s="27"/>
      <c r="CN199" s="27"/>
      <c r="CO199" s="27"/>
      <c r="CP199" s="27"/>
      <c r="CQ199" s="27"/>
      <c r="CR199" s="27"/>
      <c r="CS199" s="27"/>
      <c r="CT199" s="27"/>
      <c r="CU199" s="27"/>
      <c r="CV199" s="27"/>
      <c r="CW199" s="27"/>
      <c r="CX199" s="27"/>
      <c r="CY199" s="27"/>
      <c r="CZ199" s="27"/>
      <c r="DA199" s="27"/>
      <c r="DB199" s="27"/>
      <c r="DC199" s="27"/>
      <c r="DD199" s="27"/>
      <c r="DE199" s="27"/>
      <c r="DF199" s="27"/>
      <c r="DG199" s="27"/>
      <c r="DH199" s="27"/>
      <c r="DI199" s="27"/>
      <c r="DJ199" s="27"/>
      <c r="DK199" s="27"/>
      <c r="DL199" s="27"/>
      <c r="DM199" s="27"/>
      <c r="DN199" s="27"/>
      <c r="DO199" s="27"/>
      <c r="DP199" s="27"/>
      <c r="DQ199" s="27"/>
      <c r="DR199" s="27"/>
      <c r="DS199" s="27"/>
      <c r="DT199" s="27"/>
      <c r="DU199" s="27"/>
      <c r="DV199" s="27"/>
      <c r="DW199" s="27"/>
      <c r="DX199" s="27"/>
      <c r="DY199" s="27"/>
      <c r="DZ199" s="27"/>
      <c r="EA199" s="27"/>
      <c r="EB199" s="27"/>
      <c r="EC199" s="27"/>
      <c r="ED199" s="27"/>
      <c r="EE199" s="27"/>
      <c r="EF199" s="27"/>
      <c r="EG199" s="27"/>
      <c r="EH199" s="27"/>
      <c r="EI199" s="27"/>
      <c r="EJ199" s="27"/>
      <c r="EK199" s="27"/>
      <c r="EL199" s="27"/>
      <c r="EM199" s="27"/>
      <c r="EN199" s="27"/>
      <c r="EO199" s="27"/>
      <c r="EP199" s="27"/>
      <c r="EQ199" s="27"/>
      <c r="ER199" s="27"/>
      <c r="ES199" s="27"/>
      <c r="ET199" s="27"/>
      <c r="EU199" s="27"/>
      <c r="EV199" s="27"/>
      <c r="EW199" s="27"/>
      <c r="EX199" s="27"/>
      <c r="EY199" s="27"/>
      <c r="EZ199" s="27"/>
      <c r="FA199" s="27"/>
      <c r="FB199" s="27"/>
      <c r="FC199" s="27"/>
      <c r="FD199" s="27"/>
      <c r="FE199" s="27"/>
      <c r="FF199" s="27"/>
      <c r="FG199" s="27"/>
      <c r="FH199" s="27"/>
      <c r="FI199" s="27"/>
      <c r="FJ199" s="27"/>
      <c r="FK199" s="27"/>
      <c r="FL199" s="27"/>
      <c r="FM199" s="27"/>
      <c r="FN199" s="27"/>
      <c r="FO199" s="27"/>
      <c r="FP199" s="27"/>
      <c r="FQ199" s="27"/>
      <c r="FR199" s="27"/>
      <c r="FS199" s="27"/>
      <c r="FT199" s="27"/>
      <c r="FU199" s="27"/>
      <c r="FV199" s="27"/>
      <c r="FW199" s="27"/>
      <c r="FX199" s="27"/>
      <c r="FY199" s="27"/>
      <c r="FZ199" s="27"/>
      <c r="GA199" s="27"/>
      <c r="GB199" s="27"/>
      <c r="GC199" s="27"/>
      <c r="GD199" s="27"/>
      <c r="GE199" s="27"/>
      <c r="GF199" s="27"/>
      <c r="GG199" s="27"/>
      <c r="GH199" s="27"/>
      <c r="GI199" s="27"/>
      <c r="GJ199" s="27"/>
      <c r="GK199" s="27"/>
      <c r="GL199" s="27"/>
      <c r="GM199" s="27"/>
      <c r="GN199" s="27"/>
      <c r="GO199" s="27"/>
      <c r="GP199" s="27"/>
      <c r="GQ199" s="27"/>
      <c r="GR199" s="27"/>
      <c r="GS199" s="27"/>
      <c r="GT199" s="27"/>
      <c r="GU199" s="27"/>
      <c r="GV199" s="27"/>
      <c r="GW199" s="27"/>
      <c r="GX199" s="27"/>
      <c r="GY199" s="27"/>
      <c r="GZ199" s="27"/>
      <c r="HA199" s="27"/>
      <c r="HB199" s="27"/>
      <c r="HC199" s="27"/>
      <c r="HD199" s="27"/>
      <c r="HE199" s="27"/>
      <c r="HF199" s="27"/>
      <c r="HG199" s="27"/>
      <c r="HH199" s="27"/>
      <c r="HI199" s="27"/>
      <c r="HJ199" s="27"/>
      <c r="HK199" s="27"/>
      <c r="HL199" s="27"/>
      <c r="HM199" s="27"/>
      <c r="HN199" s="27"/>
      <c r="HO199" s="27"/>
      <c r="HP199" s="27"/>
      <c r="HQ199" s="27"/>
      <c r="HR199" s="27"/>
      <c r="HS199" s="27"/>
      <c r="HT199" s="27"/>
      <c r="HU199" s="27"/>
      <c r="HV199" s="27"/>
      <c r="HW199" s="27"/>
      <c r="HX199" s="27"/>
      <c r="HY199" s="27"/>
      <c r="HZ199" s="27"/>
      <c r="IA199" s="27"/>
      <c r="IB199" s="27"/>
      <c r="IC199" s="27"/>
      <c r="ID199" s="27"/>
      <c r="IE199" s="27"/>
      <c r="IF199" s="27"/>
      <c r="IG199" s="27"/>
      <c r="IH199" s="27"/>
      <c r="II199" s="27"/>
      <c r="IJ199" s="27"/>
      <c r="IK199" s="27"/>
      <c r="IL199" s="27"/>
      <c r="IM199" s="27"/>
      <c r="IN199" s="27"/>
      <c r="IO199" s="27"/>
      <c r="IP199" s="27"/>
      <c r="IQ199" s="27"/>
      <c r="IR199" s="27"/>
      <c r="IS199" s="27"/>
      <c r="IT199" s="27"/>
      <c r="IU199" s="27"/>
      <c r="IV199" s="27"/>
      <c r="IW199" s="27"/>
      <c r="IX199" s="27"/>
      <c r="IY199" s="27"/>
      <c r="IZ199" s="27"/>
      <c r="JA199" s="27"/>
      <c r="JB199" s="27"/>
      <c r="JC199" s="27"/>
      <c r="JD199" s="27"/>
      <c r="JE199" s="27"/>
      <c r="JF199" s="27"/>
      <c r="JG199" s="27"/>
      <c r="JH199" s="27"/>
      <c r="JI199" s="27"/>
      <c r="JJ199" s="27"/>
      <c r="JK199" s="27"/>
      <c r="JL199" s="27"/>
      <c r="JM199" s="27"/>
      <c r="JN199" s="27"/>
      <c r="JO199" s="27"/>
      <c r="JP199" s="27"/>
      <c r="JQ199" s="27"/>
      <c r="JR199" s="27"/>
      <c r="JS199" s="27"/>
      <c r="JT199" s="27"/>
      <c r="JU199" s="27"/>
      <c r="JV199" s="27"/>
      <c r="JW199" s="27"/>
      <c r="JX199" s="27"/>
      <c r="JY199" s="27"/>
      <c r="JZ199" s="27"/>
      <c r="KA199" s="27"/>
      <c r="KB199" s="27"/>
      <c r="KC199" s="27"/>
      <c r="KD199" s="27"/>
      <c r="KE199" s="27"/>
      <c r="KF199" s="27"/>
      <c r="KG199" s="27"/>
      <c r="KH199" s="27"/>
      <c r="KI199" s="27"/>
      <c r="KJ199" s="27"/>
      <c r="KK199" s="27"/>
      <c r="KL199" s="27"/>
      <c r="KM199" s="27"/>
      <c r="KN199" s="27"/>
      <c r="KO199" s="27"/>
      <c r="KP199" s="27"/>
      <c r="KQ199" s="27"/>
      <c r="KR199" s="27"/>
      <c r="KS199" s="27"/>
      <c r="KT199" s="27"/>
      <c r="KU199" s="27"/>
      <c r="KV199" s="27"/>
      <c r="KW199" s="27"/>
      <c r="KX199" s="27"/>
      <c r="KY199" s="27"/>
      <c r="KZ199" s="27"/>
      <c r="LA199" s="27"/>
      <c r="LB199" s="27"/>
      <c r="LC199" s="27"/>
      <c r="LD199" s="27"/>
      <c r="LE199" s="27"/>
      <c r="LF199" s="27"/>
      <c r="LG199" s="27"/>
      <c r="LH199" s="27"/>
      <c r="LI199" s="27"/>
      <c r="LJ199" s="27"/>
      <c r="LK199" s="27"/>
      <c r="LL199" s="27"/>
      <c r="LM199" s="27"/>
      <c r="LN199" s="27"/>
      <c r="LO199" s="27"/>
      <c r="LP199" s="27"/>
      <c r="LQ199" s="27"/>
      <c r="LR199" s="27"/>
      <c r="LS199" s="27"/>
      <c r="LT199" s="27"/>
      <c r="LU199" s="27"/>
      <c r="LV199" s="27"/>
      <c r="LW199" s="27"/>
      <c r="LX199" s="27"/>
      <c r="LY199" s="27"/>
      <c r="LZ199" s="27"/>
      <c r="MA199" s="27"/>
      <c r="MB199" s="27"/>
      <c r="MC199" s="27"/>
      <c r="MD199" s="27"/>
      <c r="ME199" s="27"/>
      <c r="MF199" s="27"/>
      <c r="MG199" s="27"/>
      <c r="MH199" s="27"/>
      <c r="MI199" s="27"/>
      <c r="MJ199" s="27"/>
      <c r="MK199" s="27"/>
      <c r="ML199" s="27"/>
      <c r="MM199" s="27"/>
      <c r="MN199" s="27"/>
      <c r="MO199" s="27"/>
      <c r="MP199" s="27"/>
      <c r="MQ199" s="27"/>
      <c r="MR199" s="27"/>
      <c r="MS199" s="27"/>
      <c r="MT199" s="27"/>
      <c r="MU199" s="27"/>
      <c r="MV199" s="27"/>
      <c r="MW199" s="27"/>
      <c r="MX199" s="27"/>
      <c r="MY199" s="27"/>
      <c r="MZ199" s="27"/>
      <c r="NA199" s="27"/>
      <c r="NB199" s="27"/>
      <c r="NC199" s="27"/>
      <c r="ND199" s="27"/>
      <c r="NE199" s="27"/>
      <c r="NF199" s="27"/>
      <c r="NG199" s="27"/>
      <c r="NH199" s="27"/>
      <c r="NI199" s="27"/>
      <c r="NJ199" s="27"/>
      <c r="NK199" s="27"/>
      <c r="NL199" s="27"/>
      <c r="NM199" s="27"/>
      <c r="NN199" s="27"/>
      <c r="NO199" s="27"/>
      <c r="NP199" s="27"/>
      <c r="NQ199" s="27"/>
      <c r="NR199" s="27"/>
      <c r="NS199" s="27"/>
      <c r="NT199" s="27"/>
      <c r="NU199" s="27"/>
      <c r="NV199" s="27"/>
      <c r="NW199" s="27"/>
      <c r="NX199" s="27"/>
      <c r="NY199" s="27"/>
      <c r="NZ199" s="27"/>
      <c r="OA199" s="27"/>
      <c r="OB199" s="27"/>
      <c r="OC199" s="27"/>
      <c r="OD199" s="27"/>
      <c r="OE199" s="27"/>
      <c r="OF199" s="27"/>
      <c r="OG199" s="27"/>
      <c r="OH199" s="27"/>
      <c r="OI199" s="27"/>
      <c r="OJ199" s="27"/>
      <c r="OK199" s="27"/>
      <c r="OL199" s="27"/>
      <c r="OM199" s="27"/>
      <c r="ON199" s="27"/>
      <c r="OO199" s="27"/>
      <c r="OP199" s="27"/>
      <c r="OQ199" s="27"/>
      <c r="OR199" s="27"/>
      <c r="OS199" s="27"/>
      <c r="OT199" s="27"/>
      <c r="OU199" s="27"/>
      <c r="OV199" s="27"/>
      <c r="OW199" s="27"/>
      <c r="OX199" s="27"/>
      <c r="OY199" s="27"/>
      <c r="OZ199" s="27"/>
      <c r="PA199" s="27"/>
      <c r="PB199" s="27"/>
      <c r="PC199" s="27"/>
      <c r="PD199" s="27"/>
      <c r="PE199" s="27"/>
      <c r="PF199" s="27"/>
      <c r="PG199" s="27"/>
      <c r="PH199" s="27"/>
      <c r="PI199" s="27"/>
      <c r="PJ199" s="27"/>
      <c r="PK199" s="27"/>
      <c r="PL199" s="27"/>
      <c r="PM199" s="27"/>
      <c r="PN199" s="27"/>
      <c r="PO199" s="27"/>
      <c r="PP199" s="27"/>
      <c r="PQ199" s="27"/>
      <c r="PR199" s="27"/>
      <c r="PS199" s="27"/>
      <c r="PT199" s="27"/>
      <c r="PU199" s="27"/>
      <c r="PV199" s="27"/>
      <c r="PW199" s="27"/>
      <c r="PX199" s="27"/>
      <c r="PY199" s="27"/>
      <c r="PZ199" s="27"/>
      <c r="QA199" s="27"/>
      <c r="QB199" s="27"/>
      <c r="QC199" s="27"/>
      <c r="QD199" s="27"/>
      <c r="QE199" s="27"/>
      <c r="QF199" s="27"/>
      <c r="QG199" s="27"/>
      <c r="QH199" s="27"/>
      <c r="QI199" s="27"/>
      <c r="QJ199" s="27"/>
      <c r="QK199" s="27"/>
      <c r="QL199" s="27"/>
      <c r="QM199" s="27"/>
      <c r="QN199" s="27"/>
      <c r="QO199" s="27"/>
      <c r="QP199" s="27"/>
      <c r="QQ199" s="27"/>
      <c r="QR199" s="27"/>
      <c r="QS199" s="27"/>
      <c r="QT199" s="27"/>
      <c r="QU199" s="27"/>
      <c r="QV199" s="27"/>
      <c r="QW199" s="27"/>
      <c r="QX199" s="27"/>
      <c r="QY199" s="27"/>
      <c r="QZ199" s="27"/>
      <c r="RA199" s="27"/>
      <c r="RB199" s="27"/>
      <c r="RC199" s="27"/>
      <c r="RD199" s="27"/>
      <c r="RE199" s="27"/>
      <c r="RF199" s="27"/>
      <c r="RG199" s="27"/>
      <c r="RH199" s="27"/>
      <c r="RI199" s="27"/>
      <c r="RJ199" s="27"/>
      <c r="RK199" s="27"/>
      <c r="RL199" s="27"/>
      <c r="RM199" s="27"/>
      <c r="RN199" s="27"/>
      <c r="RO199" s="27"/>
      <c r="RP199" s="27"/>
      <c r="RQ199" s="27"/>
      <c r="RR199" s="27"/>
      <c r="RS199" s="27"/>
      <c r="RT199" s="27"/>
      <c r="RU199" s="27"/>
      <c r="RV199" s="27"/>
      <c r="RW199" s="27"/>
      <c r="RX199" s="27"/>
      <c r="RY199" s="27"/>
      <c r="RZ199" s="27"/>
      <c r="SA199" s="27"/>
      <c r="SB199" s="27"/>
      <c r="SC199" s="27"/>
      <c r="SD199" s="27"/>
      <c r="SE199" s="27"/>
      <c r="SF199" s="27"/>
      <c r="SG199" s="27"/>
      <c r="SH199" s="27"/>
      <c r="SI199" s="27"/>
      <c r="SJ199" s="27"/>
      <c r="SK199" s="27"/>
      <c r="SL199" s="27"/>
      <c r="SM199" s="27"/>
      <c r="SN199" s="27"/>
      <c r="SO199" s="27"/>
      <c r="SP199" s="27"/>
      <c r="SQ199" s="27"/>
      <c r="SR199" s="27"/>
      <c r="SS199" s="27"/>
      <c r="ST199" s="27"/>
      <c r="SU199" s="27"/>
      <c r="SV199" s="27"/>
      <c r="SW199" s="27"/>
      <c r="SX199" s="27"/>
      <c r="SY199" s="27"/>
      <c r="SZ199" s="27"/>
      <c r="TA199" s="27"/>
      <c r="TB199" s="27"/>
      <c r="TC199" s="27"/>
      <c r="TD199" s="27"/>
      <c r="TE199" s="27"/>
      <c r="TF199" s="27"/>
      <c r="TG199" s="27"/>
      <c r="TH199" s="27"/>
      <c r="TI199" s="27"/>
      <c r="TJ199" s="27"/>
      <c r="TK199" s="27"/>
      <c r="TL199" s="27"/>
      <c r="TM199" s="27"/>
      <c r="TN199" s="27"/>
      <c r="TO199" s="27"/>
      <c r="TP199" s="27"/>
      <c r="TQ199" s="27"/>
      <c r="TR199" s="27"/>
      <c r="TS199" s="27"/>
      <c r="TT199" s="27"/>
      <c r="TU199" s="27"/>
      <c r="TV199" s="27"/>
      <c r="TW199" s="27"/>
      <c r="TX199" s="27"/>
      <c r="TY199" s="27"/>
      <c r="TZ199" s="27"/>
      <c r="UA199" s="27"/>
      <c r="UB199" s="27"/>
      <c r="UC199" s="27"/>
      <c r="UD199" s="27"/>
      <c r="UE199" s="27"/>
      <c r="UF199" s="27"/>
      <c r="UG199" s="27"/>
      <c r="UH199" s="27"/>
      <c r="UI199" s="27"/>
      <c r="UJ199" s="27"/>
      <c r="UK199" s="27"/>
      <c r="UL199" s="27"/>
      <c r="UM199" s="27"/>
      <c r="UN199" s="27"/>
      <c r="UO199" s="27"/>
      <c r="UP199" s="27"/>
      <c r="UQ199" s="27"/>
      <c r="UR199" s="27"/>
      <c r="US199" s="27"/>
      <c r="UT199" s="27"/>
      <c r="UU199" s="27"/>
      <c r="UV199" s="27"/>
      <c r="UW199" s="27"/>
      <c r="UX199" s="27"/>
      <c r="UY199" s="27"/>
      <c r="UZ199" s="27"/>
      <c r="VA199" s="27"/>
      <c r="VB199" s="27"/>
      <c r="VC199" s="27"/>
      <c r="VD199" s="27"/>
      <c r="VE199" s="27"/>
      <c r="VF199" s="27"/>
      <c r="VG199" s="27"/>
      <c r="VH199" s="27"/>
      <c r="VI199" s="27"/>
      <c r="VJ199" s="27"/>
      <c r="VK199" s="27"/>
      <c r="VL199" s="27"/>
      <c r="VM199" s="27"/>
      <c r="VN199" s="27"/>
      <c r="VO199" s="27"/>
      <c r="VP199" s="27"/>
      <c r="VQ199" s="27"/>
      <c r="VR199" s="27"/>
      <c r="VS199" s="27"/>
      <c r="VT199" s="27"/>
      <c r="VU199" s="27"/>
      <c r="VV199" s="27"/>
      <c r="VW199" s="27"/>
      <c r="VX199" s="27"/>
      <c r="VY199" s="27"/>
      <c r="VZ199" s="27"/>
      <c r="WA199" s="27"/>
      <c r="WB199" s="27"/>
      <c r="WC199" s="27"/>
      <c r="WD199" s="27"/>
      <c r="WE199" s="27"/>
      <c r="WF199" s="27"/>
      <c r="WG199" s="27"/>
      <c r="WH199" s="27"/>
      <c r="WI199" s="27"/>
      <c r="WJ199" s="27"/>
      <c r="WK199" s="27"/>
      <c r="WL199" s="27"/>
      <c r="WM199" s="27"/>
      <c r="WN199" s="27"/>
      <c r="WO199" s="27"/>
      <c r="WP199" s="27"/>
      <c r="WQ199" s="27"/>
      <c r="WR199" s="27"/>
      <c r="WS199" s="27"/>
      <c r="WT199" s="27"/>
      <c r="WU199" s="27"/>
      <c r="WV199" s="27"/>
      <c r="WW199" s="27"/>
      <c r="WX199" s="27"/>
      <c r="WY199" s="27"/>
      <c r="WZ199" s="27"/>
      <c r="XA199" s="27"/>
      <c r="XB199" s="27"/>
      <c r="XC199" s="27"/>
      <c r="XD199" s="27"/>
      <c r="XE199" s="27"/>
      <c r="XF199" s="27"/>
      <c r="XG199" s="27"/>
      <c r="XH199" s="27"/>
      <c r="XI199" s="27"/>
      <c r="XJ199" s="27"/>
      <c r="XK199" s="27"/>
      <c r="XL199" s="27"/>
      <c r="XM199" s="27"/>
      <c r="XN199" s="27"/>
      <c r="XO199" s="27"/>
      <c r="XP199" s="27"/>
      <c r="XQ199" s="27"/>
      <c r="XR199" s="27"/>
      <c r="XS199" s="27"/>
      <c r="XT199" s="27"/>
      <c r="XU199" s="27"/>
      <c r="XV199" s="27"/>
      <c r="XW199" s="27"/>
      <c r="XX199" s="27"/>
      <c r="XY199" s="27"/>
      <c r="XZ199" s="27"/>
      <c r="YA199" s="27"/>
      <c r="YB199" s="27"/>
      <c r="YC199" s="27"/>
      <c r="YD199" s="27"/>
      <c r="YE199" s="27"/>
      <c r="YF199" s="27"/>
      <c r="YG199" s="27"/>
      <c r="YH199" s="27"/>
      <c r="YI199" s="27"/>
      <c r="YJ199" s="27"/>
      <c r="YK199" s="27"/>
      <c r="YL199" s="27"/>
      <c r="YM199" s="27"/>
      <c r="YN199" s="27"/>
      <c r="YO199" s="27"/>
      <c r="YP199" s="27"/>
      <c r="YQ199" s="27"/>
      <c r="YR199" s="27"/>
      <c r="YS199" s="27"/>
      <c r="YT199" s="27"/>
      <c r="YU199" s="27"/>
      <c r="YV199" s="27"/>
      <c r="YW199" s="27"/>
      <c r="YX199" s="27"/>
      <c r="YY199" s="27"/>
      <c r="YZ199" s="27"/>
      <c r="ZA199" s="27"/>
      <c r="ZB199" s="27"/>
      <c r="ZC199" s="27"/>
      <c r="ZD199" s="27"/>
      <c r="ZE199" s="27"/>
      <c r="ZF199" s="27"/>
      <c r="ZG199" s="27"/>
      <c r="ZH199" s="27"/>
      <c r="ZI199" s="27"/>
      <c r="ZJ199" s="27"/>
      <c r="ZK199" s="27"/>
      <c r="ZL199" s="27"/>
      <c r="ZM199" s="27"/>
      <c r="ZN199" s="27"/>
      <c r="ZO199" s="27"/>
      <c r="ZP199" s="27"/>
      <c r="ZQ199" s="27"/>
      <c r="ZR199" s="27"/>
      <c r="ZS199" s="27"/>
      <c r="ZT199" s="27"/>
      <c r="ZU199" s="27"/>
      <c r="ZV199" s="27"/>
      <c r="ZW199" s="27"/>
      <c r="ZX199" s="27"/>
      <c r="ZY199" s="27"/>
      <c r="ZZ199" s="27"/>
      <c r="AAA199" s="27"/>
      <c r="AAB199" s="27"/>
      <c r="AAC199" s="27"/>
      <c r="AAD199" s="27"/>
      <c r="AAE199" s="27"/>
      <c r="AAF199" s="27"/>
      <c r="AAG199" s="27"/>
      <c r="AAH199" s="27"/>
      <c r="AAI199" s="27"/>
      <c r="AAJ199" s="27"/>
      <c r="AAK199" s="27"/>
      <c r="AAL199" s="27"/>
      <c r="AAM199" s="27"/>
      <c r="AAN199" s="27"/>
      <c r="AAO199" s="27"/>
      <c r="AAP199" s="27"/>
      <c r="AAQ199" s="27"/>
      <c r="AAR199" s="27"/>
      <c r="AAS199" s="27"/>
      <c r="AAT199" s="27"/>
      <c r="AAU199" s="27"/>
      <c r="AAV199" s="27"/>
      <c r="AAW199" s="27"/>
      <c r="AAX199" s="27"/>
      <c r="AAY199" s="27"/>
      <c r="AAZ199" s="27"/>
      <c r="ABA199" s="27"/>
      <c r="ABB199" s="27"/>
      <c r="ABC199" s="27"/>
      <c r="ABD199" s="27"/>
      <c r="ABE199" s="27"/>
      <c r="ABF199" s="27"/>
      <c r="ABG199" s="27"/>
      <c r="ABH199" s="27"/>
      <c r="ABI199" s="27"/>
      <c r="ABJ199" s="27"/>
      <c r="ABK199" s="27"/>
      <c r="ABL199" s="27"/>
      <c r="ABM199" s="27"/>
      <c r="ABN199" s="27"/>
      <c r="ABO199" s="27"/>
      <c r="ABP199" s="27"/>
      <c r="ABQ199" s="27"/>
      <c r="ABR199" s="27"/>
      <c r="ABS199" s="27"/>
      <c r="ABT199" s="27"/>
      <c r="ABU199" s="27"/>
      <c r="ABV199" s="27"/>
      <c r="ABW199" s="27"/>
      <c r="ABX199" s="27"/>
      <c r="ABY199" s="27"/>
      <c r="ABZ199" s="27"/>
      <c r="ACA199" s="27"/>
      <c r="ACB199" s="27"/>
      <c r="ACC199" s="27"/>
      <c r="ACD199" s="27"/>
      <c r="ACE199" s="27"/>
      <c r="ACF199" s="27"/>
      <c r="ACG199" s="27"/>
      <c r="ACH199" s="27"/>
      <c r="ACI199" s="27"/>
      <c r="ACJ199" s="27"/>
      <c r="ACK199" s="27"/>
      <c r="ACL199" s="27"/>
      <c r="ACM199" s="27"/>
      <c r="ACN199" s="27"/>
      <c r="ACO199" s="27"/>
      <c r="ACP199" s="27"/>
      <c r="ACQ199" s="27"/>
      <c r="ACR199" s="27"/>
      <c r="ACS199" s="27"/>
      <c r="ACT199" s="27"/>
      <c r="ACU199" s="27"/>
      <c r="ACV199" s="27"/>
      <c r="ACW199" s="27"/>
      <c r="ACX199" s="27"/>
      <c r="ACY199" s="27"/>
      <c r="ACZ199" s="27"/>
      <c r="ADA199" s="27"/>
      <c r="ADB199" s="27"/>
      <c r="ADC199" s="27"/>
      <c r="ADD199" s="27"/>
      <c r="ADE199" s="27"/>
      <c r="ADF199" s="27"/>
      <c r="ADG199" s="27"/>
      <c r="ADH199" s="27"/>
      <c r="ADI199" s="27"/>
      <c r="ADJ199" s="27"/>
      <c r="ADK199" s="27"/>
      <c r="ADL199" s="27"/>
      <c r="ADM199" s="27"/>
      <c r="ADN199" s="27"/>
      <c r="ADO199" s="27"/>
      <c r="ADP199" s="27"/>
      <c r="ADQ199" s="27"/>
      <c r="ADR199" s="27"/>
      <c r="ADS199" s="27"/>
      <c r="ADT199" s="27"/>
      <c r="ADU199" s="27"/>
      <c r="ADV199" s="27"/>
      <c r="ADW199" s="27"/>
      <c r="ADX199" s="27"/>
      <c r="ADY199" s="27"/>
      <c r="ADZ199" s="27"/>
      <c r="AEA199" s="27"/>
      <c r="AEB199" s="27"/>
      <c r="AEC199" s="27"/>
      <c r="AED199" s="27"/>
      <c r="AEE199" s="27"/>
      <c r="AEF199" s="27"/>
      <c r="AEG199" s="27"/>
      <c r="AEH199" s="27"/>
      <c r="AEI199" s="27"/>
      <c r="AEJ199" s="27"/>
      <c r="AEK199" s="27"/>
      <c r="AEL199" s="27"/>
      <c r="AEM199" s="27"/>
      <c r="AEN199" s="27"/>
      <c r="AEO199" s="27"/>
      <c r="AEP199" s="27"/>
      <c r="AEQ199" s="27"/>
      <c r="AER199" s="27"/>
      <c r="AES199" s="27"/>
      <c r="AET199" s="27"/>
      <c r="AEU199" s="27"/>
      <c r="AEV199" s="27"/>
      <c r="AEW199" s="27"/>
      <c r="AEX199" s="27"/>
      <c r="AEY199" s="27"/>
      <c r="AEZ199" s="27"/>
      <c r="AFA199" s="27"/>
      <c r="AFB199" s="27"/>
      <c r="AFC199" s="27"/>
      <c r="AFD199" s="27"/>
      <c r="AFE199" s="27"/>
      <c r="AFF199" s="27"/>
      <c r="AFG199" s="27"/>
      <c r="AFH199" s="27"/>
      <c r="AFI199" s="27"/>
      <c r="AFJ199" s="27"/>
      <c r="AFK199" s="27"/>
      <c r="AFL199" s="27"/>
      <c r="AFM199" s="27"/>
      <c r="AFN199" s="27"/>
      <c r="AFO199" s="27"/>
      <c r="AFP199" s="27"/>
      <c r="AFQ199" s="27"/>
      <c r="AFR199" s="27"/>
      <c r="AFS199" s="27"/>
      <c r="AFT199" s="27"/>
      <c r="AFU199" s="27"/>
      <c r="AFV199" s="27"/>
      <c r="AFW199" s="27"/>
      <c r="AFX199" s="27"/>
      <c r="AFY199" s="27"/>
      <c r="AFZ199" s="27"/>
      <c r="AGA199" s="27"/>
      <c r="AGB199" s="27"/>
      <c r="AGC199" s="27"/>
      <c r="AGD199" s="27"/>
      <c r="AGE199" s="27"/>
      <c r="AGF199" s="27"/>
      <c r="AGG199" s="27"/>
      <c r="AGH199" s="27"/>
      <c r="AGI199" s="27"/>
      <c r="AGJ199" s="27"/>
      <c r="AGK199" s="27"/>
      <c r="AGL199" s="27"/>
      <c r="AGM199" s="27"/>
      <c r="AGN199" s="27"/>
      <c r="AGO199" s="27"/>
      <c r="AGP199" s="27"/>
      <c r="AGQ199" s="27"/>
      <c r="AGR199" s="27"/>
      <c r="AGS199" s="27"/>
      <c r="AGT199" s="27"/>
      <c r="AGU199" s="27"/>
      <c r="AGV199" s="27"/>
      <c r="AGW199" s="27"/>
      <c r="AGX199" s="27"/>
      <c r="AGY199" s="27"/>
      <c r="AGZ199" s="27"/>
      <c r="AHA199" s="27"/>
      <c r="AHB199" s="27"/>
      <c r="AHC199" s="27"/>
      <c r="AHD199" s="27"/>
      <c r="AHE199" s="27"/>
      <c r="AHF199" s="27"/>
      <c r="AHG199" s="27"/>
      <c r="AHH199" s="27"/>
      <c r="AHI199" s="27"/>
      <c r="AHJ199" s="27"/>
      <c r="AHK199" s="27"/>
      <c r="AHL199" s="27"/>
      <c r="AHM199" s="27"/>
      <c r="AHN199" s="27"/>
      <c r="AHO199" s="27"/>
      <c r="AHP199" s="27"/>
      <c r="AHQ199" s="27"/>
      <c r="AHR199" s="27"/>
      <c r="AHS199" s="27"/>
      <c r="AHT199" s="27"/>
      <c r="AHU199" s="27"/>
      <c r="AHV199" s="27"/>
      <c r="AHW199" s="27"/>
      <c r="AHX199" s="27"/>
      <c r="AHY199" s="27"/>
      <c r="AHZ199" s="27"/>
      <c r="AIA199" s="27"/>
      <c r="AIB199" s="27"/>
      <c r="AIC199" s="27"/>
      <c r="AID199" s="27"/>
      <c r="AIE199" s="27"/>
      <c r="AIF199" s="27"/>
      <c r="AIG199" s="27"/>
      <c r="AIH199" s="27"/>
      <c r="AII199" s="27"/>
      <c r="AIJ199" s="27"/>
      <c r="AIK199" s="27"/>
      <c r="AIL199" s="27"/>
      <c r="AIM199" s="27"/>
      <c r="AIN199" s="27"/>
      <c r="AIO199" s="27"/>
      <c r="AIP199" s="27"/>
      <c r="AIQ199" s="27"/>
      <c r="AIR199" s="27"/>
      <c r="AIS199" s="27"/>
      <c r="AIT199" s="27"/>
      <c r="AIU199" s="27"/>
      <c r="AIV199" s="27"/>
      <c r="AIW199" s="27"/>
      <c r="AIX199" s="27"/>
      <c r="AIY199" s="27"/>
      <c r="AIZ199" s="27"/>
      <c r="AJA199" s="27"/>
      <c r="AJB199" s="27"/>
      <c r="AJC199" s="27"/>
      <c r="AJD199" s="27"/>
      <c r="AJE199" s="27"/>
      <c r="AJF199" s="27"/>
      <c r="AJG199" s="27"/>
      <c r="AJH199" s="27"/>
      <c r="AJI199" s="27"/>
      <c r="AJJ199" s="27"/>
      <c r="AJK199" s="27"/>
      <c r="AJL199" s="27"/>
      <c r="AJM199" s="27"/>
      <c r="AJN199" s="27"/>
      <c r="AJO199" s="27"/>
      <c r="AJP199" s="27"/>
      <c r="AJQ199" s="27"/>
      <c r="AJR199" s="27"/>
      <c r="AJS199" s="27"/>
      <c r="AJT199" s="27"/>
      <c r="AJU199" s="27"/>
      <c r="AJV199" s="27"/>
      <c r="AJW199" s="27"/>
      <c r="AJX199" s="27"/>
      <c r="AJY199" s="27"/>
      <c r="AJZ199" s="27"/>
      <c r="AKA199" s="27"/>
      <c r="AKB199" s="27"/>
      <c r="AKC199" s="27"/>
      <c r="AKD199" s="27"/>
      <c r="AKE199" s="27"/>
      <c r="AKF199" s="27"/>
      <c r="AKG199" s="27"/>
      <c r="AKH199" s="27"/>
      <c r="AKI199" s="27"/>
      <c r="AKJ199" s="27"/>
      <c r="AKK199" s="27"/>
      <c r="AKL199" s="27"/>
      <c r="AKM199" s="27"/>
      <c r="AKN199" s="27"/>
      <c r="AKO199" s="27"/>
      <c r="AKP199" s="27"/>
      <c r="AKQ199" s="27"/>
      <c r="AKR199" s="27"/>
      <c r="AKS199" s="27"/>
      <c r="AKT199" s="27"/>
      <c r="AKU199" s="27"/>
      <c r="AKV199" s="27"/>
      <c r="AKW199" s="27"/>
      <c r="AKX199" s="27"/>
      <c r="AKY199" s="27"/>
      <c r="AKZ199" s="27"/>
      <c r="ALA199" s="27"/>
      <c r="ALB199" s="27"/>
      <c r="ALC199" s="27"/>
      <c r="ALD199" s="27"/>
      <c r="ALE199" s="27"/>
      <c r="ALF199" s="27"/>
      <c r="ALG199" s="27"/>
      <c r="ALH199" s="27"/>
      <c r="ALI199" s="27"/>
      <c r="ALJ199" s="27"/>
      <c r="ALK199" s="27"/>
      <c r="ALL199" s="27"/>
      <c r="ALM199" s="27"/>
      <c r="ALN199" s="27"/>
      <c r="ALO199" s="27"/>
      <c r="ALP199" s="27"/>
      <c r="ALQ199" s="27"/>
      <c r="ALR199" s="27"/>
      <c r="ALS199" s="27"/>
      <c r="ALT199" s="27"/>
      <c r="ALU199" s="27"/>
      <c r="ALV199" s="27"/>
      <c r="ALW199" s="27"/>
      <c r="ALX199" s="27"/>
      <c r="ALY199" s="27"/>
      <c r="ALZ199" s="27"/>
      <c r="AMA199" s="27"/>
      <c r="AMB199" s="27"/>
      <c r="AMC199" s="27"/>
      <c r="AMD199" s="27"/>
      <c r="AME199" s="27"/>
      <c r="AMF199" s="27"/>
      <c r="AMG199" s="27"/>
      <c r="AMH199" s="27"/>
      <c r="AMI199" s="27"/>
      <c r="AMJ199" s="27"/>
      <c r="AMK199" s="27"/>
      <c r="AML199" s="27"/>
      <c r="AMM199" s="27"/>
      <c r="AMN199" s="27"/>
      <c r="AMO199" s="27"/>
      <c r="AMP199" s="27"/>
      <c r="AMQ199" s="27"/>
      <c r="AMR199" s="27"/>
      <c r="AMS199" s="27"/>
      <c r="AMT199" s="27"/>
      <c r="AMU199" s="27"/>
      <c r="AMV199" s="27"/>
      <c r="AMW199" s="27"/>
      <c r="AMX199" s="27"/>
      <c r="AMY199" s="27"/>
      <c r="AMZ199" s="27"/>
      <c r="ANA199" s="27"/>
      <c r="ANB199" s="27"/>
      <c r="ANC199" s="27"/>
      <c r="AND199" s="27"/>
      <c r="ANE199" s="27"/>
      <c r="ANF199" s="27"/>
      <c r="ANG199" s="27"/>
      <c r="ANH199" s="27"/>
      <c r="ANI199" s="27"/>
      <c r="ANJ199" s="27"/>
      <c r="ANK199" s="27"/>
      <c r="ANL199" s="27"/>
      <c r="ANM199" s="27"/>
      <c r="ANN199" s="27"/>
      <c r="ANO199" s="27"/>
      <c r="ANP199" s="27"/>
      <c r="ANQ199" s="27"/>
      <c r="ANR199" s="27"/>
      <c r="ANS199" s="27"/>
      <c r="ANT199" s="27"/>
      <c r="ANU199" s="27"/>
      <c r="ANV199" s="27"/>
      <c r="ANW199" s="27"/>
      <c r="ANX199" s="27"/>
      <c r="ANY199" s="27"/>
      <c r="ANZ199" s="27"/>
      <c r="AOA199" s="27"/>
      <c r="AOB199" s="27"/>
      <c r="AOC199" s="27"/>
      <c r="AOD199" s="27"/>
      <c r="AOE199" s="27"/>
      <c r="AOF199" s="27"/>
      <c r="AOG199" s="27"/>
      <c r="AOH199" s="27"/>
      <c r="AOI199" s="27"/>
      <c r="AOJ199" s="27"/>
      <c r="AOK199" s="27"/>
      <c r="AOL199" s="27"/>
      <c r="AOM199" s="27"/>
      <c r="AON199" s="27"/>
      <c r="AOO199" s="27"/>
      <c r="AOP199" s="27"/>
      <c r="AOQ199" s="27"/>
      <c r="AOR199" s="27"/>
      <c r="AOS199" s="27"/>
      <c r="AOT199" s="27"/>
      <c r="AOU199" s="27"/>
      <c r="AOV199" s="27"/>
      <c r="AOW199" s="27"/>
      <c r="AOX199" s="27"/>
      <c r="AOY199" s="27"/>
      <c r="AOZ199" s="27"/>
      <c r="APA199" s="27"/>
      <c r="APB199" s="27"/>
      <c r="APC199" s="27"/>
      <c r="APD199" s="27"/>
      <c r="APE199" s="27"/>
      <c r="APF199" s="27"/>
      <c r="APG199" s="27"/>
      <c r="APH199" s="27"/>
      <c r="API199" s="27"/>
      <c r="APJ199" s="27"/>
      <c r="APK199" s="27"/>
      <c r="APL199" s="27"/>
      <c r="APM199" s="27"/>
      <c r="APN199" s="27"/>
      <c r="APO199" s="27"/>
      <c r="APP199" s="27"/>
      <c r="APQ199" s="27"/>
      <c r="APR199" s="27"/>
      <c r="APS199" s="27"/>
      <c r="APT199" s="27"/>
      <c r="APU199" s="27"/>
      <c r="APV199" s="27"/>
      <c r="APW199" s="27"/>
      <c r="APX199" s="27"/>
      <c r="APY199" s="27"/>
      <c r="APZ199" s="27"/>
      <c r="AQA199" s="27"/>
      <c r="AQB199" s="27"/>
      <c r="AQC199" s="27"/>
      <c r="AQD199" s="27"/>
      <c r="AQE199" s="27"/>
      <c r="AQF199" s="27"/>
      <c r="AQG199" s="27"/>
      <c r="AQH199" s="27"/>
      <c r="AQI199" s="27"/>
      <c r="AQJ199" s="27"/>
      <c r="AQK199" s="27"/>
      <c r="AQL199" s="27"/>
      <c r="AQM199" s="27"/>
      <c r="AQN199" s="27"/>
      <c r="AQO199" s="27"/>
      <c r="AQP199" s="27"/>
      <c r="AQQ199" s="27"/>
      <c r="AQR199" s="27"/>
      <c r="AQS199" s="27"/>
      <c r="AQT199" s="27"/>
      <c r="AQU199" s="27"/>
      <c r="AQV199" s="27"/>
      <c r="AQW199" s="27"/>
      <c r="AQX199" s="27"/>
      <c r="AQY199" s="27"/>
      <c r="AQZ199" s="27"/>
      <c r="ARA199" s="27"/>
      <c r="ARB199" s="27"/>
      <c r="ARC199" s="27"/>
      <c r="ARD199" s="27"/>
      <c r="ARE199" s="27"/>
      <c r="ARF199" s="27"/>
      <c r="ARG199" s="27"/>
      <c r="ARH199" s="27"/>
      <c r="ARI199" s="27"/>
      <c r="ARJ199" s="27"/>
      <c r="ARK199" s="27"/>
      <c r="ARL199" s="27"/>
      <c r="ARM199" s="27"/>
      <c r="ARN199" s="27"/>
      <c r="ARO199" s="27"/>
      <c r="ARP199" s="27"/>
      <c r="ARQ199" s="27"/>
      <c r="ARR199" s="27"/>
      <c r="ARS199" s="27"/>
      <c r="ART199" s="27"/>
      <c r="ARU199" s="27"/>
      <c r="ARV199" s="27"/>
      <c r="ARW199" s="27"/>
      <c r="ARX199" s="27"/>
      <c r="ARY199" s="27"/>
      <c r="ARZ199" s="27"/>
      <c r="ASA199" s="27"/>
      <c r="ASB199" s="27"/>
      <c r="ASC199" s="27"/>
      <c r="ASD199" s="27"/>
      <c r="ASE199" s="27"/>
      <c r="ASF199" s="27"/>
      <c r="ASG199" s="27"/>
      <c r="ASH199" s="27"/>
      <c r="ASI199" s="27"/>
      <c r="ASJ199" s="27"/>
      <c r="ASK199" s="27"/>
      <c r="ASL199" s="27"/>
      <c r="ASM199" s="27"/>
      <c r="ASN199" s="27"/>
      <c r="ASO199" s="27"/>
      <c r="ASP199" s="27"/>
      <c r="ASQ199" s="27"/>
      <c r="ASR199" s="27"/>
      <c r="ASS199" s="27"/>
      <c r="AST199" s="27"/>
      <c r="ASU199" s="27"/>
      <c r="ASV199" s="27"/>
      <c r="ASW199" s="27"/>
      <c r="ASX199" s="27"/>
      <c r="ASY199" s="27"/>
      <c r="ASZ199" s="27"/>
      <c r="ATA199" s="27"/>
      <c r="ATB199" s="27"/>
      <c r="ATC199" s="27"/>
      <c r="ATD199" s="27"/>
      <c r="ATE199" s="27"/>
      <c r="ATF199" s="27"/>
      <c r="ATG199" s="27"/>
      <c r="ATH199" s="27"/>
      <c r="ATI199" s="27"/>
      <c r="ATJ199" s="27"/>
      <c r="ATK199" s="27"/>
      <c r="ATL199" s="27"/>
      <c r="ATM199" s="27"/>
      <c r="ATN199" s="27"/>
      <c r="ATO199" s="27"/>
      <c r="ATP199" s="27"/>
      <c r="ATQ199" s="27"/>
      <c r="ATR199" s="27"/>
      <c r="ATS199" s="27"/>
      <c r="ATT199" s="27"/>
      <c r="ATU199" s="27"/>
      <c r="ATV199" s="27"/>
      <c r="ATW199" s="27"/>
      <c r="ATX199" s="27"/>
      <c r="ATY199" s="27"/>
      <c r="ATZ199" s="27"/>
      <c r="AUA199" s="27"/>
      <c r="AUB199" s="27"/>
      <c r="AUC199" s="27"/>
      <c r="AUD199" s="27"/>
      <c r="AUE199" s="27"/>
      <c r="AUF199" s="27"/>
      <c r="AUG199" s="27"/>
      <c r="AUH199" s="27"/>
      <c r="AUI199" s="27"/>
      <c r="AUJ199" s="27"/>
      <c r="AUK199" s="27"/>
      <c r="AUL199" s="27"/>
      <c r="AUM199" s="27"/>
      <c r="AUN199" s="27"/>
      <c r="AUO199" s="27"/>
      <c r="AUP199" s="27"/>
      <c r="AUQ199" s="27"/>
      <c r="AUR199" s="27"/>
      <c r="AUS199" s="27"/>
      <c r="AUT199" s="27"/>
      <c r="AUU199" s="27"/>
      <c r="AUV199" s="27"/>
      <c r="AUW199" s="27"/>
      <c r="AUX199" s="27"/>
      <c r="AUY199" s="27"/>
      <c r="AUZ199" s="27"/>
      <c r="AVA199" s="27"/>
      <c r="AVB199" s="27"/>
      <c r="AVC199" s="27"/>
      <c r="AVD199" s="27"/>
      <c r="AVE199" s="27"/>
      <c r="AVF199" s="27"/>
      <c r="AVG199" s="27"/>
      <c r="AVH199" s="27"/>
      <c r="AVI199" s="27"/>
      <c r="AVJ199" s="27"/>
      <c r="AVK199" s="27"/>
      <c r="AVL199" s="27"/>
      <c r="AVM199" s="27"/>
      <c r="AVN199" s="27"/>
      <c r="AVO199" s="27"/>
      <c r="AVP199" s="27"/>
      <c r="AVQ199" s="27"/>
      <c r="AVR199" s="27"/>
      <c r="AVS199" s="27"/>
      <c r="AVT199" s="27"/>
      <c r="AVU199" s="27"/>
      <c r="AVV199" s="27"/>
      <c r="AVW199" s="27"/>
      <c r="AVX199" s="27"/>
      <c r="AVY199" s="27"/>
      <c r="AVZ199" s="27"/>
      <c r="AWA199" s="27"/>
      <c r="AWB199" s="27"/>
      <c r="AWC199" s="27"/>
      <c r="AWD199" s="27"/>
      <c r="AWE199" s="27"/>
      <c r="AWF199" s="27"/>
      <c r="AWG199" s="27"/>
      <c r="AWH199" s="27"/>
      <c r="AWI199" s="27"/>
      <c r="AWJ199" s="27"/>
      <c r="AWK199" s="27"/>
      <c r="AWL199" s="27"/>
      <c r="AWM199" s="27"/>
      <c r="AWN199" s="27"/>
      <c r="AWO199" s="27"/>
      <c r="AWP199" s="27"/>
      <c r="AWQ199" s="27"/>
      <c r="AWR199" s="27"/>
      <c r="AWS199" s="27"/>
      <c r="AWT199" s="27"/>
      <c r="AWU199" s="27"/>
      <c r="AWV199" s="27"/>
      <c r="AWW199" s="27"/>
      <c r="AWX199" s="27"/>
      <c r="AWY199" s="27"/>
      <c r="AWZ199" s="27"/>
      <c r="AXA199" s="27"/>
      <c r="AXB199" s="27"/>
      <c r="AXC199" s="27"/>
      <c r="AXD199" s="27"/>
      <c r="AXE199" s="27"/>
      <c r="AXF199" s="27"/>
      <c r="AXG199" s="27"/>
      <c r="AXH199" s="27"/>
      <c r="AXI199" s="27"/>
      <c r="AXJ199" s="27"/>
      <c r="AXK199" s="27"/>
      <c r="AXL199" s="27"/>
      <c r="AXM199" s="27"/>
      <c r="AXN199" s="27"/>
      <c r="AXO199" s="27"/>
      <c r="AXP199" s="27"/>
      <c r="AXQ199" s="27"/>
      <c r="AXR199" s="27"/>
      <c r="AXS199" s="27"/>
      <c r="AXT199" s="27"/>
      <c r="AXU199" s="27"/>
      <c r="AXV199" s="27"/>
      <c r="AXW199" s="27"/>
      <c r="AXX199" s="27"/>
      <c r="AXY199" s="27"/>
      <c r="AXZ199" s="27"/>
      <c r="AYA199" s="27"/>
      <c r="AYB199" s="27"/>
      <c r="AYC199" s="27"/>
      <c r="AYD199" s="27"/>
      <c r="AYE199" s="27"/>
      <c r="AYF199" s="27"/>
      <c r="AYG199" s="27"/>
      <c r="AYH199" s="27"/>
      <c r="AYI199" s="27"/>
      <c r="AYJ199" s="27"/>
      <c r="AYK199" s="27"/>
      <c r="AYL199" s="27"/>
      <c r="AYM199" s="27"/>
      <c r="AYN199" s="27"/>
      <c r="AYO199" s="27"/>
      <c r="AYP199" s="27"/>
      <c r="AYQ199" s="27"/>
      <c r="AYR199" s="27"/>
      <c r="AYS199" s="27"/>
      <c r="AYT199" s="27"/>
      <c r="AYU199" s="27"/>
      <c r="AYV199" s="27"/>
      <c r="AYW199" s="27"/>
      <c r="AYX199" s="27"/>
      <c r="AYY199" s="27"/>
      <c r="AYZ199" s="27"/>
      <c r="AZA199" s="27"/>
      <c r="AZB199" s="27"/>
      <c r="AZC199" s="27"/>
      <c r="AZD199" s="27"/>
      <c r="AZE199" s="27"/>
      <c r="AZF199" s="27"/>
      <c r="AZG199" s="27"/>
      <c r="AZH199" s="27"/>
      <c r="AZI199" s="27"/>
      <c r="AZJ199" s="27"/>
      <c r="AZK199" s="27"/>
      <c r="AZL199" s="27"/>
      <c r="AZM199" s="27"/>
      <c r="AZN199" s="27"/>
      <c r="AZO199" s="27"/>
      <c r="AZP199" s="27"/>
      <c r="AZQ199" s="27"/>
      <c r="AZR199" s="27"/>
      <c r="AZS199" s="27"/>
      <c r="AZT199" s="27"/>
      <c r="AZU199" s="27"/>
      <c r="AZV199" s="27"/>
      <c r="AZW199" s="27"/>
      <c r="AZX199" s="27"/>
      <c r="AZY199" s="27"/>
      <c r="AZZ199" s="27"/>
      <c r="BAA199" s="27"/>
      <c r="BAB199" s="27"/>
      <c r="BAC199" s="27"/>
      <c r="BAD199" s="27"/>
      <c r="BAE199" s="27"/>
      <c r="BAF199" s="27"/>
      <c r="BAG199" s="27"/>
      <c r="BAH199" s="27"/>
      <c r="BAI199" s="27"/>
      <c r="BAJ199" s="27"/>
      <c r="BAK199" s="27"/>
      <c r="BAL199" s="27"/>
      <c r="BAM199" s="27"/>
      <c r="BAN199" s="27"/>
      <c r="BAO199" s="27"/>
      <c r="BAP199" s="27"/>
      <c r="BAQ199" s="27"/>
      <c r="BAR199" s="27"/>
      <c r="BAS199" s="27"/>
      <c r="BAT199" s="27"/>
      <c r="BAU199" s="27"/>
      <c r="BAV199" s="27"/>
      <c r="BAW199" s="27"/>
      <c r="BAX199" s="27"/>
      <c r="BAY199" s="27"/>
      <c r="BAZ199" s="27"/>
      <c r="BBA199" s="27"/>
      <c r="BBB199" s="27"/>
      <c r="BBC199" s="27"/>
      <c r="BBD199" s="27"/>
      <c r="BBE199" s="27"/>
      <c r="BBF199" s="27"/>
      <c r="BBG199" s="27"/>
      <c r="BBH199" s="27"/>
      <c r="BBI199" s="27"/>
      <c r="BBJ199" s="27"/>
      <c r="BBK199" s="27"/>
      <c r="BBL199" s="27"/>
      <c r="BBM199" s="27"/>
      <c r="BBN199" s="27"/>
      <c r="BBO199" s="27"/>
      <c r="BBP199" s="27"/>
      <c r="BBQ199" s="27"/>
      <c r="BBR199" s="27"/>
      <c r="BBS199" s="27"/>
      <c r="BBT199" s="27"/>
      <c r="BBU199" s="27"/>
      <c r="BBV199" s="27"/>
      <c r="BBW199" s="27"/>
      <c r="BBX199" s="27"/>
      <c r="BBY199" s="27"/>
      <c r="BBZ199" s="27"/>
      <c r="BCA199" s="27"/>
      <c r="BCB199" s="27"/>
      <c r="BCC199" s="27"/>
      <c r="BCD199" s="27"/>
      <c r="BCE199" s="27"/>
      <c r="BCF199" s="27"/>
      <c r="BCG199" s="27"/>
      <c r="BCH199" s="27"/>
      <c r="BCI199" s="27"/>
      <c r="BCJ199" s="27"/>
      <c r="BCK199" s="27"/>
      <c r="BCL199" s="27"/>
      <c r="BCM199" s="27"/>
      <c r="BCN199" s="27"/>
      <c r="BCO199" s="27"/>
      <c r="BCP199" s="27"/>
      <c r="BCQ199" s="27"/>
      <c r="BCR199" s="27"/>
      <c r="BCS199" s="27"/>
      <c r="BCT199" s="27"/>
      <c r="BCU199" s="27"/>
      <c r="BCV199" s="27"/>
      <c r="BCW199" s="27"/>
      <c r="BCX199" s="27"/>
      <c r="BCY199" s="27"/>
      <c r="BCZ199" s="27"/>
      <c r="BDA199" s="27"/>
      <c r="BDB199" s="27"/>
      <c r="BDC199" s="27"/>
      <c r="BDD199" s="27"/>
      <c r="BDE199" s="27"/>
      <c r="BDF199" s="27"/>
      <c r="BDG199" s="27"/>
      <c r="BDH199" s="27"/>
      <c r="BDI199" s="27"/>
      <c r="BDJ199" s="27"/>
      <c r="BDK199" s="27"/>
      <c r="BDL199" s="27"/>
      <c r="BDM199" s="27"/>
      <c r="BDN199" s="27"/>
      <c r="BDO199" s="27"/>
      <c r="BDP199" s="27"/>
      <c r="BDQ199" s="27"/>
      <c r="BDR199" s="27"/>
      <c r="BDS199" s="27"/>
      <c r="BDT199" s="27"/>
      <c r="BDU199" s="27"/>
      <c r="BDV199" s="27"/>
      <c r="BDW199" s="27"/>
      <c r="BDX199" s="27"/>
      <c r="BDY199" s="27"/>
      <c r="BDZ199" s="27"/>
      <c r="BEA199" s="27"/>
      <c r="BEB199" s="27"/>
      <c r="BEC199" s="27"/>
      <c r="BED199" s="27"/>
      <c r="BEE199" s="27"/>
      <c r="BEF199" s="27"/>
      <c r="BEG199" s="27"/>
      <c r="BEH199" s="27"/>
      <c r="BEI199" s="27"/>
      <c r="BEJ199" s="27"/>
      <c r="BEK199" s="27"/>
      <c r="BEL199" s="27"/>
      <c r="BEM199" s="27"/>
      <c r="BEN199" s="27"/>
      <c r="BEO199" s="27"/>
      <c r="BEP199" s="27"/>
      <c r="BEQ199" s="27"/>
      <c r="BER199" s="27"/>
      <c r="BES199" s="27"/>
      <c r="BET199" s="27"/>
      <c r="BEU199" s="27"/>
      <c r="BEV199" s="27"/>
      <c r="BEW199" s="27"/>
      <c r="BEX199" s="27"/>
      <c r="BEY199" s="27"/>
      <c r="BEZ199" s="27"/>
      <c r="BFA199" s="27"/>
      <c r="BFB199" s="27"/>
      <c r="BFC199" s="27"/>
      <c r="BFD199" s="27"/>
      <c r="BFE199" s="27"/>
      <c r="BFF199" s="27"/>
      <c r="BFG199" s="27"/>
      <c r="BFH199" s="27"/>
      <c r="BFI199" s="27"/>
      <c r="BFJ199" s="27"/>
      <c r="BFK199" s="27"/>
      <c r="BFL199" s="27"/>
      <c r="BFM199" s="27"/>
      <c r="BFN199" s="27"/>
      <c r="BFO199" s="27"/>
      <c r="BFP199" s="27"/>
      <c r="BFQ199" s="27"/>
      <c r="BFR199" s="27"/>
      <c r="BFS199" s="27"/>
      <c r="BFT199" s="27"/>
      <c r="BFU199" s="27"/>
      <c r="BFV199" s="27"/>
      <c r="BFW199" s="27"/>
      <c r="BFX199" s="27"/>
      <c r="BFY199" s="27"/>
      <c r="BFZ199" s="27"/>
      <c r="BGA199" s="27"/>
      <c r="BGB199" s="27"/>
      <c r="BGC199" s="27"/>
      <c r="BGD199" s="27"/>
      <c r="BGE199" s="27"/>
      <c r="BGF199" s="27"/>
      <c r="BGG199" s="27"/>
      <c r="BGH199" s="27"/>
      <c r="BGI199" s="27"/>
      <c r="BGJ199" s="27"/>
      <c r="BGK199" s="27"/>
      <c r="BGL199" s="27"/>
      <c r="BGM199" s="27"/>
      <c r="BGN199" s="27"/>
      <c r="BGO199" s="27"/>
      <c r="BGP199" s="27"/>
      <c r="BGQ199" s="27"/>
      <c r="BGR199" s="27"/>
      <c r="BGS199" s="27"/>
      <c r="BGT199" s="27"/>
      <c r="BGU199" s="27"/>
      <c r="BGV199" s="27"/>
      <c r="BGW199" s="27"/>
      <c r="BGX199" s="27"/>
      <c r="BGY199" s="27"/>
      <c r="BGZ199" s="27"/>
      <c r="BHA199" s="27"/>
      <c r="BHB199" s="27"/>
      <c r="BHC199" s="27"/>
      <c r="BHD199" s="27"/>
      <c r="BHE199" s="27"/>
      <c r="BHF199" s="27"/>
      <c r="BHG199" s="27"/>
      <c r="BHH199" s="27"/>
      <c r="BHI199" s="27"/>
      <c r="BHJ199" s="27"/>
      <c r="BHK199" s="27"/>
      <c r="BHL199" s="27"/>
      <c r="BHM199" s="27"/>
      <c r="BHN199" s="27"/>
      <c r="BHO199" s="27"/>
      <c r="BHP199" s="27"/>
      <c r="BHQ199" s="27"/>
      <c r="BHR199" s="27"/>
      <c r="BHS199" s="27"/>
      <c r="BHT199" s="27"/>
      <c r="BHU199" s="27"/>
      <c r="BHV199" s="27"/>
      <c r="BHW199" s="27"/>
      <c r="BHX199" s="27"/>
      <c r="BHY199" s="27"/>
      <c r="BHZ199" s="27"/>
      <c r="BIA199" s="27"/>
      <c r="BIB199" s="27"/>
      <c r="BIC199" s="27"/>
      <c r="BID199" s="27"/>
      <c r="BIE199" s="27"/>
      <c r="BIF199" s="27"/>
      <c r="BIG199" s="27"/>
      <c r="BIH199" s="27"/>
      <c r="BII199" s="27"/>
      <c r="BIJ199" s="27"/>
      <c r="BIK199" s="27"/>
      <c r="BIL199" s="27"/>
      <c r="BIM199" s="27"/>
      <c r="BIN199" s="27"/>
      <c r="BIO199" s="27"/>
      <c r="BIP199" s="27"/>
      <c r="BIQ199" s="27"/>
      <c r="BIR199" s="27"/>
      <c r="BIS199" s="27"/>
      <c r="BIT199" s="27"/>
      <c r="BIU199" s="27"/>
      <c r="BIV199" s="27"/>
      <c r="BIW199" s="27"/>
      <c r="BIX199" s="27"/>
      <c r="BIY199" s="27"/>
      <c r="BIZ199" s="27"/>
      <c r="BJA199" s="27"/>
      <c r="BJB199" s="27"/>
      <c r="BJC199" s="27"/>
      <c r="BJD199" s="27"/>
      <c r="BJE199" s="27"/>
      <c r="BJF199" s="27"/>
      <c r="BJG199" s="27"/>
      <c r="BJH199" s="27"/>
      <c r="BJI199" s="27"/>
      <c r="BJJ199" s="27"/>
      <c r="BJK199" s="27"/>
      <c r="BJL199" s="27"/>
      <c r="BJM199" s="27"/>
      <c r="BJN199" s="27"/>
      <c r="BJO199" s="27"/>
      <c r="BJP199" s="27"/>
      <c r="BJQ199" s="27"/>
      <c r="BJR199" s="27"/>
      <c r="BJS199" s="27"/>
      <c r="BJT199" s="27"/>
      <c r="BJU199" s="27"/>
      <c r="BJV199" s="27"/>
      <c r="BJW199" s="27"/>
      <c r="BJX199" s="27"/>
      <c r="BJY199" s="27"/>
      <c r="BJZ199" s="27"/>
      <c r="BKA199" s="27"/>
      <c r="BKB199" s="27"/>
      <c r="BKC199" s="27"/>
      <c r="BKD199" s="27"/>
      <c r="BKE199" s="27"/>
      <c r="BKF199" s="27"/>
      <c r="BKG199" s="27"/>
      <c r="BKH199" s="27"/>
      <c r="BKI199" s="27"/>
      <c r="BKJ199" s="27"/>
      <c r="BKK199" s="27"/>
      <c r="BKL199" s="27"/>
      <c r="BKM199" s="27"/>
      <c r="BKN199" s="27"/>
      <c r="BKO199" s="27"/>
      <c r="BKP199" s="27"/>
      <c r="BKQ199" s="27"/>
      <c r="BKR199" s="27"/>
      <c r="BKS199" s="27"/>
      <c r="BKT199" s="27"/>
      <c r="BKU199" s="27"/>
      <c r="BKV199" s="27"/>
      <c r="BKW199" s="27"/>
      <c r="BKX199" s="27"/>
      <c r="BKY199" s="27"/>
      <c r="BKZ199" s="27"/>
      <c r="BLA199" s="27"/>
      <c r="BLB199" s="27"/>
      <c r="BLC199" s="27"/>
      <c r="BLD199" s="27"/>
      <c r="BLE199" s="27"/>
      <c r="BLF199" s="27"/>
      <c r="BLG199" s="27"/>
      <c r="BLH199" s="27"/>
      <c r="BLI199" s="27"/>
      <c r="BLJ199" s="27"/>
      <c r="BLK199" s="27"/>
      <c r="BLL199" s="27"/>
      <c r="BLM199" s="27"/>
      <c r="BLN199" s="27"/>
      <c r="BLO199" s="27"/>
      <c r="BLP199" s="27"/>
      <c r="BLQ199" s="27"/>
      <c r="BLR199" s="27"/>
      <c r="BLS199" s="27"/>
      <c r="BLT199" s="27"/>
      <c r="BLU199" s="27"/>
      <c r="BLV199" s="27"/>
      <c r="BLW199" s="27"/>
      <c r="BLX199" s="27"/>
      <c r="BLY199" s="27"/>
      <c r="BLZ199" s="27"/>
      <c r="BMA199" s="27"/>
      <c r="BMB199" s="27"/>
      <c r="BMC199" s="27"/>
      <c r="BMD199" s="27"/>
      <c r="BME199" s="27"/>
      <c r="BMF199" s="27"/>
      <c r="BMG199" s="27"/>
      <c r="BMH199" s="27"/>
      <c r="BMI199" s="27"/>
      <c r="BMJ199" s="27"/>
      <c r="BMK199" s="27"/>
      <c r="BML199" s="27"/>
      <c r="BMM199" s="27"/>
      <c r="BMN199" s="27"/>
      <c r="BMO199" s="27"/>
      <c r="BMP199" s="27"/>
      <c r="BMQ199" s="27"/>
      <c r="BMR199" s="27"/>
      <c r="BMS199" s="27"/>
      <c r="BMT199" s="27"/>
      <c r="BMU199" s="27"/>
      <c r="BMV199" s="27"/>
      <c r="BMW199" s="27"/>
      <c r="BMX199" s="27"/>
      <c r="BMY199" s="27"/>
      <c r="BMZ199" s="27"/>
      <c r="BNA199" s="27"/>
      <c r="BNB199" s="27"/>
      <c r="BNC199" s="27"/>
      <c r="BND199" s="27"/>
      <c r="BNE199" s="27"/>
      <c r="BNF199" s="27"/>
      <c r="BNG199" s="27"/>
      <c r="BNH199" s="27"/>
      <c r="BNI199" s="27"/>
      <c r="BNJ199" s="27"/>
      <c r="BNK199" s="27"/>
      <c r="BNL199" s="27"/>
      <c r="BNM199" s="27"/>
      <c r="BNN199" s="27"/>
      <c r="BNO199" s="27"/>
      <c r="BNP199" s="27"/>
      <c r="BNQ199" s="27"/>
      <c r="BNR199" s="27"/>
      <c r="BNS199" s="27"/>
      <c r="BNT199" s="27"/>
      <c r="BNU199" s="27"/>
      <c r="BNV199" s="27"/>
      <c r="BNW199" s="27"/>
      <c r="BNX199" s="27"/>
      <c r="BNY199" s="27"/>
      <c r="BNZ199" s="27"/>
      <c r="BOA199" s="27"/>
      <c r="BOB199" s="27"/>
      <c r="BOC199" s="27"/>
      <c r="BOD199" s="27"/>
      <c r="BOE199" s="27"/>
      <c r="BOF199" s="27"/>
      <c r="BOG199" s="27"/>
      <c r="BOH199" s="27"/>
      <c r="BOI199" s="27"/>
      <c r="BOJ199" s="27"/>
      <c r="BOK199" s="27"/>
      <c r="BOL199" s="27"/>
      <c r="BOM199" s="27"/>
      <c r="BON199" s="27"/>
      <c r="BOO199" s="27"/>
      <c r="BOP199" s="27"/>
      <c r="BOQ199" s="27"/>
      <c r="BOR199" s="27"/>
      <c r="BOS199" s="27"/>
      <c r="BOT199" s="27"/>
      <c r="BOU199" s="27"/>
      <c r="BOV199" s="27"/>
      <c r="BOW199" s="27"/>
      <c r="BOX199" s="27"/>
      <c r="BOY199" s="27"/>
      <c r="BOZ199" s="27"/>
      <c r="BPA199" s="27"/>
      <c r="BPB199" s="27"/>
      <c r="BPC199" s="27"/>
      <c r="BPD199" s="27"/>
      <c r="BPE199" s="27"/>
      <c r="BPF199" s="27"/>
      <c r="BPG199" s="27"/>
      <c r="BPH199" s="27"/>
      <c r="BPI199" s="27"/>
      <c r="BPJ199" s="27"/>
      <c r="BPK199" s="27"/>
      <c r="BPL199" s="27"/>
      <c r="BPM199" s="27"/>
      <c r="BPN199" s="27"/>
      <c r="BPO199" s="27"/>
      <c r="BPP199" s="27"/>
      <c r="BPQ199" s="27"/>
      <c r="BPR199" s="27"/>
      <c r="BPS199" s="27"/>
      <c r="BPT199" s="27"/>
      <c r="BPU199" s="27"/>
      <c r="BPV199" s="27"/>
      <c r="BPW199" s="27"/>
      <c r="BPX199" s="27"/>
      <c r="BPY199" s="27"/>
      <c r="BPZ199" s="27"/>
      <c r="BQA199" s="27"/>
      <c r="BQB199" s="27"/>
      <c r="BQC199" s="27"/>
      <c r="BQD199" s="27"/>
      <c r="BQE199" s="27"/>
      <c r="BQF199" s="27"/>
      <c r="BQG199" s="27"/>
      <c r="BQH199" s="27"/>
      <c r="BQI199" s="27"/>
      <c r="BQJ199" s="27"/>
      <c r="BQK199" s="27"/>
      <c r="BQL199" s="27"/>
      <c r="BQM199" s="27"/>
      <c r="BQN199" s="27"/>
      <c r="BQO199" s="27"/>
      <c r="BQP199" s="27"/>
      <c r="BQQ199" s="27"/>
      <c r="BQR199" s="27"/>
      <c r="BQS199" s="27"/>
      <c r="BQT199" s="27"/>
      <c r="BQU199" s="27"/>
      <c r="BQV199" s="27"/>
      <c r="BQW199" s="27"/>
      <c r="BQX199" s="27"/>
      <c r="BQY199" s="27"/>
      <c r="BQZ199" s="27"/>
      <c r="BRA199" s="27"/>
      <c r="BRB199" s="27"/>
      <c r="BRC199" s="27"/>
      <c r="BRD199" s="27"/>
      <c r="BRE199" s="27"/>
      <c r="BRF199" s="27"/>
      <c r="BRG199" s="27"/>
      <c r="BRH199" s="27"/>
      <c r="BRI199" s="27"/>
      <c r="BRJ199" s="27"/>
      <c r="BRK199" s="27"/>
      <c r="BRL199" s="27"/>
      <c r="BRM199" s="27"/>
      <c r="BRN199" s="27"/>
      <c r="BRO199" s="27"/>
      <c r="BRP199" s="27"/>
      <c r="BRQ199" s="27"/>
      <c r="BRR199" s="27"/>
      <c r="BRS199" s="27"/>
      <c r="BRT199" s="27"/>
      <c r="BRU199" s="27"/>
      <c r="BRV199" s="27"/>
      <c r="BRW199" s="27"/>
      <c r="BRX199" s="27"/>
      <c r="BRY199" s="27"/>
      <c r="BRZ199" s="27"/>
      <c r="BSA199" s="27"/>
      <c r="BSB199" s="27"/>
      <c r="BSC199" s="27"/>
      <c r="BSD199" s="27"/>
      <c r="BSE199" s="27"/>
      <c r="BSF199" s="27"/>
      <c r="BSG199" s="27"/>
      <c r="BSH199" s="27"/>
      <c r="BSI199" s="27"/>
      <c r="BSJ199" s="27"/>
      <c r="BSK199" s="27"/>
      <c r="BSL199" s="27"/>
      <c r="BSM199" s="27"/>
      <c r="BSN199" s="27"/>
      <c r="BSO199" s="27"/>
      <c r="BSP199" s="27"/>
      <c r="BSQ199" s="27"/>
      <c r="BSR199" s="27"/>
      <c r="BSS199" s="27"/>
      <c r="BST199" s="27"/>
      <c r="BSU199" s="27"/>
      <c r="BSV199" s="27"/>
      <c r="BSW199" s="27"/>
      <c r="BSX199" s="27"/>
      <c r="BSY199" s="27"/>
      <c r="BSZ199" s="27"/>
      <c r="BTA199" s="27"/>
      <c r="BTB199" s="27"/>
      <c r="BTC199" s="27"/>
      <c r="BTD199" s="27"/>
      <c r="BTE199" s="27"/>
      <c r="BTF199" s="27"/>
      <c r="BTG199" s="27"/>
      <c r="BTH199" s="27"/>
      <c r="BTI199" s="27"/>
      <c r="BTJ199" s="27"/>
      <c r="BTK199" s="27"/>
      <c r="BTL199" s="27"/>
      <c r="BTM199" s="27"/>
      <c r="BTN199" s="27"/>
      <c r="BTO199" s="27"/>
      <c r="BTP199" s="27"/>
      <c r="BTQ199" s="27"/>
      <c r="BTR199" s="27"/>
      <c r="BTS199" s="27"/>
      <c r="BTT199" s="27"/>
      <c r="BTU199" s="27"/>
      <c r="BTV199" s="27"/>
      <c r="BTW199" s="27"/>
      <c r="BTX199" s="27"/>
      <c r="BTY199" s="27"/>
      <c r="BTZ199" s="27"/>
      <c r="BUA199" s="27"/>
      <c r="BUB199" s="27"/>
      <c r="BUC199" s="27"/>
      <c r="BUD199" s="27"/>
      <c r="BUE199" s="27"/>
      <c r="BUF199" s="27"/>
      <c r="BUG199" s="27"/>
      <c r="BUH199" s="27"/>
      <c r="BUI199" s="27"/>
      <c r="BUJ199" s="27"/>
      <c r="BUK199" s="27"/>
      <c r="BUL199" s="27"/>
      <c r="BUM199" s="27"/>
      <c r="BUN199" s="27"/>
      <c r="BUO199" s="27"/>
      <c r="BUP199" s="27"/>
      <c r="BUQ199" s="27"/>
      <c r="BUR199" s="27"/>
      <c r="BUS199" s="27"/>
    </row>
    <row r="200" spans="1:1917" s="47" customFormat="1" ht="12.75">
      <c r="A200" s="23"/>
      <c r="B200" s="53"/>
      <c r="C200" s="53"/>
      <c r="D200" s="155" t="s">
        <v>212</v>
      </c>
      <c r="E200" s="26"/>
      <c r="F200" s="98" t="s">
        <v>213</v>
      </c>
      <c r="G200" s="156"/>
      <c r="H200" s="306"/>
      <c r="I200" s="306"/>
      <c r="J200" s="26"/>
      <c r="K200" s="26"/>
      <c r="L200" s="26"/>
      <c r="M200" s="26"/>
      <c r="N200" s="103"/>
      <c r="O200" s="103"/>
      <c r="P200" s="103"/>
      <c r="Q200" s="22"/>
      <c r="R200" s="22"/>
      <c r="S200" s="22"/>
      <c r="T200" s="22"/>
      <c r="U200" s="22"/>
      <c r="V200" s="22"/>
      <c r="W200" s="22"/>
      <c r="X200" s="22"/>
      <c r="Y200" s="22"/>
      <c r="Z200" s="22"/>
      <c r="AA200" s="22"/>
      <c r="AB200" s="22"/>
      <c r="AC200" s="22"/>
      <c r="AD200" s="22"/>
      <c r="BA200" s="27"/>
      <c r="BB200" s="27"/>
      <c r="BC200" s="27"/>
      <c r="BD200" s="27"/>
      <c r="BE200" s="27"/>
      <c r="BF200" s="27"/>
      <c r="BG200" s="27"/>
      <c r="BH200" s="27"/>
      <c r="BI200" s="27"/>
      <c r="BJ200" s="27"/>
      <c r="BK200" s="27"/>
      <c r="BL200" s="27"/>
      <c r="BM200" s="27"/>
      <c r="BN200" s="27"/>
      <c r="BO200" s="27"/>
      <c r="BP200" s="27"/>
      <c r="BQ200" s="27"/>
      <c r="BR200" s="27"/>
      <c r="BS200" s="27"/>
      <c r="BT200" s="27"/>
      <c r="BU200" s="27"/>
      <c r="BV200" s="27"/>
      <c r="BW200" s="27"/>
      <c r="BX200" s="27"/>
      <c r="BY200" s="27"/>
      <c r="BZ200" s="27"/>
      <c r="CA200" s="27"/>
      <c r="CB200" s="27"/>
      <c r="CC200" s="27"/>
      <c r="CD200" s="27"/>
      <c r="CE200" s="27"/>
      <c r="CF200" s="27"/>
      <c r="CG200" s="27"/>
      <c r="CH200" s="27"/>
      <c r="CI200" s="27"/>
      <c r="CJ200" s="27"/>
      <c r="CK200" s="27"/>
      <c r="CL200" s="27"/>
      <c r="CM200" s="27"/>
      <c r="CN200" s="27"/>
      <c r="CO200" s="27"/>
      <c r="CP200" s="27"/>
      <c r="CQ200" s="27"/>
      <c r="CR200" s="27"/>
      <c r="CS200" s="27"/>
      <c r="CT200" s="27"/>
      <c r="CU200" s="27"/>
      <c r="CV200" s="27"/>
      <c r="CW200" s="27"/>
      <c r="CX200" s="27"/>
      <c r="CY200" s="27"/>
      <c r="CZ200" s="27"/>
      <c r="DA200" s="27"/>
      <c r="DB200" s="27"/>
      <c r="DC200" s="27"/>
      <c r="DD200" s="27"/>
      <c r="DE200" s="27"/>
      <c r="DF200" s="27"/>
      <c r="DG200" s="27"/>
      <c r="DH200" s="27"/>
      <c r="DI200" s="27"/>
      <c r="DJ200" s="27"/>
      <c r="DK200" s="27"/>
      <c r="DL200" s="27"/>
      <c r="DM200" s="27"/>
      <c r="DN200" s="27"/>
      <c r="DO200" s="27"/>
      <c r="DP200" s="27"/>
      <c r="DQ200" s="27"/>
      <c r="DR200" s="27"/>
      <c r="DS200" s="27"/>
      <c r="DT200" s="27"/>
      <c r="DU200" s="27"/>
      <c r="DV200" s="27"/>
      <c r="DW200" s="27"/>
      <c r="DX200" s="27"/>
      <c r="DY200" s="27"/>
      <c r="DZ200" s="27"/>
      <c r="EA200" s="27"/>
      <c r="EB200" s="27"/>
      <c r="EC200" s="27"/>
      <c r="ED200" s="27"/>
      <c r="EE200" s="27"/>
      <c r="EF200" s="27"/>
      <c r="EG200" s="27"/>
      <c r="EH200" s="27"/>
      <c r="EI200" s="27"/>
      <c r="EJ200" s="27"/>
      <c r="EK200" s="27"/>
      <c r="EL200" s="27"/>
      <c r="EM200" s="27"/>
      <c r="EN200" s="27"/>
      <c r="EO200" s="27"/>
      <c r="EP200" s="27"/>
      <c r="EQ200" s="27"/>
      <c r="ER200" s="27"/>
      <c r="ES200" s="27"/>
      <c r="ET200" s="27"/>
      <c r="EU200" s="27"/>
      <c r="EV200" s="27"/>
      <c r="EW200" s="27"/>
      <c r="EX200" s="27"/>
      <c r="EY200" s="27"/>
      <c r="EZ200" s="27"/>
      <c r="FA200" s="27"/>
      <c r="FB200" s="27"/>
      <c r="FC200" s="27"/>
      <c r="FD200" s="27"/>
      <c r="FE200" s="27"/>
      <c r="FF200" s="27"/>
      <c r="FG200" s="27"/>
      <c r="FH200" s="27"/>
      <c r="FI200" s="27"/>
      <c r="FJ200" s="27"/>
      <c r="FK200" s="27"/>
      <c r="FL200" s="27"/>
      <c r="FM200" s="27"/>
      <c r="FN200" s="27"/>
      <c r="FO200" s="27"/>
      <c r="FP200" s="27"/>
      <c r="FQ200" s="27"/>
      <c r="FR200" s="27"/>
      <c r="FS200" s="27"/>
      <c r="FT200" s="27"/>
      <c r="FU200" s="27"/>
      <c r="FV200" s="27"/>
      <c r="FW200" s="27"/>
      <c r="FX200" s="27"/>
      <c r="FY200" s="27"/>
      <c r="FZ200" s="27"/>
      <c r="GA200" s="27"/>
      <c r="GB200" s="27"/>
      <c r="GC200" s="27"/>
      <c r="GD200" s="27"/>
      <c r="GE200" s="27"/>
      <c r="GF200" s="27"/>
      <c r="GG200" s="27"/>
      <c r="GH200" s="27"/>
      <c r="GI200" s="27"/>
      <c r="GJ200" s="27"/>
      <c r="GK200" s="27"/>
      <c r="GL200" s="27"/>
      <c r="GM200" s="27"/>
      <c r="GN200" s="27"/>
      <c r="GO200" s="27"/>
      <c r="GP200" s="27"/>
      <c r="GQ200" s="27"/>
      <c r="GR200" s="27"/>
      <c r="GS200" s="27"/>
      <c r="GT200" s="27"/>
      <c r="GU200" s="27"/>
      <c r="GV200" s="27"/>
      <c r="GW200" s="27"/>
      <c r="GX200" s="27"/>
      <c r="GY200" s="27"/>
      <c r="GZ200" s="27"/>
      <c r="HA200" s="27"/>
      <c r="HB200" s="27"/>
      <c r="HC200" s="27"/>
      <c r="HD200" s="27"/>
      <c r="HE200" s="27"/>
      <c r="HF200" s="27"/>
      <c r="HG200" s="27"/>
      <c r="HH200" s="27"/>
      <c r="HI200" s="27"/>
      <c r="HJ200" s="27"/>
      <c r="HK200" s="27"/>
      <c r="HL200" s="27"/>
      <c r="HM200" s="27"/>
      <c r="HN200" s="27"/>
      <c r="HO200" s="27"/>
      <c r="HP200" s="27"/>
      <c r="HQ200" s="27"/>
      <c r="HR200" s="27"/>
      <c r="HS200" s="27"/>
      <c r="HT200" s="27"/>
      <c r="HU200" s="27"/>
      <c r="HV200" s="27"/>
      <c r="HW200" s="27"/>
      <c r="HX200" s="27"/>
      <c r="HY200" s="27"/>
      <c r="HZ200" s="27"/>
      <c r="IA200" s="27"/>
      <c r="IB200" s="27"/>
      <c r="IC200" s="27"/>
      <c r="ID200" s="27"/>
      <c r="IE200" s="27"/>
      <c r="IF200" s="27"/>
      <c r="IG200" s="27"/>
      <c r="IH200" s="27"/>
      <c r="II200" s="27"/>
      <c r="IJ200" s="27"/>
      <c r="IK200" s="27"/>
      <c r="IL200" s="27"/>
      <c r="IM200" s="27"/>
      <c r="IN200" s="27"/>
      <c r="IO200" s="27"/>
      <c r="IP200" s="27"/>
      <c r="IQ200" s="27"/>
      <c r="IR200" s="27"/>
      <c r="IS200" s="27"/>
      <c r="IT200" s="27"/>
      <c r="IU200" s="27"/>
      <c r="IV200" s="27"/>
      <c r="IW200" s="27"/>
      <c r="IX200" s="27"/>
      <c r="IY200" s="27"/>
      <c r="IZ200" s="27"/>
      <c r="JA200" s="27"/>
      <c r="JB200" s="27"/>
      <c r="JC200" s="27"/>
      <c r="JD200" s="27"/>
      <c r="JE200" s="27"/>
      <c r="JF200" s="27"/>
      <c r="JG200" s="27"/>
      <c r="JH200" s="27"/>
      <c r="JI200" s="27"/>
      <c r="JJ200" s="27"/>
      <c r="JK200" s="27"/>
      <c r="JL200" s="27"/>
      <c r="JM200" s="27"/>
      <c r="JN200" s="27"/>
      <c r="JO200" s="27"/>
      <c r="JP200" s="27"/>
      <c r="JQ200" s="27"/>
      <c r="JR200" s="27"/>
      <c r="JS200" s="27"/>
      <c r="JT200" s="27"/>
      <c r="JU200" s="27"/>
      <c r="JV200" s="27"/>
      <c r="JW200" s="27"/>
      <c r="JX200" s="27"/>
      <c r="JY200" s="27"/>
      <c r="JZ200" s="27"/>
      <c r="KA200" s="27"/>
      <c r="KB200" s="27"/>
      <c r="KC200" s="27"/>
      <c r="KD200" s="27"/>
      <c r="KE200" s="27"/>
      <c r="KF200" s="27"/>
      <c r="KG200" s="27"/>
      <c r="KH200" s="27"/>
      <c r="KI200" s="27"/>
      <c r="KJ200" s="27"/>
      <c r="KK200" s="27"/>
      <c r="KL200" s="27"/>
      <c r="KM200" s="27"/>
      <c r="KN200" s="27"/>
      <c r="KO200" s="27"/>
      <c r="KP200" s="27"/>
      <c r="KQ200" s="27"/>
      <c r="KR200" s="27"/>
      <c r="KS200" s="27"/>
      <c r="KT200" s="27"/>
      <c r="KU200" s="27"/>
      <c r="KV200" s="27"/>
      <c r="KW200" s="27"/>
      <c r="KX200" s="27"/>
      <c r="KY200" s="27"/>
      <c r="KZ200" s="27"/>
      <c r="LA200" s="27"/>
      <c r="LB200" s="27"/>
      <c r="LC200" s="27"/>
      <c r="LD200" s="27"/>
      <c r="LE200" s="27"/>
      <c r="LF200" s="27"/>
      <c r="LG200" s="27"/>
      <c r="LH200" s="27"/>
      <c r="LI200" s="27"/>
      <c r="LJ200" s="27"/>
      <c r="LK200" s="27"/>
      <c r="LL200" s="27"/>
      <c r="LM200" s="27"/>
      <c r="LN200" s="27"/>
      <c r="LO200" s="27"/>
      <c r="LP200" s="27"/>
      <c r="LQ200" s="27"/>
      <c r="LR200" s="27"/>
      <c r="LS200" s="27"/>
      <c r="LT200" s="27"/>
      <c r="LU200" s="27"/>
      <c r="LV200" s="27"/>
      <c r="LW200" s="27"/>
      <c r="LX200" s="27"/>
      <c r="LY200" s="27"/>
      <c r="LZ200" s="27"/>
      <c r="MA200" s="27"/>
      <c r="MB200" s="27"/>
      <c r="MC200" s="27"/>
      <c r="MD200" s="27"/>
      <c r="ME200" s="27"/>
      <c r="MF200" s="27"/>
      <c r="MG200" s="27"/>
      <c r="MH200" s="27"/>
      <c r="MI200" s="27"/>
      <c r="MJ200" s="27"/>
      <c r="MK200" s="27"/>
      <c r="ML200" s="27"/>
      <c r="MM200" s="27"/>
      <c r="MN200" s="27"/>
      <c r="MO200" s="27"/>
      <c r="MP200" s="27"/>
      <c r="MQ200" s="27"/>
      <c r="MR200" s="27"/>
      <c r="MS200" s="27"/>
      <c r="MT200" s="27"/>
      <c r="MU200" s="27"/>
      <c r="MV200" s="27"/>
      <c r="MW200" s="27"/>
      <c r="MX200" s="27"/>
      <c r="MY200" s="27"/>
      <c r="MZ200" s="27"/>
      <c r="NA200" s="27"/>
      <c r="NB200" s="27"/>
      <c r="NC200" s="27"/>
      <c r="ND200" s="27"/>
      <c r="NE200" s="27"/>
      <c r="NF200" s="27"/>
      <c r="NG200" s="27"/>
      <c r="NH200" s="27"/>
      <c r="NI200" s="27"/>
      <c r="NJ200" s="27"/>
      <c r="NK200" s="27"/>
      <c r="NL200" s="27"/>
      <c r="NM200" s="27"/>
      <c r="NN200" s="27"/>
      <c r="NO200" s="27"/>
      <c r="NP200" s="27"/>
      <c r="NQ200" s="27"/>
      <c r="NR200" s="27"/>
      <c r="NS200" s="27"/>
      <c r="NT200" s="27"/>
      <c r="NU200" s="27"/>
      <c r="NV200" s="27"/>
      <c r="NW200" s="27"/>
      <c r="NX200" s="27"/>
      <c r="NY200" s="27"/>
      <c r="NZ200" s="27"/>
      <c r="OA200" s="27"/>
      <c r="OB200" s="27"/>
      <c r="OC200" s="27"/>
      <c r="OD200" s="27"/>
      <c r="OE200" s="27"/>
      <c r="OF200" s="27"/>
      <c r="OG200" s="27"/>
      <c r="OH200" s="27"/>
      <c r="OI200" s="27"/>
      <c r="OJ200" s="27"/>
      <c r="OK200" s="27"/>
      <c r="OL200" s="27"/>
      <c r="OM200" s="27"/>
      <c r="ON200" s="27"/>
      <c r="OO200" s="27"/>
      <c r="OP200" s="27"/>
      <c r="OQ200" s="27"/>
      <c r="OR200" s="27"/>
      <c r="OS200" s="27"/>
      <c r="OT200" s="27"/>
      <c r="OU200" s="27"/>
      <c r="OV200" s="27"/>
      <c r="OW200" s="27"/>
      <c r="OX200" s="27"/>
      <c r="OY200" s="27"/>
      <c r="OZ200" s="27"/>
      <c r="PA200" s="27"/>
      <c r="PB200" s="27"/>
      <c r="PC200" s="27"/>
      <c r="PD200" s="27"/>
      <c r="PE200" s="27"/>
      <c r="PF200" s="27"/>
      <c r="PG200" s="27"/>
      <c r="PH200" s="27"/>
      <c r="PI200" s="27"/>
      <c r="PJ200" s="27"/>
      <c r="PK200" s="27"/>
      <c r="PL200" s="27"/>
      <c r="PM200" s="27"/>
      <c r="PN200" s="27"/>
      <c r="PO200" s="27"/>
      <c r="PP200" s="27"/>
      <c r="PQ200" s="27"/>
      <c r="PR200" s="27"/>
      <c r="PS200" s="27"/>
      <c r="PT200" s="27"/>
      <c r="PU200" s="27"/>
      <c r="PV200" s="27"/>
      <c r="PW200" s="27"/>
      <c r="PX200" s="27"/>
      <c r="PY200" s="27"/>
      <c r="PZ200" s="27"/>
      <c r="QA200" s="27"/>
      <c r="QB200" s="27"/>
      <c r="QC200" s="27"/>
      <c r="QD200" s="27"/>
      <c r="QE200" s="27"/>
      <c r="QF200" s="27"/>
      <c r="QG200" s="27"/>
      <c r="QH200" s="27"/>
      <c r="QI200" s="27"/>
      <c r="QJ200" s="27"/>
      <c r="QK200" s="27"/>
      <c r="QL200" s="27"/>
      <c r="QM200" s="27"/>
      <c r="QN200" s="27"/>
      <c r="QO200" s="27"/>
      <c r="QP200" s="27"/>
      <c r="QQ200" s="27"/>
      <c r="QR200" s="27"/>
      <c r="QS200" s="27"/>
      <c r="QT200" s="27"/>
      <c r="QU200" s="27"/>
      <c r="QV200" s="27"/>
      <c r="QW200" s="27"/>
      <c r="QX200" s="27"/>
      <c r="QY200" s="27"/>
      <c r="QZ200" s="27"/>
      <c r="RA200" s="27"/>
      <c r="RB200" s="27"/>
      <c r="RC200" s="27"/>
      <c r="RD200" s="27"/>
      <c r="RE200" s="27"/>
      <c r="RF200" s="27"/>
      <c r="RG200" s="27"/>
      <c r="RH200" s="27"/>
      <c r="RI200" s="27"/>
      <c r="RJ200" s="27"/>
      <c r="RK200" s="27"/>
      <c r="RL200" s="27"/>
      <c r="RM200" s="27"/>
      <c r="RN200" s="27"/>
      <c r="RO200" s="27"/>
      <c r="RP200" s="27"/>
      <c r="RQ200" s="27"/>
      <c r="RR200" s="27"/>
      <c r="RS200" s="27"/>
      <c r="RT200" s="27"/>
      <c r="RU200" s="27"/>
      <c r="RV200" s="27"/>
      <c r="RW200" s="27"/>
      <c r="RX200" s="27"/>
      <c r="RY200" s="27"/>
      <c r="RZ200" s="27"/>
      <c r="SA200" s="27"/>
      <c r="SB200" s="27"/>
      <c r="SC200" s="27"/>
      <c r="SD200" s="27"/>
      <c r="SE200" s="27"/>
      <c r="SF200" s="27"/>
      <c r="SG200" s="27"/>
      <c r="SH200" s="27"/>
      <c r="SI200" s="27"/>
      <c r="SJ200" s="27"/>
      <c r="SK200" s="27"/>
      <c r="SL200" s="27"/>
      <c r="SM200" s="27"/>
      <c r="SN200" s="27"/>
      <c r="SO200" s="27"/>
      <c r="SP200" s="27"/>
      <c r="SQ200" s="27"/>
      <c r="SR200" s="27"/>
      <c r="SS200" s="27"/>
      <c r="ST200" s="27"/>
      <c r="SU200" s="27"/>
      <c r="SV200" s="27"/>
      <c r="SW200" s="27"/>
      <c r="SX200" s="27"/>
      <c r="SY200" s="27"/>
      <c r="SZ200" s="27"/>
      <c r="TA200" s="27"/>
      <c r="TB200" s="27"/>
      <c r="TC200" s="27"/>
      <c r="TD200" s="27"/>
      <c r="TE200" s="27"/>
      <c r="TF200" s="27"/>
      <c r="TG200" s="27"/>
      <c r="TH200" s="27"/>
      <c r="TI200" s="27"/>
      <c r="TJ200" s="27"/>
      <c r="TK200" s="27"/>
      <c r="TL200" s="27"/>
      <c r="TM200" s="27"/>
      <c r="TN200" s="27"/>
      <c r="TO200" s="27"/>
      <c r="TP200" s="27"/>
      <c r="TQ200" s="27"/>
      <c r="TR200" s="27"/>
      <c r="TS200" s="27"/>
      <c r="TT200" s="27"/>
      <c r="TU200" s="27"/>
      <c r="TV200" s="27"/>
      <c r="TW200" s="27"/>
      <c r="TX200" s="27"/>
      <c r="TY200" s="27"/>
      <c r="TZ200" s="27"/>
      <c r="UA200" s="27"/>
      <c r="UB200" s="27"/>
      <c r="UC200" s="27"/>
      <c r="UD200" s="27"/>
      <c r="UE200" s="27"/>
      <c r="UF200" s="27"/>
      <c r="UG200" s="27"/>
      <c r="UH200" s="27"/>
      <c r="UI200" s="27"/>
      <c r="UJ200" s="27"/>
      <c r="UK200" s="27"/>
      <c r="UL200" s="27"/>
      <c r="UM200" s="27"/>
      <c r="UN200" s="27"/>
      <c r="UO200" s="27"/>
      <c r="UP200" s="27"/>
      <c r="UQ200" s="27"/>
      <c r="UR200" s="27"/>
      <c r="US200" s="27"/>
      <c r="UT200" s="27"/>
      <c r="UU200" s="27"/>
      <c r="UV200" s="27"/>
      <c r="UW200" s="27"/>
      <c r="UX200" s="27"/>
      <c r="UY200" s="27"/>
      <c r="UZ200" s="27"/>
      <c r="VA200" s="27"/>
      <c r="VB200" s="27"/>
      <c r="VC200" s="27"/>
      <c r="VD200" s="27"/>
      <c r="VE200" s="27"/>
      <c r="VF200" s="27"/>
      <c r="VG200" s="27"/>
      <c r="VH200" s="27"/>
      <c r="VI200" s="27"/>
      <c r="VJ200" s="27"/>
      <c r="VK200" s="27"/>
      <c r="VL200" s="27"/>
      <c r="VM200" s="27"/>
      <c r="VN200" s="27"/>
      <c r="VO200" s="27"/>
      <c r="VP200" s="27"/>
      <c r="VQ200" s="27"/>
      <c r="VR200" s="27"/>
      <c r="VS200" s="27"/>
      <c r="VT200" s="27"/>
      <c r="VU200" s="27"/>
      <c r="VV200" s="27"/>
      <c r="VW200" s="27"/>
      <c r="VX200" s="27"/>
      <c r="VY200" s="27"/>
      <c r="VZ200" s="27"/>
      <c r="WA200" s="27"/>
      <c r="WB200" s="27"/>
      <c r="WC200" s="27"/>
      <c r="WD200" s="27"/>
      <c r="WE200" s="27"/>
      <c r="WF200" s="27"/>
      <c r="WG200" s="27"/>
      <c r="WH200" s="27"/>
      <c r="WI200" s="27"/>
      <c r="WJ200" s="27"/>
      <c r="WK200" s="27"/>
      <c r="WL200" s="27"/>
      <c r="WM200" s="27"/>
      <c r="WN200" s="27"/>
      <c r="WO200" s="27"/>
      <c r="WP200" s="27"/>
      <c r="WQ200" s="27"/>
      <c r="WR200" s="27"/>
      <c r="WS200" s="27"/>
      <c r="WT200" s="27"/>
      <c r="WU200" s="27"/>
      <c r="WV200" s="27"/>
      <c r="WW200" s="27"/>
      <c r="WX200" s="27"/>
      <c r="WY200" s="27"/>
      <c r="WZ200" s="27"/>
      <c r="XA200" s="27"/>
      <c r="XB200" s="27"/>
      <c r="XC200" s="27"/>
      <c r="XD200" s="27"/>
      <c r="XE200" s="27"/>
      <c r="XF200" s="27"/>
      <c r="XG200" s="27"/>
      <c r="XH200" s="27"/>
      <c r="XI200" s="27"/>
      <c r="XJ200" s="27"/>
      <c r="XK200" s="27"/>
      <c r="XL200" s="27"/>
      <c r="XM200" s="27"/>
      <c r="XN200" s="27"/>
      <c r="XO200" s="27"/>
      <c r="XP200" s="27"/>
      <c r="XQ200" s="27"/>
      <c r="XR200" s="27"/>
      <c r="XS200" s="27"/>
      <c r="XT200" s="27"/>
      <c r="XU200" s="27"/>
      <c r="XV200" s="27"/>
      <c r="XW200" s="27"/>
      <c r="XX200" s="27"/>
      <c r="XY200" s="27"/>
      <c r="XZ200" s="27"/>
      <c r="YA200" s="27"/>
      <c r="YB200" s="27"/>
      <c r="YC200" s="27"/>
      <c r="YD200" s="27"/>
      <c r="YE200" s="27"/>
      <c r="YF200" s="27"/>
      <c r="YG200" s="27"/>
      <c r="YH200" s="27"/>
      <c r="YI200" s="27"/>
      <c r="YJ200" s="27"/>
      <c r="YK200" s="27"/>
      <c r="YL200" s="27"/>
      <c r="YM200" s="27"/>
      <c r="YN200" s="27"/>
      <c r="YO200" s="27"/>
      <c r="YP200" s="27"/>
      <c r="YQ200" s="27"/>
      <c r="YR200" s="27"/>
      <c r="YS200" s="27"/>
      <c r="YT200" s="27"/>
      <c r="YU200" s="27"/>
      <c r="YV200" s="27"/>
      <c r="YW200" s="27"/>
      <c r="YX200" s="27"/>
      <c r="YY200" s="27"/>
      <c r="YZ200" s="27"/>
      <c r="ZA200" s="27"/>
      <c r="ZB200" s="27"/>
      <c r="ZC200" s="27"/>
      <c r="ZD200" s="27"/>
      <c r="ZE200" s="27"/>
      <c r="ZF200" s="27"/>
      <c r="ZG200" s="27"/>
      <c r="ZH200" s="27"/>
      <c r="ZI200" s="27"/>
      <c r="ZJ200" s="27"/>
      <c r="ZK200" s="27"/>
      <c r="ZL200" s="27"/>
      <c r="ZM200" s="27"/>
      <c r="ZN200" s="27"/>
      <c r="ZO200" s="27"/>
      <c r="ZP200" s="27"/>
      <c r="ZQ200" s="27"/>
      <c r="ZR200" s="27"/>
      <c r="ZS200" s="27"/>
      <c r="ZT200" s="27"/>
      <c r="ZU200" s="27"/>
      <c r="ZV200" s="27"/>
      <c r="ZW200" s="27"/>
      <c r="ZX200" s="27"/>
      <c r="ZY200" s="27"/>
      <c r="ZZ200" s="27"/>
      <c r="AAA200" s="27"/>
      <c r="AAB200" s="27"/>
      <c r="AAC200" s="27"/>
      <c r="AAD200" s="27"/>
      <c r="AAE200" s="27"/>
      <c r="AAF200" s="27"/>
      <c r="AAG200" s="27"/>
      <c r="AAH200" s="27"/>
      <c r="AAI200" s="27"/>
      <c r="AAJ200" s="27"/>
      <c r="AAK200" s="27"/>
      <c r="AAL200" s="27"/>
      <c r="AAM200" s="27"/>
      <c r="AAN200" s="27"/>
      <c r="AAO200" s="27"/>
      <c r="AAP200" s="27"/>
      <c r="AAQ200" s="27"/>
      <c r="AAR200" s="27"/>
      <c r="AAS200" s="27"/>
      <c r="AAT200" s="27"/>
      <c r="AAU200" s="27"/>
      <c r="AAV200" s="27"/>
      <c r="AAW200" s="27"/>
      <c r="AAX200" s="27"/>
      <c r="AAY200" s="27"/>
      <c r="AAZ200" s="27"/>
      <c r="ABA200" s="27"/>
      <c r="ABB200" s="27"/>
      <c r="ABC200" s="27"/>
      <c r="ABD200" s="27"/>
      <c r="ABE200" s="27"/>
      <c r="ABF200" s="27"/>
      <c r="ABG200" s="27"/>
      <c r="ABH200" s="27"/>
      <c r="ABI200" s="27"/>
      <c r="ABJ200" s="27"/>
      <c r="ABK200" s="27"/>
      <c r="ABL200" s="27"/>
      <c r="ABM200" s="27"/>
      <c r="ABN200" s="27"/>
      <c r="ABO200" s="27"/>
      <c r="ABP200" s="27"/>
      <c r="ABQ200" s="27"/>
      <c r="ABR200" s="27"/>
      <c r="ABS200" s="27"/>
      <c r="ABT200" s="27"/>
      <c r="ABU200" s="27"/>
      <c r="ABV200" s="27"/>
      <c r="ABW200" s="27"/>
      <c r="ABX200" s="27"/>
      <c r="ABY200" s="27"/>
      <c r="ABZ200" s="27"/>
      <c r="ACA200" s="27"/>
      <c r="ACB200" s="27"/>
      <c r="ACC200" s="27"/>
      <c r="ACD200" s="27"/>
      <c r="ACE200" s="27"/>
      <c r="ACF200" s="27"/>
      <c r="ACG200" s="27"/>
      <c r="ACH200" s="27"/>
      <c r="ACI200" s="27"/>
      <c r="ACJ200" s="27"/>
      <c r="ACK200" s="27"/>
      <c r="ACL200" s="27"/>
      <c r="ACM200" s="27"/>
      <c r="ACN200" s="27"/>
      <c r="ACO200" s="27"/>
      <c r="ACP200" s="27"/>
      <c r="ACQ200" s="27"/>
      <c r="ACR200" s="27"/>
      <c r="ACS200" s="27"/>
      <c r="ACT200" s="27"/>
      <c r="ACU200" s="27"/>
      <c r="ACV200" s="27"/>
      <c r="ACW200" s="27"/>
      <c r="ACX200" s="27"/>
      <c r="ACY200" s="27"/>
      <c r="ACZ200" s="27"/>
      <c r="ADA200" s="27"/>
      <c r="ADB200" s="27"/>
      <c r="ADC200" s="27"/>
      <c r="ADD200" s="27"/>
      <c r="ADE200" s="27"/>
      <c r="ADF200" s="27"/>
      <c r="ADG200" s="27"/>
      <c r="ADH200" s="27"/>
      <c r="ADI200" s="27"/>
      <c r="ADJ200" s="27"/>
      <c r="ADK200" s="27"/>
      <c r="ADL200" s="27"/>
      <c r="ADM200" s="27"/>
      <c r="ADN200" s="27"/>
      <c r="ADO200" s="27"/>
      <c r="ADP200" s="27"/>
      <c r="ADQ200" s="27"/>
      <c r="ADR200" s="27"/>
      <c r="ADS200" s="27"/>
      <c r="ADT200" s="27"/>
      <c r="ADU200" s="27"/>
      <c r="ADV200" s="27"/>
      <c r="ADW200" s="27"/>
      <c r="ADX200" s="27"/>
      <c r="ADY200" s="27"/>
      <c r="ADZ200" s="27"/>
      <c r="AEA200" s="27"/>
      <c r="AEB200" s="27"/>
      <c r="AEC200" s="27"/>
      <c r="AED200" s="27"/>
      <c r="AEE200" s="27"/>
      <c r="AEF200" s="27"/>
      <c r="AEG200" s="27"/>
      <c r="AEH200" s="27"/>
      <c r="AEI200" s="27"/>
      <c r="AEJ200" s="27"/>
      <c r="AEK200" s="27"/>
      <c r="AEL200" s="27"/>
      <c r="AEM200" s="27"/>
      <c r="AEN200" s="27"/>
      <c r="AEO200" s="27"/>
      <c r="AEP200" s="27"/>
      <c r="AEQ200" s="27"/>
      <c r="AER200" s="27"/>
      <c r="AES200" s="27"/>
      <c r="AET200" s="27"/>
      <c r="AEU200" s="27"/>
      <c r="AEV200" s="27"/>
      <c r="AEW200" s="27"/>
      <c r="AEX200" s="27"/>
      <c r="AEY200" s="27"/>
      <c r="AEZ200" s="27"/>
      <c r="AFA200" s="27"/>
      <c r="AFB200" s="27"/>
      <c r="AFC200" s="27"/>
      <c r="AFD200" s="27"/>
      <c r="AFE200" s="27"/>
      <c r="AFF200" s="27"/>
      <c r="AFG200" s="27"/>
      <c r="AFH200" s="27"/>
      <c r="AFI200" s="27"/>
      <c r="AFJ200" s="27"/>
      <c r="AFK200" s="27"/>
      <c r="AFL200" s="27"/>
      <c r="AFM200" s="27"/>
      <c r="AFN200" s="27"/>
      <c r="AFO200" s="27"/>
      <c r="AFP200" s="27"/>
      <c r="AFQ200" s="27"/>
      <c r="AFR200" s="27"/>
      <c r="AFS200" s="27"/>
      <c r="AFT200" s="27"/>
      <c r="AFU200" s="27"/>
      <c r="AFV200" s="27"/>
      <c r="AFW200" s="27"/>
      <c r="AFX200" s="27"/>
      <c r="AFY200" s="27"/>
      <c r="AFZ200" s="27"/>
      <c r="AGA200" s="27"/>
      <c r="AGB200" s="27"/>
      <c r="AGC200" s="27"/>
      <c r="AGD200" s="27"/>
      <c r="AGE200" s="27"/>
      <c r="AGF200" s="27"/>
      <c r="AGG200" s="27"/>
      <c r="AGH200" s="27"/>
      <c r="AGI200" s="27"/>
      <c r="AGJ200" s="27"/>
      <c r="AGK200" s="27"/>
      <c r="AGL200" s="27"/>
      <c r="AGM200" s="27"/>
      <c r="AGN200" s="27"/>
      <c r="AGO200" s="27"/>
      <c r="AGP200" s="27"/>
      <c r="AGQ200" s="27"/>
      <c r="AGR200" s="27"/>
      <c r="AGS200" s="27"/>
      <c r="AGT200" s="27"/>
      <c r="AGU200" s="27"/>
      <c r="AGV200" s="27"/>
      <c r="AGW200" s="27"/>
      <c r="AGX200" s="27"/>
      <c r="AGY200" s="27"/>
      <c r="AGZ200" s="27"/>
      <c r="AHA200" s="27"/>
      <c r="AHB200" s="27"/>
      <c r="AHC200" s="27"/>
      <c r="AHD200" s="27"/>
      <c r="AHE200" s="27"/>
      <c r="AHF200" s="27"/>
      <c r="AHG200" s="27"/>
      <c r="AHH200" s="27"/>
      <c r="AHI200" s="27"/>
      <c r="AHJ200" s="27"/>
      <c r="AHK200" s="27"/>
      <c r="AHL200" s="27"/>
      <c r="AHM200" s="27"/>
      <c r="AHN200" s="27"/>
      <c r="AHO200" s="27"/>
      <c r="AHP200" s="27"/>
      <c r="AHQ200" s="27"/>
      <c r="AHR200" s="27"/>
      <c r="AHS200" s="27"/>
      <c r="AHT200" s="27"/>
      <c r="AHU200" s="27"/>
      <c r="AHV200" s="27"/>
      <c r="AHW200" s="27"/>
      <c r="AHX200" s="27"/>
      <c r="AHY200" s="27"/>
      <c r="AHZ200" s="27"/>
      <c r="AIA200" s="27"/>
      <c r="AIB200" s="27"/>
      <c r="AIC200" s="27"/>
      <c r="AID200" s="27"/>
      <c r="AIE200" s="27"/>
      <c r="AIF200" s="27"/>
      <c r="AIG200" s="27"/>
      <c r="AIH200" s="27"/>
      <c r="AII200" s="27"/>
      <c r="AIJ200" s="27"/>
      <c r="AIK200" s="27"/>
      <c r="AIL200" s="27"/>
      <c r="AIM200" s="27"/>
      <c r="AIN200" s="27"/>
      <c r="AIO200" s="27"/>
      <c r="AIP200" s="27"/>
      <c r="AIQ200" s="27"/>
      <c r="AIR200" s="27"/>
      <c r="AIS200" s="27"/>
      <c r="AIT200" s="27"/>
      <c r="AIU200" s="27"/>
      <c r="AIV200" s="27"/>
      <c r="AIW200" s="27"/>
      <c r="AIX200" s="27"/>
      <c r="AIY200" s="27"/>
      <c r="AIZ200" s="27"/>
      <c r="AJA200" s="27"/>
      <c r="AJB200" s="27"/>
      <c r="AJC200" s="27"/>
      <c r="AJD200" s="27"/>
      <c r="AJE200" s="27"/>
      <c r="AJF200" s="27"/>
      <c r="AJG200" s="27"/>
      <c r="AJH200" s="27"/>
      <c r="AJI200" s="27"/>
      <c r="AJJ200" s="27"/>
      <c r="AJK200" s="27"/>
      <c r="AJL200" s="27"/>
      <c r="AJM200" s="27"/>
      <c r="AJN200" s="27"/>
      <c r="AJO200" s="27"/>
      <c r="AJP200" s="27"/>
      <c r="AJQ200" s="27"/>
      <c r="AJR200" s="27"/>
      <c r="AJS200" s="27"/>
      <c r="AJT200" s="27"/>
      <c r="AJU200" s="27"/>
      <c r="AJV200" s="27"/>
      <c r="AJW200" s="27"/>
      <c r="AJX200" s="27"/>
      <c r="AJY200" s="27"/>
      <c r="AJZ200" s="27"/>
      <c r="AKA200" s="27"/>
      <c r="AKB200" s="27"/>
      <c r="AKC200" s="27"/>
      <c r="AKD200" s="27"/>
      <c r="AKE200" s="27"/>
      <c r="AKF200" s="27"/>
      <c r="AKG200" s="27"/>
      <c r="AKH200" s="27"/>
      <c r="AKI200" s="27"/>
      <c r="AKJ200" s="27"/>
      <c r="AKK200" s="27"/>
      <c r="AKL200" s="27"/>
      <c r="AKM200" s="27"/>
      <c r="AKN200" s="27"/>
      <c r="AKO200" s="27"/>
      <c r="AKP200" s="27"/>
      <c r="AKQ200" s="27"/>
      <c r="AKR200" s="27"/>
      <c r="AKS200" s="27"/>
      <c r="AKT200" s="27"/>
      <c r="AKU200" s="27"/>
      <c r="AKV200" s="27"/>
      <c r="AKW200" s="27"/>
      <c r="AKX200" s="27"/>
      <c r="AKY200" s="27"/>
      <c r="AKZ200" s="27"/>
      <c r="ALA200" s="27"/>
      <c r="ALB200" s="27"/>
      <c r="ALC200" s="27"/>
      <c r="ALD200" s="27"/>
      <c r="ALE200" s="27"/>
      <c r="ALF200" s="27"/>
      <c r="ALG200" s="27"/>
      <c r="ALH200" s="27"/>
      <c r="ALI200" s="27"/>
      <c r="ALJ200" s="27"/>
      <c r="ALK200" s="27"/>
      <c r="ALL200" s="27"/>
      <c r="ALM200" s="27"/>
      <c r="ALN200" s="27"/>
      <c r="ALO200" s="27"/>
      <c r="ALP200" s="27"/>
      <c r="ALQ200" s="27"/>
      <c r="ALR200" s="27"/>
      <c r="ALS200" s="27"/>
      <c r="ALT200" s="27"/>
      <c r="ALU200" s="27"/>
      <c r="ALV200" s="27"/>
      <c r="ALW200" s="27"/>
      <c r="ALX200" s="27"/>
      <c r="ALY200" s="27"/>
      <c r="ALZ200" s="27"/>
      <c r="AMA200" s="27"/>
      <c r="AMB200" s="27"/>
      <c r="AMC200" s="27"/>
      <c r="AMD200" s="27"/>
      <c r="AME200" s="27"/>
      <c r="AMF200" s="27"/>
      <c r="AMG200" s="27"/>
      <c r="AMH200" s="27"/>
      <c r="AMI200" s="27"/>
      <c r="AMJ200" s="27"/>
      <c r="AMK200" s="27"/>
      <c r="AML200" s="27"/>
      <c r="AMM200" s="27"/>
      <c r="AMN200" s="27"/>
      <c r="AMO200" s="27"/>
      <c r="AMP200" s="27"/>
      <c r="AMQ200" s="27"/>
      <c r="AMR200" s="27"/>
      <c r="AMS200" s="27"/>
      <c r="AMT200" s="27"/>
      <c r="AMU200" s="27"/>
      <c r="AMV200" s="27"/>
      <c r="AMW200" s="27"/>
      <c r="AMX200" s="27"/>
      <c r="AMY200" s="27"/>
      <c r="AMZ200" s="27"/>
      <c r="ANA200" s="27"/>
      <c r="ANB200" s="27"/>
      <c r="ANC200" s="27"/>
      <c r="AND200" s="27"/>
      <c r="ANE200" s="27"/>
      <c r="ANF200" s="27"/>
      <c r="ANG200" s="27"/>
      <c r="ANH200" s="27"/>
      <c r="ANI200" s="27"/>
      <c r="ANJ200" s="27"/>
      <c r="ANK200" s="27"/>
      <c r="ANL200" s="27"/>
      <c r="ANM200" s="27"/>
      <c r="ANN200" s="27"/>
      <c r="ANO200" s="27"/>
      <c r="ANP200" s="27"/>
      <c r="ANQ200" s="27"/>
      <c r="ANR200" s="27"/>
      <c r="ANS200" s="27"/>
      <c r="ANT200" s="27"/>
      <c r="ANU200" s="27"/>
      <c r="ANV200" s="27"/>
      <c r="ANW200" s="27"/>
      <c r="ANX200" s="27"/>
      <c r="ANY200" s="27"/>
      <c r="ANZ200" s="27"/>
      <c r="AOA200" s="27"/>
      <c r="AOB200" s="27"/>
      <c r="AOC200" s="27"/>
      <c r="AOD200" s="27"/>
      <c r="AOE200" s="27"/>
      <c r="AOF200" s="27"/>
      <c r="AOG200" s="27"/>
      <c r="AOH200" s="27"/>
      <c r="AOI200" s="27"/>
      <c r="AOJ200" s="27"/>
      <c r="AOK200" s="27"/>
      <c r="AOL200" s="27"/>
      <c r="AOM200" s="27"/>
      <c r="AON200" s="27"/>
      <c r="AOO200" s="27"/>
      <c r="AOP200" s="27"/>
      <c r="AOQ200" s="27"/>
      <c r="AOR200" s="27"/>
      <c r="AOS200" s="27"/>
      <c r="AOT200" s="27"/>
      <c r="AOU200" s="27"/>
      <c r="AOV200" s="27"/>
      <c r="AOW200" s="27"/>
      <c r="AOX200" s="27"/>
      <c r="AOY200" s="27"/>
      <c r="AOZ200" s="27"/>
      <c r="APA200" s="27"/>
      <c r="APB200" s="27"/>
      <c r="APC200" s="27"/>
      <c r="APD200" s="27"/>
      <c r="APE200" s="27"/>
      <c r="APF200" s="27"/>
      <c r="APG200" s="27"/>
      <c r="APH200" s="27"/>
      <c r="API200" s="27"/>
      <c r="APJ200" s="27"/>
      <c r="APK200" s="27"/>
      <c r="APL200" s="27"/>
      <c r="APM200" s="27"/>
      <c r="APN200" s="27"/>
      <c r="APO200" s="27"/>
      <c r="APP200" s="27"/>
      <c r="APQ200" s="27"/>
      <c r="APR200" s="27"/>
      <c r="APS200" s="27"/>
      <c r="APT200" s="27"/>
      <c r="APU200" s="27"/>
      <c r="APV200" s="27"/>
      <c r="APW200" s="27"/>
      <c r="APX200" s="27"/>
      <c r="APY200" s="27"/>
      <c r="APZ200" s="27"/>
      <c r="AQA200" s="27"/>
      <c r="AQB200" s="27"/>
      <c r="AQC200" s="27"/>
      <c r="AQD200" s="27"/>
      <c r="AQE200" s="27"/>
      <c r="AQF200" s="27"/>
      <c r="AQG200" s="27"/>
      <c r="AQH200" s="27"/>
      <c r="AQI200" s="27"/>
      <c r="AQJ200" s="27"/>
      <c r="AQK200" s="27"/>
      <c r="AQL200" s="27"/>
      <c r="AQM200" s="27"/>
      <c r="AQN200" s="27"/>
      <c r="AQO200" s="27"/>
      <c r="AQP200" s="27"/>
      <c r="AQQ200" s="27"/>
      <c r="AQR200" s="27"/>
      <c r="AQS200" s="27"/>
      <c r="AQT200" s="27"/>
      <c r="AQU200" s="27"/>
      <c r="AQV200" s="27"/>
      <c r="AQW200" s="27"/>
      <c r="AQX200" s="27"/>
      <c r="AQY200" s="27"/>
      <c r="AQZ200" s="27"/>
      <c r="ARA200" s="27"/>
      <c r="ARB200" s="27"/>
      <c r="ARC200" s="27"/>
      <c r="ARD200" s="27"/>
      <c r="ARE200" s="27"/>
      <c r="ARF200" s="27"/>
      <c r="ARG200" s="27"/>
      <c r="ARH200" s="27"/>
      <c r="ARI200" s="27"/>
      <c r="ARJ200" s="27"/>
      <c r="ARK200" s="27"/>
      <c r="ARL200" s="27"/>
      <c r="ARM200" s="27"/>
      <c r="ARN200" s="27"/>
      <c r="ARO200" s="27"/>
      <c r="ARP200" s="27"/>
      <c r="ARQ200" s="27"/>
      <c r="ARR200" s="27"/>
      <c r="ARS200" s="27"/>
      <c r="ART200" s="27"/>
      <c r="ARU200" s="27"/>
      <c r="ARV200" s="27"/>
      <c r="ARW200" s="27"/>
      <c r="ARX200" s="27"/>
      <c r="ARY200" s="27"/>
      <c r="ARZ200" s="27"/>
      <c r="ASA200" s="27"/>
      <c r="ASB200" s="27"/>
      <c r="ASC200" s="27"/>
      <c r="ASD200" s="27"/>
      <c r="ASE200" s="27"/>
      <c r="ASF200" s="27"/>
      <c r="ASG200" s="27"/>
      <c r="ASH200" s="27"/>
      <c r="ASI200" s="27"/>
      <c r="ASJ200" s="27"/>
      <c r="ASK200" s="27"/>
      <c r="ASL200" s="27"/>
      <c r="ASM200" s="27"/>
      <c r="ASN200" s="27"/>
      <c r="ASO200" s="27"/>
      <c r="ASP200" s="27"/>
      <c r="ASQ200" s="27"/>
      <c r="ASR200" s="27"/>
      <c r="ASS200" s="27"/>
      <c r="AST200" s="27"/>
      <c r="ASU200" s="27"/>
      <c r="ASV200" s="27"/>
      <c r="ASW200" s="27"/>
      <c r="ASX200" s="27"/>
      <c r="ASY200" s="27"/>
      <c r="ASZ200" s="27"/>
      <c r="ATA200" s="27"/>
      <c r="ATB200" s="27"/>
      <c r="ATC200" s="27"/>
      <c r="ATD200" s="27"/>
      <c r="ATE200" s="27"/>
      <c r="ATF200" s="27"/>
      <c r="ATG200" s="27"/>
      <c r="ATH200" s="27"/>
      <c r="ATI200" s="27"/>
      <c r="ATJ200" s="27"/>
      <c r="ATK200" s="27"/>
      <c r="ATL200" s="27"/>
      <c r="ATM200" s="27"/>
      <c r="ATN200" s="27"/>
      <c r="ATO200" s="27"/>
      <c r="ATP200" s="27"/>
      <c r="ATQ200" s="27"/>
      <c r="ATR200" s="27"/>
      <c r="ATS200" s="27"/>
      <c r="ATT200" s="27"/>
      <c r="ATU200" s="27"/>
      <c r="ATV200" s="27"/>
      <c r="ATW200" s="27"/>
      <c r="ATX200" s="27"/>
      <c r="ATY200" s="27"/>
      <c r="ATZ200" s="27"/>
      <c r="AUA200" s="27"/>
      <c r="AUB200" s="27"/>
      <c r="AUC200" s="27"/>
      <c r="AUD200" s="27"/>
      <c r="AUE200" s="27"/>
      <c r="AUF200" s="27"/>
      <c r="AUG200" s="27"/>
      <c r="AUH200" s="27"/>
      <c r="AUI200" s="27"/>
      <c r="AUJ200" s="27"/>
      <c r="AUK200" s="27"/>
      <c r="AUL200" s="27"/>
      <c r="AUM200" s="27"/>
      <c r="AUN200" s="27"/>
      <c r="AUO200" s="27"/>
      <c r="AUP200" s="27"/>
      <c r="AUQ200" s="27"/>
      <c r="AUR200" s="27"/>
      <c r="AUS200" s="27"/>
      <c r="AUT200" s="27"/>
      <c r="AUU200" s="27"/>
      <c r="AUV200" s="27"/>
      <c r="AUW200" s="27"/>
      <c r="AUX200" s="27"/>
      <c r="AUY200" s="27"/>
      <c r="AUZ200" s="27"/>
      <c r="AVA200" s="27"/>
      <c r="AVB200" s="27"/>
      <c r="AVC200" s="27"/>
      <c r="AVD200" s="27"/>
      <c r="AVE200" s="27"/>
      <c r="AVF200" s="27"/>
      <c r="AVG200" s="27"/>
      <c r="AVH200" s="27"/>
      <c r="AVI200" s="27"/>
      <c r="AVJ200" s="27"/>
      <c r="AVK200" s="27"/>
      <c r="AVL200" s="27"/>
      <c r="AVM200" s="27"/>
      <c r="AVN200" s="27"/>
      <c r="AVO200" s="27"/>
      <c r="AVP200" s="27"/>
      <c r="AVQ200" s="27"/>
      <c r="AVR200" s="27"/>
      <c r="AVS200" s="27"/>
      <c r="AVT200" s="27"/>
      <c r="AVU200" s="27"/>
      <c r="AVV200" s="27"/>
      <c r="AVW200" s="27"/>
      <c r="AVX200" s="27"/>
      <c r="AVY200" s="27"/>
      <c r="AVZ200" s="27"/>
      <c r="AWA200" s="27"/>
      <c r="AWB200" s="27"/>
      <c r="AWC200" s="27"/>
      <c r="AWD200" s="27"/>
      <c r="AWE200" s="27"/>
      <c r="AWF200" s="27"/>
      <c r="AWG200" s="27"/>
      <c r="AWH200" s="27"/>
      <c r="AWI200" s="27"/>
      <c r="AWJ200" s="27"/>
      <c r="AWK200" s="27"/>
      <c r="AWL200" s="27"/>
      <c r="AWM200" s="27"/>
      <c r="AWN200" s="27"/>
      <c r="AWO200" s="27"/>
      <c r="AWP200" s="27"/>
      <c r="AWQ200" s="27"/>
      <c r="AWR200" s="27"/>
      <c r="AWS200" s="27"/>
      <c r="AWT200" s="27"/>
      <c r="AWU200" s="27"/>
      <c r="AWV200" s="27"/>
      <c r="AWW200" s="27"/>
      <c r="AWX200" s="27"/>
      <c r="AWY200" s="27"/>
      <c r="AWZ200" s="27"/>
      <c r="AXA200" s="27"/>
      <c r="AXB200" s="27"/>
      <c r="AXC200" s="27"/>
      <c r="AXD200" s="27"/>
      <c r="AXE200" s="27"/>
      <c r="AXF200" s="27"/>
      <c r="AXG200" s="27"/>
      <c r="AXH200" s="27"/>
      <c r="AXI200" s="27"/>
      <c r="AXJ200" s="27"/>
      <c r="AXK200" s="27"/>
      <c r="AXL200" s="27"/>
      <c r="AXM200" s="27"/>
      <c r="AXN200" s="27"/>
      <c r="AXO200" s="27"/>
      <c r="AXP200" s="27"/>
      <c r="AXQ200" s="27"/>
      <c r="AXR200" s="27"/>
      <c r="AXS200" s="27"/>
      <c r="AXT200" s="27"/>
      <c r="AXU200" s="27"/>
      <c r="AXV200" s="27"/>
      <c r="AXW200" s="27"/>
      <c r="AXX200" s="27"/>
      <c r="AXY200" s="27"/>
      <c r="AXZ200" s="27"/>
      <c r="AYA200" s="27"/>
      <c r="AYB200" s="27"/>
      <c r="AYC200" s="27"/>
      <c r="AYD200" s="27"/>
      <c r="AYE200" s="27"/>
      <c r="AYF200" s="27"/>
      <c r="AYG200" s="27"/>
      <c r="AYH200" s="27"/>
      <c r="AYI200" s="27"/>
      <c r="AYJ200" s="27"/>
      <c r="AYK200" s="27"/>
      <c r="AYL200" s="27"/>
      <c r="AYM200" s="27"/>
      <c r="AYN200" s="27"/>
      <c r="AYO200" s="27"/>
      <c r="AYP200" s="27"/>
      <c r="AYQ200" s="27"/>
      <c r="AYR200" s="27"/>
      <c r="AYS200" s="27"/>
      <c r="AYT200" s="27"/>
      <c r="AYU200" s="27"/>
      <c r="AYV200" s="27"/>
      <c r="AYW200" s="27"/>
      <c r="AYX200" s="27"/>
      <c r="AYY200" s="27"/>
      <c r="AYZ200" s="27"/>
      <c r="AZA200" s="27"/>
      <c r="AZB200" s="27"/>
      <c r="AZC200" s="27"/>
      <c r="AZD200" s="27"/>
      <c r="AZE200" s="27"/>
      <c r="AZF200" s="27"/>
      <c r="AZG200" s="27"/>
      <c r="AZH200" s="27"/>
      <c r="AZI200" s="27"/>
      <c r="AZJ200" s="27"/>
      <c r="AZK200" s="27"/>
      <c r="AZL200" s="27"/>
      <c r="AZM200" s="27"/>
      <c r="AZN200" s="27"/>
      <c r="AZO200" s="27"/>
      <c r="AZP200" s="27"/>
      <c r="AZQ200" s="27"/>
      <c r="AZR200" s="27"/>
      <c r="AZS200" s="27"/>
      <c r="AZT200" s="27"/>
      <c r="AZU200" s="27"/>
      <c r="AZV200" s="27"/>
      <c r="AZW200" s="27"/>
      <c r="AZX200" s="27"/>
      <c r="AZY200" s="27"/>
      <c r="AZZ200" s="27"/>
      <c r="BAA200" s="27"/>
      <c r="BAB200" s="27"/>
      <c r="BAC200" s="27"/>
      <c r="BAD200" s="27"/>
      <c r="BAE200" s="27"/>
      <c r="BAF200" s="27"/>
      <c r="BAG200" s="27"/>
      <c r="BAH200" s="27"/>
      <c r="BAI200" s="27"/>
      <c r="BAJ200" s="27"/>
      <c r="BAK200" s="27"/>
      <c r="BAL200" s="27"/>
      <c r="BAM200" s="27"/>
      <c r="BAN200" s="27"/>
      <c r="BAO200" s="27"/>
      <c r="BAP200" s="27"/>
      <c r="BAQ200" s="27"/>
      <c r="BAR200" s="27"/>
      <c r="BAS200" s="27"/>
      <c r="BAT200" s="27"/>
      <c r="BAU200" s="27"/>
      <c r="BAV200" s="27"/>
      <c r="BAW200" s="27"/>
      <c r="BAX200" s="27"/>
      <c r="BAY200" s="27"/>
      <c r="BAZ200" s="27"/>
      <c r="BBA200" s="27"/>
      <c r="BBB200" s="27"/>
      <c r="BBC200" s="27"/>
      <c r="BBD200" s="27"/>
      <c r="BBE200" s="27"/>
      <c r="BBF200" s="27"/>
      <c r="BBG200" s="27"/>
      <c r="BBH200" s="27"/>
      <c r="BBI200" s="27"/>
      <c r="BBJ200" s="27"/>
      <c r="BBK200" s="27"/>
      <c r="BBL200" s="27"/>
      <c r="BBM200" s="27"/>
      <c r="BBN200" s="27"/>
      <c r="BBO200" s="27"/>
      <c r="BBP200" s="27"/>
      <c r="BBQ200" s="27"/>
      <c r="BBR200" s="27"/>
      <c r="BBS200" s="27"/>
      <c r="BBT200" s="27"/>
      <c r="BBU200" s="27"/>
      <c r="BBV200" s="27"/>
      <c r="BBW200" s="27"/>
      <c r="BBX200" s="27"/>
      <c r="BBY200" s="27"/>
      <c r="BBZ200" s="27"/>
      <c r="BCA200" s="27"/>
      <c r="BCB200" s="27"/>
      <c r="BCC200" s="27"/>
      <c r="BCD200" s="27"/>
      <c r="BCE200" s="27"/>
      <c r="BCF200" s="27"/>
      <c r="BCG200" s="27"/>
      <c r="BCH200" s="27"/>
      <c r="BCI200" s="27"/>
      <c r="BCJ200" s="27"/>
      <c r="BCK200" s="27"/>
      <c r="BCL200" s="27"/>
      <c r="BCM200" s="27"/>
      <c r="BCN200" s="27"/>
      <c r="BCO200" s="27"/>
      <c r="BCP200" s="27"/>
      <c r="BCQ200" s="27"/>
      <c r="BCR200" s="27"/>
      <c r="BCS200" s="27"/>
      <c r="BCT200" s="27"/>
      <c r="BCU200" s="27"/>
      <c r="BCV200" s="27"/>
      <c r="BCW200" s="27"/>
      <c r="BCX200" s="27"/>
      <c r="BCY200" s="27"/>
      <c r="BCZ200" s="27"/>
      <c r="BDA200" s="27"/>
      <c r="BDB200" s="27"/>
      <c r="BDC200" s="27"/>
      <c r="BDD200" s="27"/>
      <c r="BDE200" s="27"/>
      <c r="BDF200" s="27"/>
      <c r="BDG200" s="27"/>
      <c r="BDH200" s="27"/>
      <c r="BDI200" s="27"/>
      <c r="BDJ200" s="27"/>
      <c r="BDK200" s="27"/>
      <c r="BDL200" s="27"/>
      <c r="BDM200" s="27"/>
      <c r="BDN200" s="27"/>
      <c r="BDO200" s="27"/>
      <c r="BDP200" s="27"/>
      <c r="BDQ200" s="27"/>
      <c r="BDR200" s="27"/>
      <c r="BDS200" s="27"/>
      <c r="BDT200" s="27"/>
      <c r="BDU200" s="27"/>
      <c r="BDV200" s="27"/>
      <c r="BDW200" s="27"/>
      <c r="BDX200" s="27"/>
      <c r="BDY200" s="27"/>
      <c r="BDZ200" s="27"/>
      <c r="BEA200" s="27"/>
      <c r="BEB200" s="27"/>
      <c r="BEC200" s="27"/>
      <c r="BED200" s="27"/>
      <c r="BEE200" s="27"/>
      <c r="BEF200" s="27"/>
      <c r="BEG200" s="27"/>
      <c r="BEH200" s="27"/>
      <c r="BEI200" s="27"/>
      <c r="BEJ200" s="27"/>
      <c r="BEK200" s="27"/>
      <c r="BEL200" s="27"/>
      <c r="BEM200" s="27"/>
      <c r="BEN200" s="27"/>
      <c r="BEO200" s="27"/>
      <c r="BEP200" s="27"/>
      <c r="BEQ200" s="27"/>
      <c r="BER200" s="27"/>
      <c r="BES200" s="27"/>
      <c r="BET200" s="27"/>
      <c r="BEU200" s="27"/>
      <c r="BEV200" s="27"/>
      <c r="BEW200" s="27"/>
      <c r="BEX200" s="27"/>
      <c r="BEY200" s="27"/>
      <c r="BEZ200" s="27"/>
      <c r="BFA200" s="27"/>
      <c r="BFB200" s="27"/>
      <c r="BFC200" s="27"/>
      <c r="BFD200" s="27"/>
      <c r="BFE200" s="27"/>
      <c r="BFF200" s="27"/>
      <c r="BFG200" s="27"/>
      <c r="BFH200" s="27"/>
      <c r="BFI200" s="27"/>
      <c r="BFJ200" s="27"/>
      <c r="BFK200" s="27"/>
      <c r="BFL200" s="27"/>
      <c r="BFM200" s="27"/>
      <c r="BFN200" s="27"/>
      <c r="BFO200" s="27"/>
      <c r="BFP200" s="27"/>
      <c r="BFQ200" s="27"/>
      <c r="BFR200" s="27"/>
      <c r="BFS200" s="27"/>
      <c r="BFT200" s="27"/>
      <c r="BFU200" s="27"/>
      <c r="BFV200" s="27"/>
      <c r="BFW200" s="27"/>
      <c r="BFX200" s="27"/>
      <c r="BFY200" s="27"/>
      <c r="BFZ200" s="27"/>
      <c r="BGA200" s="27"/>
      <c r="BGB200" s="27"/>
      <c r="BGC200" s="27"/>
      <c r="BGD200" s="27"/>
      <c r="BGE200" s="27"/>
      <c r="BGF200" s="27"/>
      <c r="BGG200" s="27"/>
      <c r="BGH200" s="27"/>
      <c r="BGI200" s="27"/>
      <c r="BGJ200" s="27"/>
      <c r="BGK200" s="27"/>
      <c r="BGL200" s="27"/>
      <c r="BGM200" s="27"/>
      <c r="BGN200" s="27"/>
      <c r="BGO200" s="27"/>
      <c r="BGP200" s="27"/>
      <c r="BGQ200" s="27"/>
      <c r="BGR200" s="27"/>
      <c r="BGS200" s="27"/>
      <c r="BGT200" s="27"/>
      <c r="BGU200" s="27"/>
      <c r="BGV200" s="27"/>
      <c r="BGW200" s="27"/>
      <c r="BGX200" s="27"/>
      <c r="BGY200" s="27"/>
      <c r="BGZ200" s="27"/>
      <c r="BHA200" s="27"/>
      <c r="BHB200" s="27"/>
      <c r="BHC200" s="27"/>
      <c r="BHD200" s="27"/>
      <c r="BHE200" s="27"/>
      <c r="BHF200" s="27"/>
      <c r="BHG200" s="27"/>
      <c r="BHH200" s="27"/>
      <c r="BHI200" s="27"/>
      <c r="BHJ200" s="27"/>
      <c r="BHK200" s="27"/>
      <c r="BHL200" s="27"/>
      <c r="BHM200" s="27"/>
      <c r="BHN200" s="27"/>
      <c r="BHO200" s="27"/>
      <c r="BHP200" s="27"/>
      <c r="BHQ200" s="27"/>
      <c r="BHR200" s="27"/>
      <c r="BHS200" s="27"/>
      <c r="BHT200" s="27"/>
      <c r="BHU200" s="27"/>
      <c r="BHV200" s="27"/>
      <c r="BHW200" s="27"/>
      <c r="BHX200" s="27"/>
      <c r="BHY200" s="27"/>
      <c r="BHZ200" s="27"/>
      <c r="BIA200" s="27"/>
      <c r="BIB200" s="27"/>
      <c r="BIC200" s="27"/>
      <c r="BID200" s="27"/>
      <c r="BIE200" s="27"/>
      <c r="BIF200" s="27"/>
      <c r="BIG200" s="27"/>
      <c r="BIH200" s="27"/>
      <c r="BII200" s="27"/>
      <c r="BIJ200" s="27"/>
      <c r="BIK200" s="27"/>
      <c r="BIL200" s="27"/>
      <c r="BIM200" s="27"/>
      <c r="BIN200" s="27"/>
      <c r="BIO200" s="27"/>
      <c r="BIP200" s="27"/>
      <c r="BIQ200" s="27"/>
      <c r="BIR200" s="27"/>
      <c r="BIS200" s="27"/>
      <c r="BIT200" s="27"/>
      <c r="BIU200" s="27"/>
      <c r="BIV200" s="27"/>
      <c r="BIW200" s="27"/>
      <c r="BIX200" s="27"/>
      <c r="BIY200" s="27"/>
      <c r="BIZ200" s="27"/>
      <c r="BJA200" s="27"/>
      <c r="BJB200" s="27"/>
      <c r="BJC200" s="27"/>
      <c r="BJD200" s="27"/>
      <c r="BJE200" s="27"/>
      <c r="BJF200" s="27"/>
      <c r="BJG200" s="27"/>
      <c r="BJH200" s="27"/>
      <c r="BJI200" s="27"/>
      <c r="BJJ200" s="27"/>
      <c r="BJK200" s="27"/>
      <c r="BJL200" s="27"/>
      <c r="BJM200" s="27"/>
      <c r="BJN200" s="27"/>
      <c r="BJO200" s="27"/>
      <c r="BJP200" s="27"/>
      <c r="BJQ200" s="27"/>
      <c r="BJR200" s="27"/>
      <c r="BJS200" s="27"/>
      <c r="BJT200" s="27"/>
      <c r="BJU200" s="27"/>
      <c r="BJV200" s="27"/>
      <c r="BJW200" s="27"/>
      <c r="BJX200" s="27"/>
      <c r="BJY200" s="27"/>
      <c r="BJZ200" s="27"/>
      <c r="BKA200" s="27"/>
      <c r="BKB200" s="27"/>
      <c r="BKC200" s="27"/>
      <c r="BKD200" s="27"/>
      <c r="BKE200" s="27"/>
      <c r="BKF200" s="27"/>
      <c r="BKG200" s="27"/>
      <c r="BKH200" s="27"/>
      <c r="BKI200" s="27"/>
      <c r="BKJ200" s="27"/>
      <c r="BKK200" s="27"/>
      <c r="BKL200" s="27"/>
      <c r="BKM200" s="27"/>
      <c r="BKN200" s="27"/>
      <c r="BKO200" s="27"/>
      <c r="BKP200" s="27"/>
      <c r="BKQ200" s="27"/>
      <c r="BKR200" s="27"/>
      <c r="BKS200" s="27"/>
      <c r="BKT200" s="27"/>
      <c r="BKU200" s="27"/>
      <c r="BKV200" s="27"/>
      <c r="BKW200" s="27"/>
      <c r="BKX200" s="27"/>
      <c r="BKY200" s="27"/>
      <c r="BKZ200" s="27"/>
      <c r="BLA200" s="27"/>
      <c r="BLB200" s="27"/>
      <c r="BLC200" s="27"/>
      <c r="BLD200" s="27"/>
      <c r="BLE200" s="27"/>
      <c r="BLF200" s="27"/>
      <c r="BLG200" s="27"/>
      <c r="BLH200" s="27"/>
      <c r="BLI200" s="27"/>
      <c r="BLJ200" s="27"/>
      <c r="BLK200" s="27"/>
      <c r="BLL200" s="27"/>
      <c r="BLM200" s="27"/>
      <c r="BLN200" s="27"/>
      <c r="BLO200" s="27"/>
      <c r="BLP200" s="27"/>
      <c r="BLQ200" s="27"/>
      <c r="BLR200" s="27"/>
      <c r="BLS200" s="27"/>
      <c r="BLT200" s="27"/>
      <c r="BLU200" s="27"/>
      <c r="BLV200" s="27"/>
      <c r="BLW200" s="27"/>
      <c r="BLX200" s="27"/>
      <c r="BLY200" s="27"/>
      <c r="BLZ200" s="27"/>
      <c r="BMA200" s="27"/>
      <c r="BMB200" s="27"/>
      <c r="BMC200" s="27"/>
      <c r="BMD200" s="27"/>
      <c r="BME200" s="27"/>
      <c r="BMF200" s="27"/>
      <c r="BMG200" s="27"/>
      <c r="BMH200" s="27"/>
      <c r="BMI200" s="27"/>
      <c r="BMJ200" s="27"/>
      <c r="BMK200" s="27"/>
      <c r="BML200" s="27"/>
      <c r="BMM200" s="27"/>
      <c r="BMN200" s="27"/>
      <c r="BMO200" s="27"/>
      <c r="BMP200" s="27"/>
      <c r="BMQ200" s="27"/>
      <c r="BMR200" s="27"/>
      <c r="BMS200" s="27"/>
      <c r="BMT200" s="27"/>
      <c r="BMU200" s="27"/>
      <c r="BMV200" s="27"/>
      <c r="BMW200" s="27"/>
      <c r="BMX200" s="27"/>
      <c r="BMY200" s="27"/>
      <c r="BMZ200" s="27"/>
      <c r="BNA200" s="27"/>
      <c r="BNB200" s="27"/>
      <c r="BNC200" s="27"/>
      <c r="BND200" s="27"/>
      <c r="BNE200" s="27"/>
      <c r="BNF200" s="27"/>
      <c r="BNG200" s="27"/>
      <c r="BNH200" s="27"/>
      <c r="BNI200" s="27"/>
      <c r="BNJ200" s="27"/>
      <c r="BNK200" s="27"/>
      <c r="BNL200" s="27"/>
      <c r="BNM200" s="27"/>
      <c r="BNN200" s="27"/>
      <c r="BNO200" s="27"/>
      <c r="BNP200" s="27"/>
      <c r="BNQ200" s="27"/>
      <c r="BNR200" s="27"/>
      <c r="BNS200" s="27"/>
      <c r="BNT200" s="27"/>
      <c r="BNU200" s="27"/>
      <c r="BNV200" s="27"/>
      <c r="BNW200" s="27"/>
      <c r="BNX200" s="27"/>
      <c r="BNY200" s="27"/>
      <c r="BNZ200" s="27"/>
      <c r="BOA200" s="27"/>
      <c r="BOB200" s="27"/>
      <c r="BOC200" s="27"/>
      <c r="BOD200" s="27"/>
      <c r="BOE200" s="27"/>
      <c r="BOF200" s="27"/>
      <c r="BOG200" s="27"/>
      <c r="BOH200" s="27"/>
      <c r="BOI200" s="27"/>
      <c r="BOJ200" s="27"/>
      <c r="BOK200" s="27"/>
      <c r="BOL200" s="27"/>
      <c r="BOM200" s="27"/>
      <c r="BON200" s="27"/>
      <c r="BOO200" s="27"/>
      <c r="BOP200" s="27"/>
      <c r="BOQ200" s="27"/>
      <c r="BOR200" s="27"/>
      <c r="BOS200" s="27"/>
      <c r="BOT200" s="27"/>
      <c r="BOU200" s="27"/>
      <c r="BOV200" s="27"/>
      <c r="BOW200" s="27"/>
      <c r="BOX200" s="27"/>
      <c r="BOY200" s="27"/>
      <c r="BOZ200" s="27"/>
      <c r="BPA200" s="27"/>
      <c r="BPB200" s="27"/>
      <c r="BPC200" s="27"/>
      <c r="BPD200" s="27"/>
      <c r="BPE200" s="27"/>
      <c r="BPF200" s="27"/>
      <c r="BPG200" s="27"/>
      <c r="BPH200" s="27"/>
      <c r="BPI200" s="27"/>
      <c r="BPJ200" s="27"/>
      <c r="BPK200" s="27"/>
      <c r="BPL200" s="27"/>
      <c r="BPM200" s="27"/>
      <c r="BPN200" s="27"/>
      <c r="BPO200" s="27"/>
      <c r="BPP200" s="27"/>
      <c r="BPQ200" s="27"/>
      <c r="BPR200" s="27"/>
      <c r="BPS200" s="27"/>
      <c r="BPT200" s="27"/>
      <c r="BPU200" s="27"/>
      <c r="BPV200" s="27"/>
      <c r="BPW200" s="27"/>
      <c r="BPX200" s="27"/>
      <c r="BPY200" s="27"/>
      <c r="BPZ200" s="27"/>
      <c r="BQA200" s="27"/>
      <c r="BQB200" s="27"/>
      <c r="BQC200" s="27"/>
      <c r="BQD200" s="27"/>
      <c r="BQE200" s="27"/>
      <c r="BQF200" s="27"/>
      <c r="BQG200" s="27"/>
      <c r="BQH200" s="27"/>
      <c r="BQI200" s="27"/>
      <c r="BQJ200" s="27"/>
      <c r="BQK200" s="27"/>
      <c r="BQL200" s="27"/>
      <c r="BQM200" s="27"/>
      <c r="BQN200" s="27"/>
      <c r="BQO200" s="27"/>
      <c r="BQP200" s="27"/>
      <c r="BQQ200" s="27"/>
      <c r="BQR200" s="27"/>
      <c r="BQS200" s="27"/>
      <c r="BQT200" s="27"/>
      <c r="BQU200" s="27"/>
      <c r="BQV200" s="27"/>
      <c r="BQW200" s="27"/>
      <c r="BQX200" s="27"/>
      <c r="BQY200" s="27"/>
      <c r="BQZ200" s="27"/>
      <c r="BRA200" s="27"/>
      <c r="BRB200" s="27"/>
      <c r="BRC200" s="27"/>
      <c r="BRD200" s="27"/>
      <c r="BRE200" s="27"/>
      <c r="BRF200" s="27"/>
      <c r="BRG200" s="27"/>
      <c r="BRH200" s="27"/>
      <c r="BRI200" s="27"/>
      <c r="BRJ200" s="27"/>
      <c r="BRK200" s="27"/>
      <c r="BRL200" s="27"/>
      <c r="BRM200" s="27"/>
      <c r="BRN200" s="27"/>
      <c r="BRO200" s="27"/>
      <c r="BRP200" s="27"/>
      <c r="BRQ200" s="27"/>
      <c r="BRR200" s="27"/>
      <c r="BRS200" s="27"/>
      <c r="BRT200" s="27"/>
      <c r="BRU200" s="27"/>
      <c r="BRV200" s="27"/>
      <c r="BRW200" s="27"/>
      <c r="BRX200" s="27"/>
      <c r="BRY200" s="27"/>
      <c r="BRZ200" s="27"/>
      <c r="BSA200" s="27"/>
      <c r="BSB200" s="27"/>
      <c r="BSC200" s="27"/>
      <c r="BSD200" s="27"/>
      <c r="BSE200" s="27"/>
      <c r="BSF200" s="27"/>
      <c r="BSG200" s="27"/>
      <c r="BSH200" s="27"/>
      <c r="BSI200" s="27"/>
      <c r="BSJ200" s="27"/>
      <c r="BSK200" s="27"/>
      <c r="BSL200" s="27"/>
      <c r="BSM200" s="27"/>
      <c r="BSN200" s="27"/>
      <c r="BSO200" s="27"/>
      <c r="BSP200" s="27"/>
      <c r="BSQ200" s="27"/>
      <c r="BSR200" s="27"/>
      <c r="BSS200" s="27"/>
      <c r="BST200" s="27"/>
      <c r="BSU200" s="27"/>
      <c r="BSV200" s="27"/>
      <c r="BSW200" s="27"/>
      <c r="BSX200" s="27"/>
      <c r="BSY200" s="27"/>
      <c r="BSZ200" s="27"/>
      <c r="BTA200" s="27"/>
      <c r="BTB200" s="27"/>
      <c r="BTC200" s="27"/>
      <c r="BTD200" s="27"/>
      <c r="BTE200" s="27"/>
      <c r="BTF200" s="27"/>
      <c r="BTG200" s="27"/>
      <c r="BTH200" s="27"/>
      <c r="BTI200" s="27"/>
      <c r="BTJ200" s="27"/>
      <c r="BTK200" s="27"/>
      <c r="BTL200" s="27"/>
      <c r="BTM200" s="27"/>
      <c r="BTN200" s="27"/>
      <c r="BTO200" s="27"/>
      <c r="BTP200" s="27"/>
      <c r="BTQ200" s="27"/>
      <c r="BTR200" s="27"/>
      <c r="BTS200" s="27"/>
      <c r="BTT200" s="27"/>
      <c r="BTU200" s="27"/>
      <c r="BTV200" s="27"/>
      <c r="BTW200" s="27"/>
      <c r="BTX200" s="27"/>
      <c r="BTY200" s="27"/>
      <c r="BTZ200" s="27"/>
      <c r="BUA200" s="27"/>
      <c r="BUB200" s="27"/>
      <c r="BUC200" s="27"/>
      <c r="BUD200" s="27"/>
      <c r="BUE200" s="27"/>
      <c r="BUF200" s="27"/>
      <c r="BUG200" s="27"/>
      <c r="BUH200" s="27"/>
      <c r="BUI200" s="27"/>
      <c r="BUJ200" s="27"/>
      <c r="BUK200" s="27"/>
      <c r="BUL200" s="27"/>
      <c r="BUM200" s="27"/>
      <c r="BUN200" s="27"/>
      <c r="BUO200" s="27"/>
      <c r="BUP200" s="27"/>
      <c r="BUQ200" s="27"/>
      <c r="BUR200" s="27"/>
      <c r="BUS200" s="27"/>
    </row>
    <row r="201" spans="1:1917" s="47" customFormat="1" ht="12.75">
      <c r="A201" s="23"/>
      <c r="B201" s="53"/>
      <c r="C201" s="23"/>
      <c r="D201" s="157" t="s">
        <v>229</v>
      </c>
      <c r="E201" s="158">
        <v>0.1</v>
      </c>
      <c r="F201" s="26">
        <v>2006</v>
      </c>
      <c r="G201" s="159">
        <v>0.5</v>
      </c>
      <c r="H201" s="308"/>
      <c r="I201" s="308"/>
      <c r="J201" s="26"/>
      <c r="K201" s="26"/>
      <c r="L201" s="26"/>
      <c r="M201" s="26"/>
      <c r="N201" s="103"/>
      <c r="O201" s="103"/>
      <c r="P201" s="103"/>
      <c r="Q201" s="22"/>
      <c r="R201" s="22"/>
      <c r="S201" s="22"/>
      <c r="T201" s="22"/>
      <c r="U201" s="22"/>
      <c r="V201" s="22"/>
      <c r="W201" s="22"/>
      <c r="X201" s="22"/>
      <c r="Y201" s="22"/>
      <c r="Z201" s="22"/>
      <c r="AA201" s="22"/>
      <c r="AB201" s="22"/>
      <c r="AC201" s="22"/>
      <c r="AD201" s="22"/>
      <c r="BA201" s="27"/>
      <c r="BB201" s="27"/>
      <c r="BC201" s="27"/>
      <c r="BD201" s="27"/>
      <c r="BE201" s="27"/>
      <c r="BF201" s="27"/>
      <c r="BG201" s="27"/>
      <c r="BH201" s="27"/>
      <c r="BI201" s="27"/>
      <c r="BJ201" s="27"/>
      <c r="BK201" s="27"/>
      <c r="BL201" s="27"/>
      <c r="BM201" s="27"/>
      <c r="BN201" s="27"/>
      <c r="BO201" s="27"/>
      <c r="BP201" s="27"/>
      <c r="BQ201" s="27"/>
      <c r="BR201" s="27"/>
      <c r="BS201" s="27"/>
      <c r="BT201" s="27"/>
      <c r="BU201" s="27"/>
      <c r="BV201" s="27"/>
      <c r="BW201" s="27"/>
      <c r="BX201" s="27"/>
      <c r="BY201" s="27"/>
      <c r="BZ201" s="27"/>
      <c r="CA201" s="27"/>
      <c r="CB201" s="27"/>
      <c r="CC201" s="27"/>
      <c r="CD201" s="27"/>
      <c r="CE201" s="27"/>
      <c r="CF201" s="27"/>
      <c r="CG201" s="27"/>
      <c r="CH201" s="27"/>
      <c r="CI201" s="27"/>
      <c r="CJ201" s="27"/>
      <c r="CK201" s="27"/>
      <c r="CL201" s="27"/>
      <c r="CM201" s="27"/>
      <c r="CN201" s="27"/>
      <c r="CO201" s="27"/>
      <c r="CP201" s="27"/>
      <c r="CQ201" s="27"/>
      <c r="CR201" s="27"/>
      <c r="CS201" s="27"/>
      <c r="CT201" s="27"/>
      <c r="CU201" s="27"/>
      <c r="CV201" s="27"/>
      <c r="CW201" s="27"/>
      <c r="CX201" s="27"/>
      <c r="CY201" s="27"/>
      <c r="CZ201" s="27"/>
      <c r="DA201" s="27"/>
      <c r="DB201" s="27"/>
      <c r="DC201" s="27"/>
      <c r="DD201" s="27"/>
      <c r="DE201" s="27"/>
      <c r="DF201" s="27"/>
      <c r="DG201" s="27"/>
      <c r="DH201" s="27"/>
      <c r="DI201" s="27"/>
      <c r="DJ201" s="27"/>
      <c r="DK201" s="27"/>
      <c r="DL201" s="27"/>
      <c r="DM201" s="27"/>
      <c r="DN201" s="27"/>
      <c r="DO201" s="27"/>
      <c r="DP201" s="27"/>
      <c r="DQ201" s="27"/>
      <c r="DR201" s="27"/>
      <c r="DS201" s="27"/>
      <c r="DT201" s="27"/>
      <c r="DU201" s="27"/>
      <c r="DV201" s="27"/>
      <c r="DW201" s="27"/>
      <c r="DX201" s="27"/>
      <c r="DY201" s="27"/>
      <c r="DZ201" s="27"/>
      <c r="EA201" s="27"/>
      <c r="EB201" s="27"/>
      <c r="EC201" s="27"/>
      <c r="ED201" s="27"/>
      <c r="EE201" s="27"/>
      <c r="EF201" s="27"/>
      <c r="EG201" s="27"/>
      <c r="EH201" s="27"/>
      <c r="EI201" s="27"/>
      <c r="EJ201" s="27"/>
      <c r="EK201" s="27"/>
      <c r="EL201" s="27"/>
      <c r="EM201" s="27"/>
      <c r="EN201" s="27"/>
      <c r="EO201" s="27"/>
      <c r="EP201" s="27"/>
      <c r="EQ201" s="27"/>
      <c r="ER201" s="27"/>
      <c r="ES201" s="27"/>
      <c r="ET201" s="27"/>
      <c r="EU201" s="27"/>
      <c r="EV201" s="27"/>
      <c r="EW201" s="27"/>
      <c r="EX201" s="27"/>
      <c r="EY201" s="27"/>
      <c r="EZ201" s="27"/>
      <c r="FA201" s="27"/>
      <c r="FB201" s="27"/>
      <c r="FC201" s="27"/>
      <c r="FD201" s="27"/>
      <c r="FE201" s="27"/>
      <c r="FF201" s="27"/>
      <c r="FG201" s="27"/>
      <c r="FH201" s="27"/>
      <c r="FI201" s="27"/>
      <c r="FJ201" s="27"/>
      <c r="FK201" s="27"/>
      <c r="FL201" s="27"/>
      <c r="FM201" s="27"/>
      <c r="FN201" s="27"/>
      <c r="FO201" s="27"/>
      <c r="FP201" s="27"/>
      <c r="FQ201" s="27"/>
      <c r="FR201" s="27"/>
      <c r="FS201" s="27"/>
      <c r="FT201" s="27"/>
      <c r="FU201" s="27"/>
      <c r="FV201" s="27"/>
      <c r="FW201" s="27"/>
      <c r="FX201" s="27"/>
      <c r="FY201" s="27"/>
      <c r="FZ201" s="27"/>
      <c r="GA201" s="27"/>
      <c r="GB201" s="27"/>
      <c r="GC201" s="27"/>
      <c r="GD201" s="27"/>
      <c r="GE201" s="27"/>
      <c r="GF201" s="27"/>
      <c r="GG201" s="27"/>
      <c r="GH201" s="27"/>
      <c r="GI201" s="27"/>
      <c r="GJ201" s="27"/>
      <c r="GK201" s="27"/>
      <c r="GL201" s="27"/>
      <c r="GM201" s="27"/>
      <c r="GN201" s="27"/>
      <c r="GO201" s="27"/>
      <c r="GP201" s="27"/>
      <c r="GQ201" s="27"/>
      <c r="GR201" s="27"/>
      <c r="GS201" s="27"/>
      <c r="GT201" s="27"/>
      <c r="GU201" s="27"/>
      <c r="GV201" s="27"/>
      <c r="GW201" s="27"/>
      <c r="GX201" s="27"/>
      <c r="GY201" s="27"/>
      <c r="GZ201" s="27"/>
      <c r="HA201" s="27"/>
      <c r="HB201" s="27"/>
      <c r="HC201" s="27"/>
      <c r="HD201" s="27"/>
      <c r="HE201" s="27"/>
      <c r="HF201" s="27"/>
      <c r="HG201" s="27"/>
      <c r="HH201" s="27"/>
      <c r="HI201" s="27"/>
      <c r="HJ201" s="27"/>
      <c r="HK201" s="27"/>
      <c r="HL201" s="27"/>
      <c r="HM201" s="27"/>
      <c r="HN201" s="27"/>
      <c r="HO201" s="27"/>
      <c r="HP201" s="27"/>
      <c r="HQ201" s="27"/>
      <c r="HR201" s="27"/>
      <c r="HS201" s="27"/>
      <c r="HT201" s="27"/>
      <c r="HU201" s="27"/>
      <c r="HV201" s="27"/>
      <c r="HW201" s="27"/>
      <c r="HX201" s="27"/>
      <c r="HY201" s="27"/>
      <c r="HZ201" s="27"/>
      <c r="IA201" s="27"/>
      <c r="IB201" s="27"/>
      <c r="IC201" s="27"/>
      <c r="ID201" s="27"/>
      <c r="IE201" s="27"/>
      <c r="IF201" s="27"/>
      <c r="IG201" s="27"/>
      <c r="IH201" s="27"/>
      <c r="II201" s="27"/>
      <c r="IJ201" s="27"/>
      <c r="IK201" s="27"/>
      <c r="IL201" s="27"/>
      <c r="IM201" s="27"/>
      <c r="IN201" s="27"/>
      <c r="IO201" s="27"/>
      <c r="IP201" s="27"/>
      <c r="IQ201" s="27"/>
      <c r="IR201" s="27"/>
      <c r="IS201" s="27"/>
      <c r="IT201" s="27"/>
      <c r="IU201" s="27"/>
      <c r="IV201" s="27"/>
      <c r="IW201" s="27"/>
      <c r="IX201" s="27"/>
      <c r="IY201" s="27"/>
      <c r="IZ201" s="27"/>
      <c r="JA201" s="27"/>
      <c r="JB201" s="27"/>
      <c r="JC201" s="27"/>
      <c r="JD201" s="27"/>
      <c r="JE201" s="27"/>
      <c r="JF201" s="27"/>
      <c r="JG201" s="27"/>
      <c r="JH201" s="27"/>
      <c r="JI201" s="27"/>
      <c r="JJ201" s="27"/>
      <c r="JK201" s="27"/>
      <c r="JL201" s="27"/>
      <c r="JM201" s="27"/>
      <c r="JN201" s="27"/>
      <c r="JO201" s="27"/>
      <c r="JP201" s="27"/>
      <c r="JQ201" s="27"/>
      <c r="JR201" s="27"/>
      <c r="JS201" s="27"/>
      <c r="JT201" s="27"/>
      <c r="JU201" s="27"/>
      <c r="JV201" s="27"/>
      <c r="JW201" s="27"/>
      <c r="JX201" s="27"/>
      <c r="JY201" s="27"/>
      <c r="JZ201" s="27"/>
      <c r="KA201" s="27"/>
      <c r="KB201" s="27"/>
      <c r="KC201" s="27"/>
      <c r="KD201" s="27"/>
      <c r="KE201" s="27"/>
      <c r="KF201" s="27"/>
      <c r="KG201" s="27"/>
      <c r="KH201" s="27"/>
      <c r="KI201" s="27"/>
      <c r="KJ201" s="27"/>
      <c r="KK201" s="27"/>
      <c r="KL201" s="27"/>
      <c r="KM201" s="27"/>
      <c r="KN201" s="27"/>
      <c r="KO201" s="27"/>
      <c r="KP201" s="27"/>
      <c r="KQ201" s="27"/>
      <c r="KR201" s="27"/>
      <c r="KS201" s="27"/>
      <c r="KT201" s="27"/>
      <c r="KU201" s="27"/>
      <c r="KV201" s="27"/>
      <c r="KW201" s="27"/>
      <c r="KX201" s="27"/>
      <c r="KY201" s="27"/>
      <c r="KZ201" s="27"/>
      <c r="LA201" s="27"/>
      <c r="LB201" s="27"/>
      <c r="LC201" s="27"/>
      <c r="LD201" s="27"/>
      <c r="LE201" s="27"/>
      <c r="LF201" s="27"/>
      <c r="LG201" s="27"/>
      <c r="LH201" s="27"/>
      <c r="LI201" s="27"/>
      <c r="LJ201" s="27"/>
      <c r="LK201" s="27"/>
      <c r="LL201" s="27"/>
      <c r="LM201" s="27"/>
      <c r="LN201" s="27"/>
      <c r="LO201" s="27"/>
      <c r="LP201" s="27"/>
      <c r="LQ201" s="27"/>
      <c r="LR201" s="27"/>
      <c r="LS201" s="27"/>
      <c r="LT201" s="27"/>
      <c r="LU201" s="27"/>
      <c r="LV201" s="27"/>
      <c r="LW201" s="27"/>
      <c r="LX201" s="27"/>
      <c r="LY201" s="27"/>
      <c r="LZ201" s="27"/>
      <c r="MA201" s="27"/>
      <c r="MB201" s="27"/>
      <c r="MC201" s="27"/>
      <c r="MD201" s="27"/>
      <c r="ME201" s="27"/>
      <c r="MF201" s="27"/>
      <c r="MG201" s="27"/>
      <c r="MH201" s="27"/>
      <c r="MI201" s="27"/>
      <c r="MJ201" s="27"/>
      <c r="MK201" s="27"/>
      <c r="ML201" s="27"/>
      <c r="MM201" s="27"/>
      <c r="MN201" s="27"/>
      <c r="MO201" s="27"/>
      <c r="MP201" s="27"/>
      <c r="MQ201" s="27"/>
      <c r="MR201" s="27"/>
      <c r="MS201" s="27"/>
      <c r="MT201" s="27"/>
      <c r="MU201" s="27"/>
      <c r="MV201" s="27"/>
      <c r="MW201" s="27"/>
      <c r="MX201" s="27"/>
      <c r="MY201" s="27"/>
      <c r="MZ201" s="27"/>
      <c r="NA201" s="27"/>
      <c r="NB201" s="27"/>
      <c r="NC201" s="27"/>
      <c r="ND201" s="27"/>
      <c r="NE201" s="27"/>
      <c r="NF201" s="27"/>
      <c r="NG201" s="27"/>
      <c r="NH201" s="27"/>
      <c r="NI201" s="27"/>
      <c r="NJ201" s="27"/>
      <c r="NK201" s="27"/>
      <c r="NL201" s="27"/>
      <c r="NM201" s="27"/>
      <c r="NN201" s="27"/>
      <c r="NO201" s="27"/>
      <c r="NP201" s="27"/>
      <c r="NQ201" s="27"/>
      <c r="NR201" s="27"/>
      <c r="NS201" s="27"/>
      <c r="NT201" s="27"/>
      <c r="NU201" s="27"/>
      <c r="NV201" s="27"/>
      <c r="NW201" s="27"/>
      <c r="NX201" s="27"/>
      <c r="NY201" s="27"/>
      <c r="NZ201" s="27"/>
      <c r="OA201" s="27"/>
      <c r="OB201" s="27"/>
      <c r="OC201" s="27"/>
      <c r="OD201" s="27"/>
      <c r="OE201" s="27"/>
      <c r="OF201" s="27"/>
      <c r="OG201" s="27"/>
      <c r="OH201" s="27"/>
      <c r="OI201" s="27"/>
      <c r="OJ201" s="27"/>
      <c r="OK201" s="27"/>
      <c r="OL201" s="27"/>
      <c r="OM201" s="27"/>
      <c r="ON201" s="27"/>
      <c r="OO201" s="27"/>
      <c r="OP201" s="27"/>
      <c r="OQ201" s="27"/>
      <c r="OR201" s="27"/>
      <c r="OS201" s="27"/>
      <c r="OT201" s="27"/>
      <c r="OU201" s="27"/>
      <c r="OV201" s="27"/>
      <c r="OW201" s="27"/>
      <c r="OX201" s="27"/>
      <c r="OY201" s="27"/>
      <c r="OZ201" s="27"/>
      <c r="PA201" s="27"/>
      <c r="PB201" s="27"/>
      <c r="PC201" s="27"/>
      <c r="PD201" s="27"/>
      <c r="PE201" s="27"/>
      <c r="PF201" s="27"/>
      <c r="PG201" s="27"/>
      <c r="PH201" s="27"/>
      <c r="PI201" s="27"/>
      <c r="PJ201" s="27"/>
      <c r="PK201" s="27"/>
      <c r="PL201" s="27"/>
      <c r="PM201" s="27"/>
      <c r="PN201" s="27"/>
      <c r="PO201" s="27"/>
      <c r="PP201" s="27"/>
      <c r="PQ201" s="27"/>
      <c r="PR201" s="27"/>
      <c r="PS201" s="27"/>
      <c r="PT201" s="27"/>
      <c r="PU201" s="27"/>
      <c r="PV201" s="27"/>
      <c r="PW201" s="27"/>
      <c r="PX201" s="27"/>
      <c r="PY201" s="27"/>
      <c r="PZ201" s="27"/>
      <c r="QA201" s="27"/>
      <c r="QB201" s="27"/>
      <c r="QC201" s="27"/>
      <c r="QD201" s="27"/>
      <c r="QE201" s="27"/>
      <c r="QF201" s="27"/>
      <c r="QG201" s="27"/>
      <c r="QH201" s="27"/>
      <c r="QI201" s="27"/>
      <c r="QJ201" s="27"/>
      <c r="QK201" s="27"/>
      <c r="QL201" s="27"/>
      <c r="QM201" s="27"/>
      <c r="QN201" s="27"/>
      <c r="QO201" s="27"/>
      <c r="QP201" s="27"/>
      <c r="QQ201" s="27"/>
      <c r="QR201" s="27"/>
      <c r="QS201" s="27"/>
      <c r="QT201" s="27"/>
      <c r="QU201" s="27"/>
      <c r="QV201" s="27"/>
      <c r="QW201" s="27"/>
      <c r="QX201" s="27"/>
      <c r="QY201" s="27"/>
      <c r="QZ201" s="27"/>
      <c r="RA201" s="27"/>
      <c r="RB201" s="27"/>
      <c r="RC201" s="27"/>
      <c r="RD201" s="27"/>
      <c r="RE201" s="27"/>
      <c r="RF201" s="27"/>
      <c r="RG201" s="27"/>
      <c r="RH201" s="27"/>
      <c r="RI201" s="27"/>
      <c r="RJ201" s="27"/>
      <c r="RK201" s="27"/>
      <c r="RL201" s="27"/>
      <c r="RM201" s="27"/>
      <c r="RN201" s="27"/>
      <c r="RO201" s="27"/>
      <c r="RP201" s="27"/>
      <c r="RQ201" s="27"/>
      <c r="RR201" s="27"/>
      <c r="RS201" s="27"/>
      <c r="RT201" s="27"/>
      <c r="RU201" s="27"/>
      <c r="RV201" s="27"/>
      <c r="RW201" s="27"/>
      <c r="RX201" s="27"/>
      <c r="RY201" s="27"/>
      <c r="RZ201" s="27"/>
      <c r="SA201" s="27"/>
      <c r="SB201" s="27"/>
      <c r="SC201" s="27"/>
      <c r="SD201" s="27"/>
      <c r="SE201" s="27"/>
      <c r="SF201" s="27"/>
      <c r="SG201" s="27"/>
      <c r="SH201" s="27"/>
      <c r="SI201" s="27"/>
      <c r="SJ201" s="27"/>
      <c r="SK201" s="27"/>
      <c r="SL201" s="27"/>
      <c r="SM201" s="27"/>
      <c r="SN201" s="27"/>
      <c r="SO201" s="27"/>
      <c r="SP201" s="27"/>
      <c r="SQ201" s="27"/>
      <c r="SR201" s="27"/>
      <c r="SS201" s="27"/>
      <c r="ST201" s="27"/>
      <c r="SU201" s="27"/>
      <c r="SV201" s="27"/>
      <c r="SW201" s="27"/>
      <c r="SX201" s="27"/>
      <c r="SY201" s="27"/>
      <c r="SZ201" s="27"/>
      <c r="TA201" s="27"/>
      <c r="TB201" s="27"/>
      <c r="TC201" s="27"/>
      <c r="TD201" s="27"/>
      <c r="TE201" s="27"/>
      <c r="TF201" s="27"/>
      <c r="TG201" s="27"/>
      <c r="TH201" s="27"/>
      <c r="TI201" s="27"/>
      <c r="TJ201" s="27"/>
      <c r="TK201" s="27"/>
      <c r="TL201" s="27"/>
      <c r="TM201" s="27"/>
      <c r="TN201" s="27"/>
      <c r="TO201" s="27"/>
      <c r="TP201" s="27"/>
      <c r="TQ201" s="27"/>
      <c r="TR201" s="27"/>
      <c r="TS201" s="27"/>
      <c r="TT201" s="27"/>
      <c r="TU201" s="27"/>
      <c r="TV201" s="27"/>
      <c r="TW201" s="27"/>
      <c r="TX201" s="27"/>
      <c r="TY201" s="27"/>
      <c r="TZ201" s="27"/>
      <c r="UA201" s="27"/>
      <c r="UB201" s="27"/>
      <c r="UC201" s="27"/>
      <c r="UD201" s="27"/>
      <c r="UE201" s="27"/>
      <c r="UF201" s="27"/>
      <c r="UG201" s="27"/>
      <c r="UH201" s="27"/>
      <c r="UI201" s="27"/>
      <c r="UJ201" s="27"/>
      <c r="UK201" s="27"/>
      <c r="UL201" s="27"/>
      <c r="UM201" s="27"/>
      <c r="UN201" s="27"/>
      <c r="UO201" s="27"/>
      <c r="UP201" s="27"/>
      <c r="UQ201" s="27"/>
      <c r="UR201" s="27"/>
      <c r="US201" s="27"/>
      <c r="UT201" s="27"/>
      <c r="UU201" s="27"/>
      <c r="UV201" s="27"/>
      <c r="UW201" s="27"/>
      <c r="UX201" s="27"/>
      <c r="UY201" s="27"/>
      <c r="UZ201" s="27"/>
      <c r="VA201" s="27"/>
      <c r="VB201" s="27"/>
      <c r="VC201" s="27"/>
      <c r="VD201" s="27"/>
      <c r="VE201" s="27"/>
      <c r="VF201" s="27"/>
      <c r="VG201" s="27"/>
      <c r="VH201" s="27"/>
      <c r="VI201" s="27"/>
      <c r="VJ201" s="27"/>
      <c r="VK201" s="27"/>
      <c r="VL201" s="27"/>
      <c r="VM201" s="27"/>
      <c r="VN201" s="27"/>
      <c r="VO201" s="27"/>
      <c r="VP201" s="27"/>
      <c r="VQ201" s="27"/>
      <c r="VR201" s="27"/>
      <c r="VS201" s="27"/>
      <c r="VT201" s="27"/>
      <c r="VU201" s="27"/>
      <c r="VV201" s="27"/>
      <c r="VW201" s="27"/>
      <c r="VX201" s="27"/>
      <c r="VY201" s="27"/>
      <c r="VZ201" s="27"/>
      <c r="WA201" s="27"/>
      <c r="WB201" s="27"/>
      <c r="WC201" s="27"/>
      <c r="WD201" s="27"/>
      <c r="WE201" s="27"/>
      <c r="WF201" s="27"/>
      <c r="WG201" s="27"/>
      <c r="WH201" s="27"/>
      <c r="WI201" s="27"/>
      <c r="WJ201" s="27"/>
      <c r="WK201" s="27"/>
      <c r="WL201" s="27"/>
      <c r="WM201" s="27"/>
      <c r="WN201" s="27"/>
      <c r="WO201" s="27"/>
      <c r="WP201" s="27"/>
      <c r="WQ201" s="27"/>
      <c r="WR201" s="27"/>
      <c r="WS201" s="27"/>
      <c r="WT201" s="27"/>
      <c r="WU201" s="27"/>
      <c r="WV201" s="27"/>
      <c r="WW201" s="27"/>
      <c r="WX201" s="27"/>
      <c r="WY201" s="27"/>
      <c r="WZ201" s="27"/>
      <c r="XA201" s="27"/>
      <c r="XB201" s="27"/>
      <c r="XC201" s="27"/>
      <c r="XD201" s="27"/>
      <c r="XE201" s="27"/>
      <c r="XF201" s="27"/>
      <c r="XG201" s="27"/>
      <c r="XH201" s="27"/>
      <c r="XI201" s="27"/>
      <c r="XJ201" s="27"/>
      <c r="XK201" s="27"/>
      <c r="XL201" s="27"/>
      <c r="XM201" s="27"/>
      <c r="XN201" s="27"/>
      <c r="XO201" s="27"/>
      <c r="XP201" s="27"/>
      <c r="XQ201" s="27"/>
      <c r="XR201" s="27"/>
      <c r="XS201" s="27"/>
      <c r="XT201" s="27"/>
      <c r="XU201" s="27"/>
      <c r="XV201" s="27"/>
      <c r="XW201" s="27"/>
      <c r="XX201" s="27"/>
      <c r="XY201" s="27"/>
      <c r="XZ201" s="27"/>
      <c r="YA201" s="27"/>
      <c r="YB201" s="27"/>
      <c r="YC201" s="27"/>
      <c r="YD201" s="27"/>
      <c r="YE201" s="27"/>
      <c r="YF201" s="27"/>
      <c r="YG201" s="27"/>
      <c r="YH201" s="27"/>
      <c r="YI201" s="27"/>
      <c r="YJ201" s="27"/>
      <c r="YK201" s="27"/>
      <c r="YL201" s="27"/>
      <c r="YM201" s="27"/>
      <c r="YN201" s="27"/>
      <c r="YO201" s="27"/>
      <c r="YP201" s="27"/>
      <c r="YQ201" s="27"/>
      <c r="YR201" s="27"/>
      <c r="YS201" s="27"/>
      <c r="YT201" s="27"/>
      <c r="YU201" s="27"/>
      <c r="YV201" s="27"/>
      <c r="YW201" s="27"/>
      <c r="YX201" s="27"/>
      <c r="YY201" s="27"/>
      <c r="YZ201" s="27"/>
      <c r="ZA201" s="27"/>
      <c r="ZB201" s="27"/>
      <c r="ZC201" s="27"/>
      <c r="ZD201" s="27"/>
      <c r="ZE201" s="27"/>
      <c r="ZF201" s="27"/>
      <c r="ZG201" s="27"/>
      <c r="ZH201" s="27"/>
      <c r="ZI201" s="27"/>
      <c r="ZJ201" s="27"/>
      <c r="ZK201" s="27"/>
      <c r="ZL201" s="27"/>
      <c r="ZM201" s="27"/>
      <c r="ZN201" s="27"/>
      <c r="ZO201" s="27"/>
      <c r="ZP201" s="27"/>
      <c r="ZQ201" s="27"/>
      <c r="ZR201" s="27"/>
      <c r="ZS201" s="27"/>
      <c r="ZT201" s="27"/>
      <c r="ZU201" s="27"/>
      <c r="ZV201" s="27"/>
      <c r="ZW201" s="27"/>
      <c r="ZX201" s="27"/>
      <c r="ZY201" s="27"/>
      <c r="ZZ201" s="27"/>
      <c r="AAA201" s="27"/>
      <c r="AAB201" s="27"/>
      <c r="AAC201" s="27"/>
      <c r="AAD201" s="27"/>
      <c r="AAE201" s="27"/>
      <c r="AAF201" s="27"/>
      <c r="AAG201" s="27"/>
      <c r="AAH201" s="27"/>
      <c r="AAI201" s="27"/>
      <c r="AAJ201" s="27"/>
      <c r="AAK201" s="27"/>
      <c r="AAL201" s="27"/>
      <c r="AAM201" s="27"/>
      <c r="AAN201" s="27"/>
      <c r="AAO201" s="27"/>
      <c r="AAP201" s="27"/>
      <c r="AAQ201" s="27"/>
      <c r="AAR201" s="27"/>
      <c r="AAS201" s="27"/>
      <c r="AAT201" s="27"/>
      <c r="AAU201" s="27"/>
      <c r="AAV201" s="27"/>
      <c r="AAW201" s="27"/>
      <c r="AAX201" s="27"/>
      <c r="AAY201" s="27"/>
      <c r="AAZ201" s="27"/>
      <c r="ABA201" s="27"/>
      <c r="ABB201" s="27"/>
      <c r="ABC201" s="27"/>
      <c r="ABD201" s="27"/>
      <c r="ABE201" s="27"/>
      <c r="ABF201" s="27"/>
      <c r="ABG201" s="27"/>
      <c r="ABH201" s="27"/>
      <c r="ABI201" s="27"/>
      <c r="ABJ201" s="27"/>
      <c r="ABK201" s="27"/>
      <c r="ABL201" s="27"/>
      <c r="ABM201" s="27"/>
      <c r="ABN201" s="27"/>
      <c r="ABO201" s="27"/>
      <c r="ABP201" s="27"/>
      <c r="ABQ201" s="27"/>
      <c r="ABR201" s="27"/>
      <c r="ABS201" s="27"/>
      <c r="ABT201" s="27"/>
      <c r="ABU201" s="27"/>
      <c r="ABV201" s="27"/>
      <c r="ABW201" s="27"/>
      <c r="ABX201" s="27"/>
      <c r="ABY201" s="27"/>
      <c r="ABZ201" s="27"/>
      <c r="ACA201" s="27"/>
      <c r="ACB201" s="27"/>
      <c r="ACC201" s="27"/>
      <c r="ACD201" s="27"/>
      <c r="ACE201" s="27"/>
      <c r="ACF201" s="27"/>
      <c r="ACG201" s="27"/>
      <c r="ACH201" s="27"/>
      <c r="ACI201" s="27"/>
      <c r="ACJ201" s="27"/>
      <c r="ACK201" s="27"/>
      <c r="ACL201" s="27"/>
      <c r="ACM201" s="27"/>
      <c r="ACN201" s="27"/>
      <c r="ACO201" s="27"/>
      <c r="ACP201" s="27"/>
      <c r="ACQ201" s="27"/>
      <c r="ACR201" s="27"/>
      <c r="ACS201" s="27"/>
      <c r="ACT201" s="27"/>
      <c r="ACU201" s="27"/>
      <c r="ACV201" s="27"/>
      <c r="ACW201" s="27"/>
      <c r="ACX201" s="27"/>
      <c r="ACY201" s="27"/>
      <c r="ACZ201" s="27"/>
      <c r="ADA201" s="27"/>
      <c r="ADB201" s="27"/>
      <c r="ADC201" s="27"/>
      <c r="ADD201" s="27"/>
      <c r="ADE201" s="27"/>
      <c r="ADF201" s="27"/>
      <c r="ADG201" s="27"/>
      <c r="ADH201" s="27"/>
      <c r="ADI201" s="27"/>
      <c r="ADJ201" s="27"/>
      <c r="ADK201" s="27"/>
      <c r="ADL201" s="27"/>
      <c r="ADM201" s="27"/>
      <c r="ADN201" s="27"/>
      <c r="ADO201" s="27"/>
      <c r="ADP201" s="27"/>
      <c r="ADQ201" s="27"/>
      <c r="ADR201" s="27"/>
      <c r="ADS201" s="27"/>
      <c r="ADT201" s="27"/>
      <c r="ADU201" s="27"/>
      <c r="ADV201" s="27"/>
      <c r="ADW201" s="27"/>
      <c r="ADX201" s="27"/>
      <c r="ADY201" s="27"/>
      <c r="ADZ201" s="27"/>
      <c r="AEA201" s="27"/>
      <c r="AEB201" s="27"/>
      <c r="AEC201" s="27"/>
      <c r="AED201" s="27"/>
      <c r="AEE201" s="27"/>
      <c r="AEF201" s="27"/>
      <c r="AEG201" s="27"/>
      <c r="AEH201" s="27"/>
      <c r="AEI201" s="27"/>
      <c r="AEJ201" s="27"/>
      <c r="AEK201" s="27"/>
      <c r="AEL201" s="27"/>
      <c r="AEM201" s="27"/>
      <c r="AEN201" s="27"/>
      <c r="AEO201" s="27"/>
      <c r="AEP201" s="27"/>
      <c r="AEQ201" s="27"/>
      <c r="AER201" s="27"/>
      <c r="AES201" s="27"/>
      <c r="AET201" s="27"/>
      <c r="AEU201" s="27"/>
      <c r="AEV201" s="27"/>
      <c r="AEW201" s="27"/>
      <c r="AEX201" s="27"/>
      <c r="AEY201" s="27"/>
      <c r="AEZ201" s="27"/>
      <c r="AFA201" s="27"/>
      <c r="AFB201" s="27"/>
      <c r="AFC201" s="27"/>
      <c r="AFD201" s="27"/>
      <c r="AFE201" s="27"/>
      <c r="AFF201" s="27"/>
      <c r="AFG201" s="27"/>
      <c r="AFH201" s="27"/>
      <c r="AFI201" s="27"/>
      <c r="AFJ201" s="27"/>
      <c r="AFK201" s="27"/>
      <c r="AFL201" s="27"/>
      <c r="AFM201" s="27"/>
      <c r="AFN201" s="27"/>
      <c r="AFO201" s="27"/>
      <c r="AFP201" s="27"/>
      <c r="AFQ201" s="27"/>
      <c r="AFR201" s="27"/>
      <c r="AFS201" s="27"/>
      <c r="AFT201" s="27"/>
      <c r="AFU201" s="27"/>
      <c r="AFV201" s="27"/>
      <c r="AFW201" s="27"/>
      <c r="AFX201" s="27"/>
      <c r="AFY201" s="27"/>
      <c r="AFZ201" s="27"/>
      <c r="AGA201" s="27"/>
      <c r="AGB201" s="27"/>
      <c r="AGC201" s="27"/>
      <c r="AGD201" s="27"/>
      <c r="AGE201" s="27"/>
      <c r="AGF201" s="27"/>
      <c r="AGG201" s="27"/>
      <c r="AGH201" s="27"/>
      <c r="AGI201" s="27"/>
      <c r="AGJ201" s="27"/>
      <c r="AGK201" s="27"/>
      <c r="AGL201" s="27"/>
      <c r="AGM201" s="27"/>
      <c r="AGN201" s="27"/>
      <c r="AGO201" s="27"/>
      <c r="AGP201" s="27"/>
      <c r="AGQ201" s="27"/>
      <c r="AGR201" s="27"/>
      <c r="AGS201" s="27"/>
      <c r="AGT201" s="27"/>
      <c r="AGU201" s="27"/>
      <c r="AGV201" s="27"/>
      <c r="AGW201" s="27"/>
      <c r="AGX201" s="27"/>
      <c r="AGY201" s="27"/>
      <c r="AGZ201" s="27"/>
      <c r="AHA201" s="27"/>
      <c r="AHB201" s="27"/>
      <c r="AHC201" s="27"/>
      <c r="AHD201" s="27"/>
      <c r="AHE201" s="27"/>
      <c r="AHF201" s="27"/>
      <c r="AHG201" s="27"/>
      <c r="AHH201" s="27"/>
      <c r="AHI201" s="27"/>
      <c r="AHJ201" s="27"/>
      <c r="AHK201" s="27"/>
      <c r="AHL201" s="27"/>
      <c r="AHM201" s="27"/>
      <c r="AHN201" s="27"/>
      <c r="AHO201" s="27"/>
      <c r="AHP201" s="27"/>
      <c r="AHQ201" s="27"/>
      <c r="AHR201" s="27"/>
      <c r="AHS201" s="27"/>
      <c r="AHT201" s="27"/>
      <c r="AHU201" s="27"/>
      <c r="AHV201" s="27"/>
      <c r="AHW201" s="27"/>
      <c r="AHX201" s="27"/>
      <c r="AHY201" s="27"/>
      <c r="AHZ201" s="27"/>
      <c r="AIA201" s="27"/>
      <c r="AIB201" s="27"/>
      <c r="AIC201" s="27"/>
      <c r="AID201" s="27"/>
      <c r="AIE201" s="27"/>
      <c r="AIF201" s="27"/>
      <c r="AIG201" s="27"/>
      <c r="AIH201" s="27"/>
      <c r="AII201" s="27"/>
      <c r="AIJ201" s="27"/>
      <c r="AIK201" s="27"/>
      <c r="AIL201" s="27"/>
      <c r="AIM201" s="27"/>
      <c r="AIN201" s="27"/>
      <c r="AIO201" s="27"/>
      <c r="AIP201" s="27"/>
      <c r="AIQ201" s="27"/>
      <c r="AIR201" s="27"/>
      <c r="AIS201" s="27"/>
      <c r="AIT201" s="27"/>
      <c r="AIU201" s="27"/>
      <c r="AIV201" s="27"/>
      <c r="AIW201" s="27"/>
      <c r="AIX201" s="27"/>
      <c r="AIY201" s="27"/>
      <c r="AIZ201" s="27"/>
      <c r="AJA201" s="27"/>
      <c r="AJB201" s="27"/>
      <c r="AJC201" s="27"/>
      <c r="AJD201" s="27"/>
      <c r="AJE201" s="27"/>
      <c r="AJF201" s="27"/>
      <c r="AJG201" s="27"/>
      <c r="AJH201" s="27"/>
      <c r="AJI201" s="27"/>
      <c r="AJJ201" s="27"/>
      <c r="AJK201" s="27"/>
      <c r="AJL201" s="27"/>
      <c r="AJM201" s="27"/>
      <c r="AJN201" s="27"/>
      <c r="AJO201" s="27"/>
      <c r="AJP201" s="27"/>
      <c r="AJQ201" s="27"/>
      <c r="AJR201" s="27"/>
      <c r="AJS201" s="27"/>
      <c r="AJT201" s="27"/>
      <c r="AJU201" s="27"/>
      <c r="AJV201" s="27"/>
      <c r="AJW201" s="27"/>
      <c r="AJX201" s="27"/>
      <c r="AJY201" s="27"/>
      <c r="AJZ201" s="27"/>
      <c r="AKA201" s="27"/>
      <c r="AKB201" s="27"/>
      <c r="AKC201" s="27"/>
      <c r="AKD201" s="27"/>
      <c r="AKE201" s="27"/>
      <c r="AKF201" s="27"/>
      <c r="AKG201" s="27"/>
      <c r="AKH201" s="27"/>
      <c r="AKI201" s="27"/>
      <c r="AKJ201" s="27"/>
      <c r="AKK201" s="27"/>
      <c r="AKL201" s="27"/>
      <c r="AKM201" s="27"/>
      <c r="AKN201" s="27"/>
      <c r="AKO201" s="27"/>
      <c r="AKP201" s="27"/>
      <c r="AKQ201" s="27"/>
      <c r="AKR201" s="27"/>
      <c r="AKS201" s="27"/>
      <c r="AKT201" s="27"/>
      <c r="AKU201" s="27"/>
      <c r="AKV201" s="27"/>
      <c r="AKW201" s="27"/>
      <c r="AKX201" s="27"/>
      <c r="AKY201" s="27"/>
      <c r="AKZ201" s="27"/>
      <c r="ALA201" s="27"/>
      <c r="ALB201" s="27"/>
      <c r="ALC201" s="27"/>
      <c r="ALD201" s="27"/>
      <c r="ALE201" s="27"/>
      <c r="ALF201" s="27"/>
      <c r="ALG201" s="27"/>
      <c r="ALH201" s="27"/>
      <c r="ALI201" s="27"/>
      <c r="ALJ201" s="27"/>
      <c r="ALK201" s="27"/>
      <c r="ALL201" s="27"/>
      <c r="ALM201" s="27"/>
      <c r="ALN201" s="27"/>
      <c r="ALO201" s="27"/>
      <c r="ALP201" s="27"/>
      <c r="ALQ201" s="27"/>
      <c r="ALR201" s="27"/>
      <c r="ALS201" s="27"/>
      <c r="ALT201" s="27"/>
      <c r="ALU201" s="27"/>
      <c r="ALV201" s="27"/>
      <c r="ALW201" s="27"/>
      <c r="ALX201" s="27"/>
      <c r="ALY201" s="27"/>
      <c r="ALZ201" s="27"/>
      <c r="AMA201" s="27"/>
      <c r="AMB201" s="27"/>
      <c r="AMC201" s="27"/>
      <c r="AMD201" s="27"/>
      <c r="AME201" s="27"/>
      <c r="AMF201" s="27"/>
      <c r="AMG201" s="27"/>
      <c r="AMH201" s="27"/>
      <c r="AMI201" s="27"/>
      <c r="AMJ201" s="27"/>
      <c r="AMK201" s="27"/>
      <c r="AML201" s="27"/>
      <c r="AMM201" s="27"/>
      <c r="AMN201" s="27"/>
      <c r="AMO201" s="27"/>
      <c r="AMP201" s="27"/>
      <c r="AMQ201" s="27"/>
      <c r="AMR201" s="27"/>
      <c r="AMS201" s="27"/>
      <c r="AMT201" s="27"/>
      <c r="AMU201" s="27"/>
      <c r="AMV201" s="27"/>
      <c r="AMW201" s="27"/>
      <c r="AMX201" s="27"/>
      <c r="AMY201" s="27"/>
      <c r="AMZ201" s="27"/>
      <c r="ANA201" s="27"/>
      <c r="ANB201" s="27"/>
      <c r="ANC201" s="27"/>
      <c r="AND201" s="27"/>
      <c r="ANE201" s="27"/>
      <c r="ANF201" s="27"/>
      <c r="ANG201" s="27"/>
      <c r="ANH201" s="27"/>
      <c r="ANI201" s="27"/>
      <c r="ANJ201" s="27"/>
      <c r="ANK201" s="27"/>
      <c r="ANL201" s="27"/>
      <c r="ANM201" s="27"/>
      <c r="ANN201" s="27"/>
      <c r="ANO201" s="27"/>
      <c r="ANP201" s="27"/>
      <c r="ANQ201" s="27"/>
      <c r="ANR201" s="27"/>
      <c r="ANS201" s="27"/>
      <c r="ANT201" s="27"/>
      <c r="ANU201" s="27"/>
      <c r="ANV201" s="27"/>
      <c r="ANW201" s="27"/>
      <c r="ANX201" s="27"/>
      <c r="ANY201" s="27"/>
      <c r="ANZ201" s="27"/>
      <c r="AOA201" s="27"/>
      <c r="AOB201" s="27"/>
      <c r="AOC201" s="27"/>
      <c r="AOD201" s="27"/>
      <c r="AOE201" s="27"/>
      <c r="AOF201" s="27"/>
      <c r="AOG201" s="27"/>
      <c r="AOH201" s="27"/>
      <c r="AOI201" s="27"/>
      <c r="AOJ201" s="27"/>
      <c r="AOK201" s="27"/>
      <c r="AOL201" s="27"/>
      <c r="AOM201" s="27"/>
      <c r="AON201" s="27"/>
      <c r="AOO201" s="27"/>
      <c r="AOP201" s="27"/>
      <c r="AOQ201" s="27"/>
      <c r="AOR201" s="27"/>
      <c r="AOS201" s="27"/>
      <c r="AOT201" s="27"/>
      <c r="AOU201" s="27"/>
      <c r="AOV201" s="27"/>
      <c r="AOW201" s="27"/>
      <c r="AOX201" s="27"/>
      <c r="AOY201" s="27"/>
      <c r="AOZ201" s="27"/>
      <c r="APA201" s="27"/>
      <c r="APB201" s="27"/>
      <c r="APC201" s="27"/>
      <c r="APD201" s="27"/>
      <c r="APE201" s="27"/>
      <c r="APF201" s="27"/>
      <c r="APG201" s="27"/>
      <c r="APH201" s="27"/>
      <c r="API201" s="27"/>
      <c r="APJ201" s="27"/>
      <c r="APK201" s="27"/>
      <c r="APL201" s="27"/>
      <c r="APM201" s="27"/>
      <c r="APN201" s="27"/>
      <c r="APO201" s="27"/>
      <c r="APP201" s="27"/>
      <c r="APQ201" s="27"/>
      <c r="APR201" s="27"/>
      <c r="APS201" s="27"/>
      <c r="APT201" s="27"/>
      <c r="APU201" s="27"/>
      <c r="APV201" s="27"/>
      <c r="APW201" s="27"/>
      <c r="APX201" s="27"/>
      <c r="APY201" s="27"/>
      <c r="APZ201" s="27"/>
      <c r="AQA201" s="27"/>
      <c r="AQB201" s="27"/>
      <c r="AQC201" s="27"/>
      <c r="AQD201" s="27"/>
      <c r="AQE201" s="27"/>
      <c r="AQF201" s="27"/>
      <c r="AQG201" s="27"/>
      <c r="AQH201" s="27"/>
      <c r="AQI201" s="27"/>
      <c r="AQJ201" s="27"/>
      <c r="AQK201" s="27"/>
      <c r="AQL201" s="27"/>
      <c r="AQM201" s="27"/>
      <c r="AQN201" s="27"/>
      <c r="AQO201" s="27"/>
      <c r="AQP201" s="27"/>
      <c r="AQQ201" s="27"/>
      <c r="AQR201" s="27"/>
      <c r="AQS201" s="27"/>
      <c r="AQT201" s="27"/>
      <c r="AQU201" s="27"/>
      <c r="AQV201" s="27"/>
      <c r="AQW201" s="27"/>
      <c r="AQX201" s="27"/>
      <c r="AQY201" s="27"/>
      <c r="AQZ201" s="27"/>
      <c r="ARA201" s="27"/>
      <c r="ARB201" s="27"/>
      <c r="ARC201" s="27"/>
      <c r="ARD201" s="27"/>
      <c r="ARE201" s="27"/>
      <c r="ARF201" s="27"/>
      <c r="ARG201" s="27"/>
      <c r="ARH201" s="27"/>
      <c r="ARI201" s="27"/>
      <c r="ARJ201" s="27"/>
      <c r="ARK201" s="27"/>
      <c r="ARL201" s="27"/>
      <c r="ARM201" s="27"/>
      <c r="ARN201" s="27"/>
      <c r="ARO201" s="27"/>
      <c r="ARP201" s="27"/>
      <c r="ARQ201" s="27"/>
      <c r="ARR201" s="27"/>
      <c r="ARS201" s="27"/>
      <c r="ART201" s="27"/>
      <c r="ARU201" s="27"/>
      <c r="ARV201" s="27"/>
      <c r="ARW201" s="27"/>
      <c r="ARX201" s="27"/>
      <c r="ARY201" s="27"/>
      <c r="ARZ201" s="27"/>
      <c r="ASA201" s="27"/>
      <c r="ASB201" s="27"/>
      <c r="ASC201" s="27"/>
      <c r="ASD201" s="27"/>
      <c r="ASE201" s="27"/>
      <c r="ASF201" s="27"/>
      <c r="ASG201" s="27"/>
      <c r="ASH201" s="27"/>
      <c r="ASI201" s="27"/>
      <c r="ASJ201" s="27"/>
      <c r="ASK201" s="27"/>
      <c r="ASL201" s="27"/>
      <c r="ASM201" s="27"/>
      <c r="ASN201" s="27"/>
      <c r="ASO201" s="27"/>
      <c r="ASP201" s="27"/>
      <c r="ASQ201" s="27"/>
      <c r="ASR201" s="27"/>
      <c r="ASS201" s="27"/>
      <c r="AST201" s="27"/>
      <c r="ASU201" s="27"/>
      <c r="ASV201" s="27"/>
      <c r="ASW201" s="27"/>
      <c r="ASX201" s="27"/>
      <c r="ASY201" s="27"/>
      <c r="ASZ201" s="27"/>
      <c r="ATA201" s="27"/>
      <c r="ATB201" s="27"/>
      <c r="ATC201" s="27"/>
      <c r="ATD201" s="27"/>
      <c r="ATE201" s="27"/>
      <c r="ATF201" s="27"/>
      <c r="ATG201" s="27"/>
      <c r="ATH201" s="27"/>
      <c r="ATI201" s="27"/>
      <c r="ATJ201" s="27"/>
      <c r="ATK201" s="27"/>
      <c r="ATL201" s="27"/>
      <c r="ATM201" s="27"/>
      <c r="ATN201" s="27"/>
      <c r="ATO201" s="27"/>
      <c r="ATP201" s="27"/>
      <c r="ATQ201" s="27"/>
      <c r="ATR201" s="27"/>
      <c r="ATS201" s="27"/>
      <c r="ATT201" s="27"/>
      <c r="ATU201" s="27"/>
      <c r="ATV201" s="27"/>
      <c r="ATW201" s="27"/>
      <c r="ATX201" s="27"/>
      <c r="ATY201" s="27"/>
      <c r="ATZ201" s="27"/>
      <c r="AUA201" s="27"/>
      <c r="AUB201" s="27"/>
      <c r="AUC201" s="27"/>
      <c r="AUD201" s="27"/>
      <c r="AUE201" s="27"/>
      <c r="AUF201" s="27"/>
      <c r="AUG201" s="27"/>
      <c r="AUH201" s="27"/>
      <c r="AUI201" s="27"/>
      <c r="AUJ201" s="27"/>
      <c r="AUK201" s="27"/>
      <c r="AUL201" s="27"/>
      <c r="AUM201" s="27"/>
      <c r="AUN201" s="27"/>
      <c r="AUO201" s="27"/>
      <c r="AUP201" s="27"/>
      <c r="AUQ201" s="27"/>
      <c r="AUR201" s="27"/>
      <c r="AUS201" s="27"/>
      <c r="AUT201" s="27"/>
      <c r="AUU201" s="27"/>
      <c r="AUV201" s="27"/>
      <c r="AUW201" s="27"/>
      <c r="AUX201" s="27"/>
      <c r="AUY201" s="27"/>
      <c r="AUZ201" s="27"/>
      <c r="AVA201" s="27"/>
      <c r="AVB201" s="27"/>
      <c r="AVC201" s="27"/>
      <c r="AVD201" s="27"/>
      <c r="AVE201" s="27"/>
      <c r="AVF201" s="27"/>
      <c r="AVG201" s="27"/>
      <c r="AVH201" s="27"/>
      <c r="AVI201" s="27"/>
      <c r="AVJ201" s="27"/>
      <c r="AVK201" s="27"/>
      <c r="AVL201" s="27"/>
      <c r="AVM201" s="27"/>
      <c r="AVN201" s="27"/>
      <c r="AVO201" s="27"/>
      <c r="AVP201" s="27"/>
      <c r="AVQ201" s="27"/>
      <c r="AVR201" s="27"/>
      <c r="AVS201" s="27"/>
      <c r="AVT201" s="27"/>
      <c r="AVU201" s="27"/>
      <c r="AVV201" s="27"/>
      <c r="AVW201" s="27"/>
      <c r="AVX201" s="27"/>
      <c r="AVY201" s="27"/>
      <c r="AVZ201" s="27"/>
      <c r="AWA201" s="27"/>
      <c r="AWB201" s="27"/>
      <c r="AWC201" s="27"/>
      <c r="AWD201" s="27"/>
      <c r="AWE201" s="27"/>
      <c r="AWF201" s="27"/>
      <c r="AWG201" s="27"/>
      <c r="AWH201" s="27"/>
      <c r="AWI201" s="27"/>
      <c r="AWJ201" s="27"/>
      <c r="AWK201" s="27"/>
      <c r="AWL201" s="27"/>
      <c r="AWM201" s="27"/>
      <c r="AWN201" s="27"/>
      <c r="AWO201" s="27"/>
      <c r="AWP201" s="27"/>
      <c r="AWQ201" s="27"/>
      <c r="AWR201" s="27"/>
      <c r="AWS201" s="27"/>
      <c r="AWT201" s="27"/>
      <c r="AWU201" s="27"/>
      <c r="AWV201" s="27"/>
      <c r="AWW201" s="27"/>
      <c r="AWX201" s="27"/>
      <c r="AWY201" s="27"/>
      <c r="AWZ201" s="27"/>
      <c r="AXA201" s="27"/>
      <c r="AXB201" s="27"/>
      <c r="AXC201" s="27"/>
      <c r="AXD201" s="27"/>
      <c r="AXE201" s="27"/>
      <c r="AXF201" s="27"/>
      <c r="AXG201" s="27"/>
      <c r="AXH201" s="27"/>
      <c r="AXI201" s="27"/>
      <c r="AXJ201" s="27"/>
      <c r="AXK201" s="27"/>
      <c r="AXL201" s="27"/>
      <c r="AXM201" s="27"/>
      <c r="AXN201" s="27"/>
      <c r="AXO201" s="27"/>
      <c r="AXP201" s="27"/>
      <c r="AXQ201" s="27"/>
      <c r="AXR201" s="27"/>
      <c r="AXS201" s="27"/>
      <c r="AXT201" s="27"/>
      <c r="AXU201" s="27"/>
      <c r="AXV201" s="27"/>
      <c r="AXW201" s="27"/>
      <c r="AXX201" s="27"/>
      <c r="AXY201" s="27"/>
      <c r="AXZ201" s="27"/>
      <c r="AYA201" s="27"/>
      <c r="AYB201" s="27"/>
      <c r="AYC201" s="27"/>
      <c r="AYD201" s="27"/>
      <c r="AYE201" s="27"/>
      <c r="AYF201" s="27"/>
      <c r="AYG201" s="27"/>
      <c r="AYH201" s="27"/>
      <c r="AYI201" s="27"/>
      <c r="AYJ201" s="27"/>
      <c r="AYK201" s="27"/>
      <c r="AYL201" s="27"/>
      <c r="AYM201" s="27"/>
      <c r="AYN201" s="27"/>
      <c r="AYO201" s="27"/>
      <c r="AYP201" s="27"/>
      <c r="AYQ201" s="27"/>
      <c r="AYR201" s="27"/>
      <c r="AYS201" s="27"/>
      <c r="AYT201" s="27"/>
      <c r="AYU201" s="27"/>
      <c r="AYV201" s="27"/>
      <c r="AYW201" s="27"/>
      <c r="AYX201" s="27"/>
      <c r="AYY201" s="27"/>
      <c r="AYZ201" s="27"/>
      <c r="AZA201" s="27"/>
      <c r="AZB201" s="27"/>
      <c r="AZC201" s="27"/>
      <c r="AZD201" s="27"/>
      <c r="AZE201" s="27"/>
      <c r="AZF201" s="27"/>
      <c r="AZG201" s="27"/>
      <c r="AZH201" s="27"/>
      <c r="AZI201" s="27"/>
      <c r="AZJ201" s="27"/>
      <c r="AZK201" s="27"/>
      <c r="AZL201" s="27"/>
      <c r="AZM201" s="27"/>
      <c r="AZN201" s="27"/>
      <c r="AZO201" s="27"/>
      <c r="AZP201" s="27"/>
      <c r="AZQ201" s="27"/>
      <c r="AZR201" s="27"/>
      <c r="AZS201" s="27"/>
      <c r="AZT201" s="27"/>
      <c r="AZU201" s="27"/>
      <c r="AZV201" s="27"/>
      <c r="AZW201" s="27"/>
      <c r="AZX201" s="27"/>
      <c r="AZY201" s="27"/>
      <c r="AZZ201" s="27"/>
      <c r="BAA201" s="27"/>
      <c r="BAB201" s="27"/>
      <c r="BAC201" s="27"/>
      <c r="BAD201" s="27"/>
      <c r="BAE201" s="27"/>
      <c r="BAF201" s="27"/>
      <c r="BAG201" s="27"/>
      <c r="BAH201" s="27"/>
      <c r="BAI201" s="27"/>
      <c r="BAJ201" s="27"/>
      <c r="BAK201" s="27"/>
      <c r="BAL201" s="27"/>
      <c r="BAM201" s="27"/>
      <c r="BAN201" s="27"/>
      <c r="BAO201" s="27"/>
      <c r="BAP201" s="27"/>
      <c r="BAQ201" s="27"/>
      <c r="BAR201" s="27"/>
      <c r="BAS201" s="27"/>
      <c r="BAT201" s="27"/>
      <c r="BAU201" s="27"/>
      <c r="BAV201" s="27"/>
      <c r="BAW201" s="27"/>
      <c r="BAX201" s="27"/>
      <c r="BAY201" s="27"/>
      <c r="BAZ201" s="27"/>
      <c r="BBA201" s="27"/>
      <c r="BBB201" s="27"/>
      <c r="BBC201" s="27"/>
      <c r="BBD201" s="27"/>
      <c r="BBE201" s="27"/>
      <c r="BBF201" s="27"/>
      <c r="BBG201" s="27"/>
      <c r="BBH201" s="27"/>
      <c r="BBI201" s="27"/>
      <c r="BBJ201" s="27"/>
      <c r="BBK201" s="27"/>
      <c r="BBL201" s="27"/>
      <c r="BBM201" s="27"/>
      <c r="BBN201" s="27"/>
      <c r="BBO201" s="27"/>
      <c r="BBP201" s="27"/>
      <c r="BBQ201" s="27"/>
      <c r="BBR201" s="27"/>
      <c r="BBS201" s="27"/>
      <c r="BBT201" s="27"/>
      <c r="BBU201" s="27"/>
      <c r="BBV201" s="27"/>
      <c r="BBW201" s="27"/>
      <c r="BBX201" s="27"/>
      <c r="BBY201" s="27"/>
      <c r="BBZ201" s="27"/>
      <c r="BCA201" s="27"/>
      <c r="BCB201" s="27"/>
      <c r="BCC201" s="27"/>
      <c r="BCD201" s="27"/>
      <c r="BCE201" s="27"/>
      <c r="BCF201" s="27"/>
      <c r="BCG201" s="27"/>
      <c r="BCH201" s="27"/>
      <c r="BCI201" s="27"/>
      <c r="BCJ201" s="27"/>
      <c r="BCK201" s="27"/>
      <c r="BCL201" s="27"/>
      <c r="BCM201" s="27"/>
      <c r="BCN201" s="27"/>
      <c r="BCO201" s="27"/>
      <c r="BCP201" s="27"/>
      <c r="BCQ201" s="27"/>
      <c r="BCR201" s="27"/>
      <c r="BCS201" s="27"/>
      <c r="BCT201" s="27"/>
      <c r="BCU201" s="27"/>
      <c r="BCV201" s="27"/>
      <c r="BCW201" s="27"/>
      <c r="BCX201" s="27"/>
      <c r="BCY201" s="27"/>
      <c r="BCZ201" s="27"/>
      <c r="BDA201" s="27"/>
      <c r="BDB201" s="27"/>
      <c r="BDC201" s="27"/>
      <c r="BDD201" s="27"/>
      <c r="BDE201" s="27"/>
      <c r="BDF201" s="27"/>
      <c r="BDG201" s="27"/>
      <c r="BDH201" s="27"/>
      <c r="BDI201" s="27"/>
      <c r="BDJ201" s="27"/>
      <c r="BDK201" s="27"/>
      <c r="BDL201" s="27"/>
      <c r="BDM201" s="27"/>
      <c r="BDN201" s="27"/>
      <c r="BDO201" s="27"/>
      <c r="BDP201" s="27"/>
      <c r="BDQ201" s="27"/>
      <c r="BDR201" s="27"/>
      <c r="BDS201" s="27"/>
      <c r="BDT201" s="27"/>
      <c r="BDU201" s="27"/>
      <c r="BDV201" s="27"/>
      <c r="BDW201" s="27"/>
      <c r="BDX201" s="27"/>
      <c r="BDY201" s="27"/>
      <c r="BDZ201" s="27"/>
      <c r="BEA201" s="27"/>
      <c r="BEB201" s="27"/>
      <c r="BEC201" s="27"/>
      <c r="BED201" s="27"/>
      <c r="BEE201" s="27"/>
      <c r="BEF201" s="27"/>
      <c r="BEG201" s="27"/>
      <c r="BEH201" s="27"/>
      <c r="BEI201" s="27"/>
      <c r="BEJ201" s="27"/>
      <c r="BEK201" s="27"/>
      <c r="BEL201" s="27"/>
      <c r="BEM201" s="27"/>
      <c r="BEN201" s="27"/>
      <c r="BEO201" s="27"/>
      <c r="BEP201" s="27"/>
      <c r="BEQ201" s="27"/>
      <c r="BER201" s="27"/>
      <c r="BES201" s="27"/>
      <c r="BET201" s="27"/>
      <c r="BEU201" s="27"/>
      <c r="BEV201" s="27"/>
      <c r="BEW201" s="27"/>
      <c r="BEX201" s="27"/>
      <c r="BEY201" s="27"/>
      <c r="BEZ201" s="27"/>
      <c r="BFA201" s="27"/>
      <c r="BFB201" s="27"/>
      <c r="BFC201" s="27"/>
      <c r="BFD201" s="27"/>
      <c r="BFE201" s="27"/>
      <c r="BFF201" s="27"/>
      <c r="BFG201" s="27"/>
      <c r="BFH201" s="27"/>
      <c r="BFI201" s="27"/>
      <c r="BFJ201" s="27"/>
      <c r="BFK201" s="27"/>
      <c r="BFL201" s="27"/>
      <c r="BFM201" s="27"/>
      <c r="BFN201" s="27"/>
      <c r="BFO201" s="27"/>
      <c r="BFP201" s="27"/>
      <c r="BFQ201" s="27"/>
      <c r="BFR201" s="27"/>
      <c r="BFS201" s="27"/>
      <c r="BFT201" s="27"/>
      <c r="BFU201" s="27"/>
      <c r="BFV201" s="27"/>
      <c r="BFW201" s="27"/>
      <c r="BFX201" s="27"/>
      <c r="BFY201" s="27"/>
      <c r="BFZ201" s="27"/>
      <c r="BGA201" s="27"/>
      <c r="BGB201" s="27"/>
      <c r="BGC201" s="27"/>
      <c r="BGD201" s="27"/>
      <c r="BGE201" s="27"/>
      <c r="BGF201" s="27"/>
      <c r="BGG201" s="27"/>
      <c r="BGH201" s="27"/>
      <c r="BGI201" s="27"/>
      <c r="BGJ201" s="27"/>
      <c r="BGK201" s="27"/>
      <c r="BGL201" s="27"/>
      <c r="BGM201" s="27"/>
      <c r="BGN201" s="27"/>
      <c r="BGO201" s="27"/>
      <c r="BGP201" s="27"/>
      <c r="BGQ201" s="27"/>
      <c r="BGR201" s="27"/>
      <c r="BGS201" s="27"/>
      <c r="BGT201" s="27"/>
      <c r="BGU201" s="27"/>
      <c r="BGV201" s="27"/>
      <c r="BGW201" s="27"/>
      <c r="BGX201" s="27"/>
      <c r="BGY201" s="27"/>
      <c r="BGZ201" s="27"/>
      <c r="BHA201" s="27"/>
      <c r="BHB201" s="27"/>
      <c r="BHC201" s="27"/>
      <c r="BHD201" s="27"/>
      <c r="BHE201" s="27"/>
      <c r="BHF201" s="27"/>
      <c r="BHG201" s="27"/>
      <c r="BHH201" s="27"/>
      <c r="BHI201" s="27"/>
      <c r="BHJ201" s="27"/>
      <c r="BHK201" s="27"/>
      <c r="BHL201" s="27"/>
      <c r="BHM201" s="27"/>
      <c r="BHN201" s="27"/>
      <c r="BHO201" s="27"/>
      <c r="BHP201" s="27"/>
      <c r="BHQ201" s="27"/>
      <c r="BHR201" s="27"/>
      <c r="BHS201" s="27"/>
      <c r="BHT201" s="27"/>
      <c r="BHU201" s="27"/>
      <c r="BHV201" s="27"/>
      <c r="BHW201" s="27"/>
      <c r="BHX201" s="27"/>
      <c r="BHY201" s="27"/>
      <c r="BHZ201" s="27"/>
      <c r="BIA201" s="27"/>
      <c r="BIB201" s="27"/>
      <c r="BIC201" s="27"/>
      <c r="BID201" s="27"/>
      <c r="BIE201" s="27"/>
      <c r="BIF201" s="27"/>
      <c r="BIG201" s="27"/>
      <c r="BIH201" s="27"/>
      <c r="BII201" s="27"/>
      <c r="BIJ201" s="27"/>
      <c r="BIK201" s="27"/>
      <c r="BIL201" s="27"/>
      <c r="BIM201" s="27"/>
      <c r="BIN201" s="27"/>
      <c r="BIO201" s="27"/>
      <c r="BIP201" s="27"/>
      <c r="BIQ201" s="27"/>
      <c r="BIR201" s="27"/>
      <c r="BIS201" s="27"/>
      <c r="BIT201" s="27"/>
      <c r="BIU201" s="27"/>
      <c r="BIV201" s="27"/>
      <c r="BIW201" s="27"/>
      <c r="BIX201" s="27"/>
      <c r="BIY201" s="27"/>
      <c r="BIZ201" s="27"/>
      <c r="BJA201" s="27"/>
      <c r="BJB201" s="27"/>
      <c r="BJC201" s="27"/>
      <c r="BJD201" s="27"/>
      <c r="BJE201" s="27"/>
      <c r="BJF201" s="27"/>
      <c r="BJG201" s="27"/>
      <c r="BJH201" s="27"/>
      <c r="BJI201" s="27"/>
      <c r="BJJ201" s="27"/>
      <c r="BJK201" s="27"/>
      <c r="BJL201" s="27"/>
      <c r="BJM201" s="27"/>
      <c r="BJN201" s="27"/>
      <c r="BJO201" s="27"/>
      <c r="BJP201" s="27"/>
      <c r="BJQ201" s="27"/>
      <c r="BJR201" s="27"/>
      <c r="BJS201" s="27"/>
      <c r="BJT201" s="27"/>
      <c r="BJU201" s="27"/>
      <c r="BJV201" s="27"/>
      <c r="BJW201" s="27"/>
      <c r="BJX201" s="27"/>
      <c r="BJY201" s="27"/>
      <c r="BJZ201" s="27"/>
      <c r="BKA201" s="27"/>
      <c r="BKB201" s="27"/>
      <c r="BKC201" s="27"/>
      <c r="BKD201" s="27"/>
      <c r="BKE201" s="27"/>
      <c r="BKF201" s="27"/>
      <c r="BKG201" s="27"/>
      <c r="BKH201" s="27"/>
      <c r="BKI201" s="27"/>
      <c r="BKJ201" s="27"/>
      <c r="BKK201" s="27"/>
      <c r="BKL201" s="27"/>
      <c r="BKM201" s="27"/>
      <c r="BKN201" s="27"/>
      <c r="BKO201" s="27"/>
      <c r="BKP201" s="27"/>
      <c r="BKQ201" s="27"/>
      <c r="BKR201" s="27"/>
      <c r="BKS201" s="27"/>
      <c r="BKT201" s="27"/>
      <c r="BKU201" s="27"/>
      <c r="BKV201" s="27"/>
      <c r="BKW201" s="27"/>
      <c r="BKX201" s="27"/>
      <c r="BKY201" s="27"/>
      <c r="BKZ201" s="27"/>
      <c r="BLA201" s="27"/>
      <c r="BLB201" s="27"/>
      <c r="BLC201" s="27"/>
      <c r="BLD201" s="27"/>
      <c r="BLE201" s="27"/>
      <c r="BLF201" s="27"/>
      <c r="BLG201" s="27"/>
      <c r="BLH201" s="27"/>
      <c r="BLI201" s="27"/>
      <c r="BLJ201" s="27"/>
      <c r="BLK201" s="27"/>
      <c r="BLL201" s="27"/>
      <c r="BLM201" s="27"/>
      <c r="BLN201" s="27"/>
      <c r="BLO201" s="27"/>
      <c r="BLP201" s="27"/>
      <c r="BLQ201" s="27"/>
      <c r="BLR201" s="27"/>
      <c r="BLS201" s="27"/>
      <c r="BLT201" s="27"/>
      <c r="BLU201" s="27"/>
      <c r="BLV201" s="27"/>
      <c r="BLW201" s="27"/>
      <c r="BLX201" s="27"/>
      <c r="BLY201" s="27"/>
      <c r="BLZ201" s="27"/>
      <c r="BMA201" s="27"/>
      <c r="BMB201" s="27"/>
      <c r="BMC201" s="27"/>
      <c r="BMD201" s="27"/>
      <c r="BME201" s="27"/>
      <c r="BMF201" s="27"/>
      <c r="BMG201" s="27"/>
      <c r="BMH201" s="27"/>
      <c r="BMI201" s="27"/>
      <c r="BMJ201" s="27"/>
      <c r="BMK201" s="27"/>
      <c r="BML201" s="27"/>
      <c r="BMM201" s="27"/>
      <c r="BMN201" s="27"/>
      <c r="BMO201" s="27"/>
      <c r="BMP201" s="27"/>
      <c r="BMQ201" s="27"/>
      <c r="BMR201" s="27"/>
      <c r="BMS201" s="27"/>
      <c r="BMT201" s="27"/>
      <c r="BMU201" s="27"/>
      <c r="BMV201" s="27"/>
      <c r="BMW201" s="27"/>
      <c r="BMX201" s="27"/>
      <c r="BMY201" s="27"/>
      <c r="BMZ201" s="27"/>
      <c r="BNA201" s="27"/>
      <c r="BNB201" s="27"/>
      <c r="BNC201" s="27"/>
      <c r="BND201" s="27"/>
      <c r="BNE201" s="27"/>
      <c r="BNF201" s="27"/>
      <c r="BNG201" s="27"/>
      <c r="BNH201" s="27"/>
      <c r="BNI201" s="27"/>
      <c r="BNJ201" s="27"/>
      <c r="BNK201" s="27"/>
      <c r="BNL201" s="27"/>
      <c r="BNM201" s="27"/>
      <c r="BNN201" s="27"/>
      <c r="BNO201" s="27"/>
      <c r="BNP201" s="27"/>
      <c r="BNQ201" s="27"/>
      <c r="BNR201" s="27"/>
      <c r="BNS201" s="27"/>
      <c r="BNT201" s="27"/>
      <c r="BNU201" s="27"/>
      <c r="BNV201" s="27"/>
      <c r="BNW201" s="27"/>
      <c r="BNX201" s="27"/>
      <c r="BNY201" s="27"/>
      <c r="BNZ201" s="27"/>
      <c r="BOA201" s="27"/>
      <c r="BOB201" s="27"/>
      <c r="BOC201" s="27"/>
      <c r="BOD201" s="27"/>
      <c r="BOE201" s="27"/>
      <c r="BOF201" s="27"/>
      <c r="BOG201" s="27"/>
      <c r="BOH201" s="27"/>
      <c r="BOI201" s="27"/>
      <c r="BOJ201" s="27"/>
      <c r="BOK201" s="27"/>
      <c r="BOL201" s="27"/>
      <c r="BOM201" s="27"/>
      <c r="BON201" s="27"/>
      <c r="BOO201" s="27"/>
      <c r="BOP201" s="27"/>
      <c r="BOQ201" s="27"/>
      <c r="BOR201" s="27"/>
      <c r="BOS201" s="27"/>
      <c r="BOT201" s="27"/>
      <c r="BOU201" s="27"/>
      <c r="BOV201" s="27"/>
      <c r="BOW201" s="27"/>
      <c r="BOX201" s="27"/>
      <c r="BOY201" s="27"/>
      <c r="BOZ201" s="27"/>
      <c r="BPA201" s="27"/>
      <c r="BPB201" s="27"/>
      <c r="BPC201" s="27"/>
      <c r="BPD201" s="27"/>
      <c r="BPE201" s="27"/>
      <c r="BPF201" s="27"/>
      <c r="BPG201" s="27"/>
      <c r="BPH201" s="27"/>
      <c r="BPI201" s="27"/>
      <c r="BPJ201" s="27"/>
      <c r="BPK201" s="27"/>
      <c r="BPL201" s="27"/>
      <c r="BPM201" s="27"/>
      <c r="BPN201" s="27"/>
      <c r="BPO201" s="27"/>
      <c r="BPP201" s="27"/>
      <c r="BPQ201" s="27"/>
      <c r="BPR201" s="27"/>
      <c r="BPS201" s="27"/>
      <c r="BPT201" s="27"/>
      <c r="BPU201" s="27"/>
      <c r="BPV201" s="27"/>
      <c r="BPW201" s="27"/>
      <c r="BPX201" s="27"/>
      <c r="BPY201" s="27"/>
      <c r="BPZ201" s="27"/>
      <c r="BQA201" s="27"/>
      <c r="BQB201" s="27"/>
      <c r="BQC201" s="27"/>
      <c r="BQD201" s="27"/>
      <c r="BQE201" s="27"/>
      <c r="BQF201" s="27"/>
      <c r="BQG201" s="27"/>
      <c r="BQH201" s="27"/>
      <c r="BQI201" s="27"/>
      <c r="BQJ201" s="27"/>
      <c r="BQK201" s="27"/>
      <c r="BQL201" s="27"/>
      <c r="BQM201" s="27"/>
      <c r="BQN201" s="27"/>
      <c r="BQO201" s="27"/>
      <c r="BQP201" s="27"/>
      <c r="BQQ201" s="27"/>
      <c r="BQR201" s="27"/>
      <c r="BQS201" s="27"/>
      <c r="BQT201" s="27"/>
      <c r="BQU201" s="27"/>
      <c r="BQV201" s="27"/>
      <c r="BQW201" s="27"/>
      <c r="BQX201" s="27"/>
      <c r="BQY201" s="27"/>
      <c r="BQZ201" s="27"/>
      <c r="BRA201" s="27"/>
      <c r="BRB201" s="27"/>
      <c r="BRC201" s="27"/>
      <c r="BRD201" s="27"/>
      <c r="BRE201" s="27"/>
      <c r="BRF201" s="27"/>
      <c r="BRG201" s="27"/>
      <c r="BRH201" s="27"/>
      <c r="BRI201" s="27"/>
      <c r="BRJ201" s="27"/>
      <c r="BRK201" s="27"/>
      <c r="BRL201" s="27"/>
      <c r="BRM201" s="27"/>
      <c r="BRN201" s="27"/>
      <c r="BRO201" s="27"/>
      <c r="BRP201" s="27"/>
      <c r="BRQ201" s="27"/>
      <c r="BRR201" s="27"/>
      <c r="BRS201" s="27"/>
      <c r="BRT201" s="27"/>
      <c r="BRU201" s="27"/>
      <c r="BRV201" s="27"/>
      <c r="BRW201" s="27"/>
      <c r="BRX201" s="27"/>
      <c r="BRY201" s="27"/>
      <c r="BRZ201" s="27"/>
      <c r="BSA201" s="27"/>
      <c r="BSB201" s="27"/>
      <c r="BSC201" s="27"/>
      <c r="BSD201" s="27"/>
      <c r="BSE201" s="27"/>
      <c r="BSF201" s="27"/>
      <c r="BSG201" s="27"/>
      <c r="BSH201" s="27"/>
      <c r="BSI201" s="27"/>
      <c r="BSJ201" s="27"/>
      <c r="BSK201" s="27"/>
      <c r="BSL201" s="27"/>
      <c r="BSM201" s="27"/>
      <c r="BSN201" s="27"/>
      <c r="BSO201" s="27"/>
      <c r="BSP201" s="27"/>
      <c r="BSQ201" s="27"/>
      <c r="BSR201" s="27"/>
      <c r="BSS201" s="27"/>
      <c r="BST201" s="27"/>
      <c r="BSU201" s="27"/>
      <c r="BSV201" s="27"/>
      <c r="BSW201" s="27"/>
      <c r="BSX201" s="27"/>
      <c r="BSY201" s="27"/>
      <c r="BSZ201" s="27"/>
      <c r="BTA201" s="27"/>
      <c r="BTB201" s="27"/>
      <c r="BTC201" s="27"/>
      <c r="BTD201" s="27"/>
      <c r="BTE201" s="27"/>
      <c r="BTF201" s="27"/>
      <c r="BTG201" s="27"/>
      <c r="BTH201" s="27"/>
      <c r="BTI201" s="27"/>
      <c r="BTJ201" s="27"/>
      <c r="BTK201" s="27"/>
      <c r="BTL201" s="27"/>
      <c r="BTM201" s="27"/>
      <c r="BTN201" s="27"/>
      <c r="BTO201" s="27"/>
      <c r="BTP201" s="27"/>
      <c r="BTQ201" s="27"/>
      <c r="BTR201" s="27"/>
      <c r="BTS201" s="27"/>
      <c r="BTT201" s="27"/>
      <c r="BTU201" s="27"/>
      <c r="BTV201" s="27"/>
      <c r="BTW201" s="27"/>
      <c r="BTX201" s="27"/>
      <c r="BTY201" s="27"/>
      <c r="BTZ201" s="27"/>
      <c r="BUA201" s="27"/>
      <c r="BUB201" s="27"/>
      <c r="BUC201" s="27"/>
      <c r="BUD201" s="27"/>
      <c r="BUE201" s="27"/>
      <c r="BUF201" s="27"/>
      <c r="BUG201" s="27"/>
      <c r="BUH201" s="27"/>
      <c r="BUI201" s="27"/>
      <c r="BUJ201" s="27"/>
      <c r="BUK201" s="27"/>
      <c r="BUL201" s="27"/>
      <c r="BUM201" s="27"/>
      <c r="BUN201" s="27"/>
      <c r="BUO201" s="27"/>
      <c r="BUP201" s="27"/>
      <c r="BUQ201" s="27"/>
      <c r="BUR201" s="27"/>
      <c r="BUS201" s="27"/>
    </row>
    <row r="202" spans="1:1917" s="47" customFormat="1" ht="12.75">
      <c r="A202" s="23"/>
      <c r="B202" s="53"/>
      <c r="C202" s="23"/>
      <c r="D202" s="160" t="s">
        <v>214</v>
      </c>
      <c r="E202" s="158">
        <v>0.2</v>
      </c>
      <c r="F202" s="26">
        <v>2007</v>
      </c>
      <c r="G202" s="159">
        <v>0.5</v>
      </c>
      <c r="H202" s="308"/>
      <c r="I202" s="308"/>
      <c r="J202" s="26"/>
      <c r="K202" s="26"/>
      <c r="L202" s="26"/>
      <c r="M202" s="26"/>
      <c r="N202" s="103"/>
      <c r="O202" s="103"/>
      <c r="P202" s="103"/>
      <c r="Q202" s="22"/>
      <c r="R202" s="22"/>
      <c r="S202" s="22"/>
      <c r="T202" s="22"/>
      <c r="U202" s="22"/>
      <c r="V202" s="22"/>
      <c r="W202" s="22"/>
      <c r="X202" s="22"/>
      <c r="Y202" s="22"/>
      <c r="Z202" s="22"/>
      <c r="AA202" s="22"/>
      <c r="AB202" s="22"/>
      <c r="AC202" s="22"/>
      <c r="AD202" s="22"/>
      <c r="BA202" s="27"/>
      <c r="BB202" s="27"/>
      <c r="BC202" s="27"/>
      <c r="BD202" s="27"/>
      <c r="BE202" s="27"/>
      <c r="BF202" s="27"/>
      <c r="BG202" s="27"/>
      <c r="BH202" s="27"/>
      <c r="BI202" s="27"/>
      <c r="BJ202" s="27"/>
      <c r="BK202" s="27"/>
      <c r="BL202" s="27"/>
      <c r="BM202" s="27"/>
      <c r="BN202" s="27"/>
      <c r="BO202" s="27"/>
      <c r="BP202" s="27"/>
      <c r="BQ202" s="27"/>
      <c r="BR202" s="27"/>
      <c r="BS202" s="27"/>
      <c r="BT202" s="27"/>
      <c r="BU202" s="27"/>
      <c r="BV202" s="27"/>
      <c r="BW202" s="27"/>
      <c r="BX202" s="27"/>
      <c r="BY202" s="27"/>
      <c r="BZ202" s="27"/>
      <c r="CA202" s="27"/>
      <c r="CB202" s="27"/>
      <c r="CC202" s="27"/>
      <c r="CD202" s="27"/>
      <c r="CE202" s="27"/>
      <c r="CF202" s="27"/>
      <c r="CG202" s="27"/>
      <c r="CH202" s="27"/>
      <c r="CI202" s="27"/>
      <c r="CJ202" s="27"/>
      <c r="CK202" s="27"/>
      <c r="CL202" s="27"/>
      <c r="CM202" s="27"/>
      <c r="CN202" s="27"/>
      <c r="CO202" s="27"/>
      <c r="CP202" s="27"/>
      <c r="CQ202" s="27"/>
      <c r="CR202" s="27"/>
      <c r="CS202" s="27"/>
      <c r="CT202" s="27"/>
      <c r="CU202" s="27"/>
      <c r="CV202" s="27"/>
      <c r="CW202" s="27"/>
      <c r="CX202" s="27"/>
      <c r="CY202" s="27"/>
      <c r="CZ202" s="27"/>
      <c r="DA202" s="27"/>
      <c r="DB202" s="27"/>
      <c r="DC202" s="27"/>
      <c r="DD202" s="27"/>
      <c r="DE202" s="27"/>
      <c r="DF202" s="27"/>
      <c r="DG202" s="27"/>
      <c r="DH202" s="27"/>
      <c r="DI202" s="27"/>
      <c r="DJ202" s="27"/>
      <c r="DK202" s="27"/>
      <c r="DL202" s="27"/>
      <c r="DM202" s="27"/>
      <c r="DN202" s="27"/>
      <c r="DO202" s="27"/>
      <c r="DP202" s="27"/>
      <c r="DQ202" s="27"/>
      <c r="DR202" s="27"/>
      <c r="DS202" s="27"/>
      <c r="DT202" s="27"/>
      <c r="DU202" s="27"/>
      <c r="DV202" s="27"/>
      <c r="DW202" s="27"/>
      <c r="DX202" s="27"/>
      <c r="DY202" s="27"/>
      <c r="DZ202" s="27"/>
      <c r="EA202" s="27"/>
      <c r="EB202" s="27"/>
      <c r="EC202" s="27"/>
      <c r="ED202" s="27"/>
      <c r="EE202" s="27"/>
      <c r="EF202" s="27"/>
      <c r="EG202" s="27"/>
      <c r="EH202" s="27"/>
      <c r="EI202" s="27"/>
      <c r="EJ202" s="27"/>
      <c r="EK202" s="27"/>
      <c r="EL202" s="27"/>
      <c r="EM202" s="27"/>
      <c r="EN202" s="27"/>
      <c r="EO202" s="27"/>
      <c r="EP202" s="27"/>
      <c r="EQ202" s="27"/>
      <c r="ER202" s="27"/>
      <c r="ES202" s="27"/>
      <c r="ET202" s="27"/>
      <c r="EU202" s="27"/>
      <c r="EV202" s="27"/>
      <c r="EW202" s="27"/>
      <c r="EX202" s="27"/>
      <c r="EY202" s="27"/>
      <c r="EZ202" s="27"/>
      <c r="FA202" s="27"/>
      <c r="FB202" s="27"/>
      <c r="FC202" s="27"/>
      <c r="FD202" s="27"/>
      <c r="FE202" s="27"/>
      <c r="FF202" s="27"/>
      <c r="FG202" s="27"/>
      <c r="FH202" s="27"/>
      <c r="FI202" s="27"/>
      <c r="FJ202" s="27"/>
      <c r="FK202" s="27"/>
      <c r="FL202" s="27"/>
      <c r="FM202" s="27"/>
      <c r="FN202" s="27"/>
      <c r="FO202" s="27"/>
      <c r="FP202" s="27"/>
      <c r="FQ202" s="27"/>
      <c r="FR202" s="27"/>
      <c r="FS202" s="27"/>
      <c r="FT202" s="27"/>
      <c r="FU202" s="27"/>
      <c r="FV202" s="27"/>
      <c r="FW202" s="27"/>
      <c r="FX202" s="27"/>
      <c r="FY202" s="27"/>
      <c r="FZ202" s="27"/>
      <c r="GA202" s="27"/>
      <c r="GB202" s="27"/>
      <c r="GC202" s="27"/>
      <c r="GD202" s="27"/>
      <c r="GE202" s="27"/>
      <c r="GF202" s="27"/>
      <c r="GG202" s="27"/>
      <c r="GH202" s="27"/>
      <c r="GI202" s="27"/>
      <c r="GJ202" s="27"/>
      <c r="GK202" s="27"/>
      <c r="GL202" s="27"/>
      <c r="GM202" s="27"/>
      <c r="GN202" s="27"/>
      <c r="GO202" s="27"/>
      <c r="GP202" s="27"/>
      <c r="GQ202" s="27"/>
      <c r="GR202" s="27"/>
      <c r="GS202" s="27"/>
      <c r="GT202" s="27"/>
      <c r="GU202" s="27"/>
      <c r="GV202" s="27"/>
      <c r="GW202" s="27"/>
      <c r="GX202" s="27"/>
      <c r="GY202" s="27"/>
      <c r="GZ202" s="27"/>
      <c r="HA202" s="27"/>
      <c r="HB202" s="27"/>
      <c r="HC202" s="27"/>
      <c r="HD202" s="27"/>
      <c r="HE202" s="27"/>
      <c r="HF202" s="27"/>
      <c r="HG202" s="27"/>
      <c r="HH202" s="27"/>
      <c r="HI202" s="27"/>
      <c r="HJ202" s="27"/>
      <c r="HK202" s="27"/>
      <c r="HL202" s="27"/>
      <c r="HM202" s="27"/>
      <c r="HN202" s="27"/>
      <c r="HO202" s="27"/>
      <c r="HP202" s="27"/>
      <c r="HQ202" s="27"/>
      <c r="HR202" s="27"/>
      <c r="HS202" s="27"/>
      <c r="HT202" s="27"/>
      <c r="HU202" s="27"/>
      <c r="HV202" s="27"/>
      <c r="HW202" s="27"/>
      <c r="HX202" s="27"/>
      <c r="HY202" s="27"/>
      <c r="HZ202" s="27"/>
      <c r="IA202" s="27"/>
      <c r="IB202" s="27"/>
      <c r="IC202" s="27"/>
      <c r="ID202" s="27"/>
      <c r="IE202" s="27"/>
      <c r="IF202" s="27"/>
      <c r="IG202" s="27"/>
      <c r="IH202" s="27"/>
      <c r="II202" s="27"/>
      <c r="IJ202" s="27"/>
      <c r="IK202" s="27"/>
      <c r="IL202" s="27"/>
      <c r="IM202" s="27"/>
      <c r="IN202" s="27"/>
      <c r="IO202" s="27"/>
      <c r="IP202" s="27"/>
      <c r="IQ202" s="27"/>
      <c r="IR202" s="27"/>
      <c r="IS202" s="27"/>
      <c r="IT202" s="27"/>
      <c r="IU202" s="27"/>
      <c r="IV202" s="27"/>
      <c r="IW202" s="27"/>
      <c r="IX202" s="27"/>
      <c r="IY202" s="27"/>
      <c r="IZ202" s="27"/>
      <c r="JA202" s="27"/>
      <c r="JB202" s="27"/>
      <c r="JC202" s="27"/>
      <c r="JD202" s="27"/>
      <c r="JE202" s="27"/>
      <c r="JF202" s="27"/>
      <c r="JG202" s="27"/>
      <c r="JH202" s="27"/>
      <c r="JI202" s="27"/>
      <c r="JJ202" s="27"/>
      <c r="JK202" s="27"/>
      <c r="JL202" s="27"/>
      <c r="JM202" s="27"/>
      <c r="JN202" s="27"/>
      <c r="JO202" s="27"/>
      <c r="JP202" s="27"/>
      <c r="JQ202" s="27"/>
      <c r="JR202" s="27"/>
      <c r="JS202" s="27"/>
      <c r="JT202" s="27"/>
      <c r="JU202" s="27"/>
      <c r="JV202" s="27"/>
      <c r="JW202" s="27"/>
      <c r="JX202" s="27"/>
      <c r="JY202" s="27"/>
      <c r="JZ202" s="27"/>
      <c r="KA202" s="27"/>
      <c r="KB202" s="27"/>
      <c r="KC202" s="27"/>
      <c r="KD202" s="27"/>
      <c r="KE202" s="27"/>
      <c r="KF202" s="27"/>
      <c r="KG202" s="27"/>
      <c r="KH202" s="27"/>
      <c r="KI202" s="27"/>
      <c r="KJ202" s="27"/>
      <c r="KK202" s="27"/>
      <c r="KL202" s="27"/>
      <c r="KM202" s="27"/>
      <c r="KN202" s="27"/>
      <c r="KO202" s="27"/>
      <c r="KP202" s="27"/>
      <c r="KQ202" s="27"/>
      <c r="KR202" s="27"/>
      <c r="KS202" s="27"/>
      <c r="KT202" s="27"/>
      <c r="KU202" s="27"/>
      <c r="KV202" s="27"/>
      <c r="KW202" s="27"/>
      <c r="KX202" s="27"/>
      <c r="KY202" s="27"/>
      <c r="KZ202" s="27"/>
      <c r="LA202" s="27"/>
      <c r="LB202" s="27"/>
      <c r="LC202" s="27"/>
      <c r="LD202" s="27"/>
      <c r="LE202" s="27"/>
      <c r="LF202" s="27"/>
      <c r="LG202" s="27"/>
      <c r="LH202" s="27"/>
      <c r="LI202" s="27"/>
      <c r="LJ202" s="27"/>
      <c r="LK202" s="27"/>
      <c r="LL202" s="27"/>
      <c r="LM202" s="27"/>
      <c r="LN202" s="27"/>
      <c r="LO202" s="27"/>
      <c r="LP202" s="27"/>
      <c r="LQ202" s="27"/>
      <c r="LR202" s="27"/>
      <c r="LS202" s="27"/>
      <c r="LT202" s="27"/>
      <c r="LU202" s="27"/>
      <c r="LV202" s="27"/>
      <c r="LW202" s="27"/>
      <c r="LX202" s="27"/>
      <c r="LY202" s="27"/>
      <c r="LZ202" s="27"/>
      <c r="MA202" s="27"/>
      <c r="MB202" s="27"/>
      <c r="MC202" s="27"/>
      <c r="MD202" s="27"/>
      <c r="ME202" s="27"/>
      <c r="MF202" s="27"/>
      <c r="MG202" s="27"/>
      <c r="MH202" s="27"/>
      <c r="MI202" s="27"/>
      <c r="MJ202" s="27"/>
      <c r="MK202" s="27"/>
      <c r="ML202" s="27"/>
      <c r="MM202" s="27"/>
      <c r="MN202" s="27"/>
      <c r="MO202" s="27"/>
      <c r="MP202" s="27"/>
      <c r="MQ202" s="27"/>
      <c r="MR202" s="27"/>
      <c r="MS202" s="27"/>
      <c r="MT202" s="27"/>
      <c r="MU202" s="27"/>
      <c r="MV202" s="27"/>
      <c r="MW202" s="27"/>
      <c r="MX202" s="27"/>
      <c r="MY202" s="27"/>
      <c r="MZ202" s="27"/>
      <c r="NA202" s="27"/>
      <c r="NB202" s="27"/>
      <c r="NC202" s="27"/>
      <c r="ND202" s="27"/>
      <c r="NE202" s="27"/>
      <c r="NF202" s="27"/>
      <c r="NG202" s="27"/>
      <c r="NH202" s="27"/>
      <c r="NI202" s="27"/>
      <c r="NJ202" s="27"/>
      <c r="NK202" s="27"/>
      <c r="NL202" s="27"/>
      <c r="NM202" s="27"/>
      <c r="NN202" s="27"/>
      <c r="NO202" s="27"/>
      <c r="NP202" s="27"/>
      <c r="NQ202" s="27"/>
      <c r="NR202" s="27"/>
      <c r="NS202" s="27"/>
      <c r="NT202" s="27"/>
      <c r="NU202" s="27"/>
      <c r="NV202" s="27"/>
      <c r="NW202" s="27"/>
      <c r="NX202" s="27"/>
      <c r="NY202" s="27"/>
      <c r="NZ202" s="27"/>
      <c r="OA202" s="27"/>
      <c r="OB202" s="27"/>
      <c r="OC202" s="27"/>
      <c r="OD202" s="27"/>
      <c r="OE202" s="27"/>
      <c r="OF202" s="27"/>
      <c r="OG202" s="27"/>
      <c r="OH202" s="27"/>
      <c r="OI202" s="27"/>
      <c r="OJ202" s="27"/>
      <c r="OK202" s="27"/>
      <c r="OL202" s="27"/>
      <c r="OM202" s="27"/>
      <c r="ON202" s="27"/>
      <c r="OO202" s="27"/>
      <c r="OP202" s="27"/>
      <c r="OQ202" s="27"/>
      <c r="OR202" s="27"/>
      <c r="OS202" s="27"/>
      <c r="OT202" s="27"/>
      <c r="OU202" s="27"/>
      <c r="OV202" s="27"/>
      <c r="OW202" s="27"/>
      <c r="OX202" s="27"/>
      <c r="OY202" s="27"/>
      <c r="OZ202" s="27"/>
      <c r="PA202" s="27"/>
      <c r="PB202" s="27"/>
      <c r="PC202" s="27"/>
      <c r="PD202" s="27"/>
      <c r="PE202" s="27"/>
      <c r="PF202" s="27"/>
      <c r="PG202" s="27"/>
      <c r="PH202" s="27"/>
      <c r="PI202" s="27"/>
      <c r="PJ202" s="27"/>
      <c r="PK202" s="27"/>
      <c r="PL202" s="27"/>
      <c r="PM202" s="27"/>
      <c r="PN202" s="27"/>
      <c r="PO202" s="27"/>
      <c r="PP202" s="27"/>
      <c r="PQ202" s="27"/>
      <c r="PR202" s="27"/>
      <c r="PS202" s="27"/>
      <c r="PT202" s="27"/>
      <c r="PU202" s="27"/>
      <c r="PV202" s="27"/>
      <c r="PW202" s="27"/>
      <c r="PX202" s="27"/>
      <c r="PY202" s="27"/>
      <c r="PZ202" s="27"/>
      <c r="QA202" s="27"/>
      <c r="QB202" s="27"/>
      <c r="QC202" s="27"/>
      <c r="QD202" s="27"/>
      <c r="QE202" s="27"/>
      <c r="QF202" s="27"/>
      <c r="QG202" s="27"/>
      <c r="QH202" s="27"/>
      <c r="QI202" s="27"/>
      <c r="QJ202" s="27"/>
      <c r="QK202" s="27"/>
      <c r="QL202" s="27"/>
      <c r="QM202" s="27"/>
      <c r="QN202" s="27"/>
      <c r="QO202" s="27"/>
      <c r="QP202" s="27"/>
      <c r="QQ202" s="27"/>
      <c r="QR202" s="27"/>
      <c r="QS202" s="27"/>
      <c r="QT202" s="27"/>
      <c r="QU202" s="27"/>
      <c r="QV202" s="27"/>
      <c r="QW202" s="27"/>
      <c r="QX202" s="27"/>
      <c r="QY202" s="27"/>
      <c r="QZ202" s="27"/>
      <c r="RA202" s="27"/>
      <c r="RB202" s="27"/>
      <c r="RC202" s="27"/>
      <c r="RD202" s="27"/>
      <c r="RE202" s="27"/>
      <c r="RF202" s="27"/>
      <c r="RG202" s="27"/>
      <c r="RH202" s="27"/>
      <c r="RI202" s="27"/>
      <c r="RJ202" s="27"/>
      <c r="RK202" s="27"/>
      <c r="RL202" s="27"/>
      <c r="RM202" s="27"/>
      <c r="RN202" s="27"/>
      <c r="RO202" s="27"/>
      <c r="RP202" s="27"/>
      <c r="RQ202" s="27"/>
      <c r="RR202" s="27"/>
      <c r="RS202" s="27"/>
      <c r="RT202" s="27"/>
      <c r="RU202" s="27"/>
      <c r="RV202" s="27"/>
      <c r="RW202" s="27"/>
      <c r="RX202" s="27"/>
      <c r="RY202" s="27"/>
      <c r="RZ202" s="27"/>
      <c r="SA202" s="27"/>
      <c r="SB202" s="27"/>
      <c r="SC202" s="27"/>
      <c r="SD202" s="27"/>
      <c r="SE202" s="27"/>
      <c r="SF202" s="27"/>
      <c r="SG202" s="27"/>
      <c r="SH202" s="27"/>
      <c r="SI202" s="27"/>
      <c r="SJ202" s="27"/>
      <c r="SK202" s="27"/>
      <c r="SL202" s="27"/>
      <c r="SM202" s="27"/>
      <c r="SN202" s="27"/>
      <c r="SO202" s="27"/>
      <c r="SP202" s="27"/>
      <c r="SQ202" s="27"/>
      <c r="SR202" s="27"/>
      <c r="SS202" s="27"/>
      <c r="ST202" s="27"/>
      <c r="SU202" s="27"/>
      <c r="SV202" s="27"/>
      <c r="SW202" s="27"/>
      <c r="SX202" s="27"/>
      <c r="SY202" s="27"/>
      <c r="SZ202" s="27"/>
      <c r="TA202" s="27"/>
      <c r="TB202" s="27"/>
      <c r="TC202" s="27"/>
      <c r="TD202" s="27"/>
      <c r="TE202" s="27"/>
      <c r="TF202" s="27"/>
      <c r="TG202" s="27"/>
      <c r="TH202" s="27"/>
      <c r="TI202" s="27"/>
      <c r="TJ202" s="27"/>
      <c r="TK202" s="27"/>
      <c r="TL202" s="27"/>
      <c r="TM202" s="27"/>
      <c r="TN202" s="27"/>
      <c r="TO202" s="27"/>
      <c r="TP202" s="27"/>
      <c r="TQ202" s="27"/>
      <c r="TR202" s="27"/>
      <c r="TS202" s="27"/>
      <c r="TT202" s="27"/>
      <c r="TU202" s="27"/>
      <c r="TV202" s="27"/>
      <c r="TW202" s="27"/>
      <c r="TX202" s="27"/>
      <c r="TY202" s="27"/>
      <c r="TZ202" s="27"/>
      <c r="UA202" s="27"/>
      <c r="UB202" s="27"/>
      <c r="UC202" s="27"/>
      <c r="UD202" s="27"/>
      <c r="UE202" s="27"/>
      <c r="UF202" s="27"/>
      <c r="UG202" s="27"/>
      <c r="UH202" s="27"/>
      <c r="UI202" s="27"/>
      <c r="UJ202" s="27"/>
      <c r="UK202" s="27"/>
      <c r="UL202" s="27"/>
      <c r="UM202" s="27"/>
      <c r="UN202" s="27"/>
      <c r="UO202" s="27"/>
      <c r="UP202" s="27"/>
      <c r="UQ202" s="27"/>
      <c r="UR202" s="27"/>
      <c r="US202" s="27"/>
      <c r="UT202" s="27"/>
      <c r="UU202" s="27"/>
      <c r="UV202" s="27"/>
      <c r="UW202" s="27"/>
      <c r="UX202" s="27"/>
      <c r="UY202" s="27"/>
      <c r="UZ202" s="27"/>
      <c r="VA202" s="27"/>
      <c r="VB202" s="27"/>
      <c r="VC202" s="27"/>
      <c r="VD202" s="27"/>
      <c r="VE202" s="27"/>
      <c r="VF202" s="27"/>
      <c r="VG202" s="27"/>
      <c r="VH202" s="27"/>
      <c r="VI202" s="27"/>
      <c r="VJ202" s="27"/>
      <c r="VK202" s="27"/>
      <c r="VL202" s="27"/>
      <c r="VM202" s="27"/>
      <c r="VN202" s="27"/>
      <c r="VO202" s="27"/>
      <c r="VP202" s="27"/>
      <c r="VQ202" s="27"/>
      <c r="VR202" s="27"/>
      <c r="VS202" s="27"/>
      <c r="VT202" s="27"/>
      <c r="VU202" s="27"/>
      <c r="VV202" s="27"/>
      <c r="VW202" s="27"/>
      <c r="VX202" s="27"/>
      <c r="VY202" s="27"/>
      <c r="VZ202" s="27"/>
      <c r="WA202" s="27"/>
      <c r="WB202" s="27"/>
      <c r="WC202" s="27"/>
      <c r="WD202" s="27"/>
      <c r="WE202" s="27"/>
      <c r="WF202" s="27"/>
      <c r="WG202" s="27"/>
      <c r="WH202" s="27"/>
      <c r="WI202" s="27"/>
      <c r="WJ202" s="27"/>
      <c r="WK202" s="27"/>
      <c r="WL202" s="27"/>
      <c r="WM202" s="27"/>
      <c r="WN202" s="27"/>
      <c r="WO202" s="27"/>
      <c r="WP202" s="27"/>
      <c r="WQ202" s="27"/>
      <c r="WR202" s="27"/>
      <c r="WS202" s="27"/>
      <c r="WT202" s="27"/>
      <c r="WU202" s="27"/>
      <c r="WV202" s="27"/>
      <c r="WW202" s="27"/>
      <c r="WX202" s="27"/>
      <c r="WY202" s="27"/>
      <c r="WZ202" s="27"/>
      <c r="XA202" s="27"/>
      <c r="XB202" s="27"/>
      <c r="XC202" s="27"/>
      <c r="XD202" s="27"/>
      <c r="XE202" s="27"/>
      <c r="XF202" s="27"/>
      <c r="XG202" s="27"/>
      <c r="XH202" s="27"/>
      <c r="XI202" s="27"/>
      <c r="XJ202" s="27"/>
      <c r="XK202" s="27"/>
      <c r="XL202" s="27"/>
      <c r="XM202" s="27"/>
      <c r="XN202" s="27"/>
      <c r="XO202" s="27"/>
      <c r="XP202" s="27"/>
      <c r="XQ202" s="27"/>
      <c r="XR202" s="27"/>
      <c r="XS202" s="27"/>
      <c r="XT202" s="27"/>
      <c r="XU202" s="27"/>
      <c r="XV202" s="27"/>
      <c r="XW202" s="27"/>
      <c r="XX202" s="27"/>
      <c r="XY202" s="27"/>
      <c r="XZ202" s="27"/>
      <c r="YA202" s="27"/>
      <c r="YB202" s="27"/>
      <c r="YC202" s="27"/>
      <c r="YD202" s="27"/>
      <c r="YE202" s="27"/>
      <c r="YF202" s="27"/>
      <c r="YG202" s="27"/>
      <c r="YH202" s="27"/>
      <c r="YI202" s="27"/>
      <c r="YJ202" s="27"/>
      <c r="YK202" s="27"/>
      <c r="YL202" s="27"/>
      <c r="YM202" s="27"/>
      <c r="YN202" s="27"/>
      <c r="YO202" s="27"/>
      <c r="YP202" s="27"/>
      <c r="YQ202" s="27"/>
      <c r="YR202" s="27"/>
      <c r="YS202" s="27"/>
      <c r="YT202" s="27"/>
      <c r="YU202" s="27"/>
      <c r="YV202" s="27"/>
      <c r="YW202" s="27"/>
      <c r="YX202" s="27"/>
      <c r="YY202" s="27"/>
      <c r="YZ202" s="27"/>
      <c r="ZA202" s="27"/>
      <c r="ZB202" s="27"/>
      <c r="ZC202" s="27"/>
      <c r="ZD202" s="27"/>
      <c r="ZE202" s="27"/>
      <c r="ZF202" s="27"/>
      <c r="ZG202" s="27"/>
      <c r="ZH202" s="27"/>
      <c r="ZI202" s="27"/>
      <c r="ZJ202" s="27"/>
      <c r="ZK202" s="27"/>
      <c r="ZL202" s="27"/>
      <c r="ZM202" s="27"/>
      <c r="ZN202" s="27"/>
      <c r="ZO202" s="27"/>
      <c r="ZP202" s="27"/>
      <c r="ZQ202" s="27"/>
      <c r="ZR202" s="27"/>
      <c r="ZS202" s="27"/>
      <c r="ZT202" s="27"/>
      <c r="ZU202" s="27"/>
      <c r="ZV202" s="27"/>
      <c r="ZW202" s="27"/>
      <c r="ZX202" s="27"/>
      <c r="ZY202" s="27"/>
      <c r="ZZ202" s="27"/>
      <c r="AAA202" s="27"/>
      <c r="AAB202" s="27"/>
      <c r="AAC202" s="27"/>
      <c r="AAD202" s="27"/>
      <c r="AAE202" s="27"/>
      <c r="AAF202" s="27"/>
      <c r="AAG202" s="27"/>
      <c r="AAH202" s="27"/>
      <c r="AAI202" s="27"/>
      <c r="AAJ202" s="27"/>
      <c r="AAK202" s="27"/>
      <c r="AAL202" s="27"/>
      <c r="AAM202" s="27"/>
      <c r="AAN202" s="27"/>
      <c r="AAO202" s="27"/>
      <c r="AAP202" s="27"/>
      <c r="AAQ202" s="27"/>
      <c r="AAR202" s="27"/>
      <c r="AAS202" s="27"/>
      <c r="AAT202" s="27"/>
      <c r="AAU202" s="27"/>
      <c r="AAV202" s="27"/>
      <c r="AAW202" s="27"/>
      <c r="AAX202" s="27"/>
      <c r="AAY202" s="27"/>
      <c r="AAZ202" s="27"/>
      <c r="ABA202" s="27"/>
      <c r="ABB202" s="27"/>
      <c r="ABC202" s="27"/>
      <c r="ABD202" s="27"/>
      <c r="ABE202" s="27"/>
      <c r="ABF202" s="27"/>
      <c r="ABG202" s="27"/>
      <c r="ABH202" s="27"/>
      <c r="ABI202" s="27"/>
      <c r="ABJ202" s="27"/>
      <c r="ABK202" s="27"/>
      <c r="ABL202" s="27"/>
      <c r="ABM202" s="27"/>
      <c r="ABN202" s="27"/>
      <c r="ABO202" s="27"/>
      <c r="ABP202" s="27"/>
      <c r="ABQ202" s="27"/>
      <c r="ABR202" s="27"/>
      <c r="ABS202" s="27"/>
      <c r="ABT202" s="27"/>
      <c r="ABU202" s="27"/>
      <c r="ABV202" s="27"/>
      <c r="ABW202" s="27"/>
      <c r="ABX202" s="27"/>
      <c r="ABY202" s="27"/>
      <c r="ABZ202" s="27"/>
      <c r="ACA202" s="27"/>
      <c r="ACB202" s="27"/>
      <c r="ACC202" s="27"/>
      <c r="ACD202" s="27"/>
      <c r="ACE202" s="27"/>
      <c r="ACF202" s="27"/>
      <c r="ACG202" s="27"/>
      <c r="ACH202" s="27"/>
      <c r="ACI202" s="27"/>
      <c r="ACJ202" s="27"/>
      <c r="ACK202" s="27"/>
      <c r="ACL202" s="27"/>
      <c r="ACM202" s="27"/>
      <c r="ACN202" s="27"/>
      <c r="ACO202" s="27"/>
      <c r="ACP202" s="27"/>
      <c r="ACQ202" s="27"/>
      <c r="ACR202" s="27"/>
      <c r="ACS202" s="27"/>
      <c r="ACT202" s="27"/>
      <c r="ACU202" s="27"/>
      <c r="ACV202" s="27"/>
      <c r="ACW202" s="27"/>
      <c r="ACX202" s="27"/>
      <c r="ACY202" s="27"/>
      <c r="ACZ202" s="27"/>
      <c r="ADA202" s="27"/>
      <c r="ADB202" s="27"/>
      <c r="ADC202" s="27"/>
      <c r="ADD202" s="27"/>
      <c r="ADE202" s="27"/>
      <c r="ADF202" s="27"/>
      <c r="ADG202" s="27"/>
      <c r="ADH202" s="27"/>
      <c r="ADI202" s="27"/>
      <c r="ADJ202" s="27"/>
      <c r="ADK202" s="27"/>
      <c r="ADL202" s="27"/>
      <c r="ADM202" s="27"/>
      <c r="ADN202" s="27"/>
      <c r="ADO202" s="27"/>
      <c r="ADP202" s="27"/>
      <c r="ADQ202" s="27"/>
      <c r="ADR202" s="27"/>
      <c r="ADS202" s="27"/>
      <c r="ADT202" s="27"/>
      <c r="ADU202" s="27"/>
      <c r="ADV202" s="27"/>
      <c r="ADW202" s="27"/>
      <c r="ADX202" s="27"/>
      <c r="ADY202" s="27"/>
      <c r="ADZ202" s="27"/>
      <c r="AEA202" s="27"/>
      <c r="AEB202" s="27"/>
      <c r="AEC202" s="27"/>
      <c r="AED202" s="27"/>
      <c r="AEE202" s="27"/>
      <c r="AEF202" s="27"/>
      <c r="AEG202" s="27"/>
      <c r="AEH202" s="27"/>
      <c r="AEI202" s="27"/>
      <c r="AEJ202" s="27"/>
      <c r="AEK202" s="27"/>
      <c r="AEL202" s="27"/>
      <c r="AEM202" s="27"/>
      <c r="AEN202" s="27"/>
      <c r="AEO202" s="27"/>
      <c r="AEP202" s="27"/>
      <c r="AEQ202" s="27"/>
      <c r="AER202" s="27"/>
      <c r="AES202" s="27"/>
      <c r="AET202" s="27"/>
      <c r="AEU202" s="27"/>
      <c r="AEV202" s="27"/>
      <c r="AEW202" s="27"/>
      <c r="AEX202" s="27"/>
      <c r="AEY202" s="27"/>
      <c r="AEZ202" s="27"/>
      <c r="AFA202" s="27"/>
      <c r="AFB202" s="27"/>
      <c r="AFC202" s="27"/>
      <c r="AFD202" s="27"/>
      <c r="AFE202" s="27"/>
      <c r="AFF202" s="27"/>
      <c r="AFG202" s="27"/>
      <c r="AFH202" s="27"/>
      <c r="AFI202" s="27"/>
      <c r="AFJ202" s="27"/>
      <c r="AFK202" s="27"/>
      <c r="AFL202" s="27"/>
      <c r="AFM202" s="27"/>
      <c r="AFN202" s="27"/>
      <c r="AFO202" s="27"/>
      <c r="AFP202" s="27"/>
      <c r="AFQ202" s="27"/>
      <c r="AFR202" s="27"/>
      <c r="AFS202" s="27"/>
      <c r="AFT202" s="27"/>
      <c r="AFU202" s="27"/>
      <c r="AFV202" s="27"/>
      <c r="AFW202" s="27"/>
      <c r="AFX202" s="27"/>
      <c r="AFY202" s="27"/>
      <c r="AFZ202" s="27"/>
      <c r="AGA202" s="27"/>
      <c r="AGB202" s="27"/>
      <c r="AGC202" s="27"/>
      <c r="AGD202" s="27"/>
      <c r="AGE202" s="27"/>
      <c r="AGF202" s="27"/>
      <c r="AGG202" s="27"/>
      <c r="AGH202" s="27"/>
      <c r="AGI202" s="27"/>
      <c r="AGJ202" s="27"/>
      <c r="AGK202" s="27"/>
      <c r="AGL202" s="27"/>
      <c r="AGM202" s="27"/>
      <c r="AGN202" s="27"/>
      <c r="AGO202" s="27"/>
      <c r="AGP202" s="27"/>
      <c r="AGQ202" s="27"/>
      <c r="AGR202" s="27"/>
      <c r="AGS202" s="27"/>
      <c r="AGT202" s="27"/>
      <c r="AGU202" s="27"/>
      <c r="AGV202" s="27"/>
      <c r="AGW202" s="27"/>
      <c r="AGX202" s="27"/>
      <c r="AGY202" s="27"/>
      <c r="AGZ202" s="27"/>
      <c r="AHA202" s="27"/>
      <c r="AHB202" s="27"/>
      <c r="AHC202" s="27"/>
      <c r="AHD202" s="27"/>
      <c r="AHE202" s="27"/>
      <c r="AHF202" s="27"/>
      <c r="AHG202" s="27"/>
      <c r="AHH202" s="27"/>
      <c r="AHI202" s="27"/>
      <c r="AHJ202" s="27"/>
      <c r="AHK202" s="27"/>
      <c r="AHL202" s="27"/>
      <c r="AHM202" s="27"/>
      <c r="AHN202" s="27"/>
      <c r="AHO202" s="27"/>
      <c r="AHP202" s="27"/>
      <c r="AHQ202" s="27"/>
      <c r="AHR202" s="27"/>
      <c r="AHS202" s="27"/>
      <c r="AHT202" s="27"/>
      <c r="AHU202" s="27"/>
      <c r="AHV202" s="27"/>
      <c r="AHW202" s="27"/>
      <c r="AHX202" s="27"/>
      <c r="AHY202" s="27"/>
      <c r="AHZ202" s="27"/>
      <c r="AIA202" s="27"/>
      <c r="AIB202" s="27"/>
      <c r="AIC202" s="27"/>
      <c r="AID202" s="27"/>
      <c r="AIE202" s="27"/>
      <c r="AIF202" s="27"/>
      <c r="AIG202" s="27"/>
      <c r="AIH202" s="27"/>
      <c r="AII202" s="27"/>
      <c r="AIJ202" s="27"/>
      <c r="AIK202" s="27"/>
      <c r="AIL202" s="27"/>
      <c r="AIM202" s="27"/>
      <c r="AIN202" s="27"/>
      <c r="AIO202" s="27"/>
      <c r="AIP202" s="27"/>
      <c r="AIQ202" s="27"/>
      <c r="AIR202" s="27"/>
      <c r="AIS202" s="27"/>
      <c r="AIT202" s="27"/>
      <c r="AIU202" s="27"/>
      <c r="AIV202" s="27"/>
      <c r="AIW202" s="27"/>
      <c r="AIX202" s="27"/>
      <c r="AIY202" s="27"/>
      <c r="AIZ202" s="27"/>
      <c r="AJA202" s="27"/>
      <c r="AJB202" s="27"/>
      <c r="AJC202" s="27"/>
      <c r="AJD202" s="27"/>
      <c r="AJE202" s="27"/>
      <c r="AJF202" s="27"/>
      <c r="AJG202" s="27"/>
      <c r="AJH202" s="27"/>
      <c r="AJI202" s="27"/>
      <c r="AJJ202" s="27"/>
      <c r="AJK202" s="27"/>
      <c r="AJL202" s="27"/>
      <c r="AJM202" s="27"/>
      <c r="AJN202" s="27"/>
      <c r="AJO202" s="27"/>
      <c r="AJP202" s="27"/>
      <c r="AJQ202" s="27"/>
      <c r="AJR202" s="27"/>
      <c r="AJS202" s="27"/>
      <c r="AJT202" s="27"/>
      <c r="AJU202" s="27"/>
      <c r="AJV202" s="27"/>
      <c r="AJW202" s="27"/>
      <c r="AJX202" s="27"/>
      <c r="AJY202" s="27"/>
      <c r="AJZ202" s="27"/>
      <c r="AKA202" s="27"/>
      <c r="AKB202" s="27"/>
      <c r="AKC202" s="27"/>
      <c r="AKD202" s="27"/>
      <c r="AKE202" s="27"/>
      <c r="AKF202" s="27"/>
      <c r="AKG202" s="27"/>
      <c r="AKH202" s="27"/>
      <c r="AKI202" s="27"/>
      <c r="AKJ202" s="27"/>
      <c r="AKK202" s="27"/>
      <c r="AKL202" s="27"/>
      <c r="AKM202" s="27"/>
      <c r="AKN202" s="27"/>
      <c r="AKO202" s="27"/>
      <c r="AKP202" s="27"/>
      <c r="AKQ202" s="27"/>
      <c r="AKR202" s="27"/>
      <c r="AKS202" s="27"/>
      <c r="AKT202" s="27"/>
      <c r="AKU202" s="27"/>
      <c r="AKV202" s="27"/>
      <c r="AKW202" s="27"/>
      <c r="AKX202" s="27"/>
      <c r="AKY202" s="27"/>
      <c r="AKZ202" s="27"/>
      <c r="ALA202" s="27"/>
      <c r="ALB202" s="27"/>
      <c r="ALC202" s="27"/>
      <c r="ALD202" s="27"/>
      <c r="ALE202" s="27"/>
      <c r="ALF202" s="27"/>
      <c r="ALG202" s="27"/>
      <c r="ALH202" s="27"/>
      <c r="ALI202" s="27"/>
      <c r="ALJ202" s="27"/>
      <c r="ALK202" s="27"/>
      <c r="ALL202" s="27"/>
      <c r="ALM202" s="27"/>
      <c r="ALN202" s="27"/>
      <c r="ALO202" s="27"/>
      <c r="ALP202" s="27"/>
      <c r="ALQ202" s="27"/>
      <c r="ALR202" s="27"/>
      <c r="ALS202" s="27"/>
      <c r="ALT202" s="27"/>
      <c r="ALU202" s="27"/>
      <c r="ALV202" s="27"/>
      <c r="ALW202" s="27"/>
      <c r="ALX202" s="27"/>
      <c r="ALY202" s="27"/>
      <c r="ALZ202" s="27"/>
      <c r="AMA202" s="27"/>
      <c r="AMB202" s="27"/>
      <c r="AMC202" s="27"/>
      <c r="AMD202" s="27"/>
      <c r="AME202" s="27"/>
      <c r="AMF202" s="27"/>
      <c r="AMG202" s="27"/>
      <c r="AMH202" s="27"/>
      <c r="AMI202" s="27"/>
      <c r="AMJ202" s="27"/>
      <c r="AMK202" s="27"/>
      <c r="AML202" s="27"/>
      <c r="AMM202" s="27"/>
      <c r="AMN202" s="27"/>
      <c r="AMO202" s="27"/>
      <c r="AMP202" s="27"/>
      <c r="AMQ202" s="27"/>
      <c r="AMR202" s="27"/>
      <c r="AMS202" s="27"/>
      <c r="AMT202" s="27"/>
      <c r="AMU202" s="27"/>
      <c r="AMV202" s="27"/>
      <c r="AMW202" s="27"/>
      <c r="AMX202" s="27"/>
      <c r="AMY202" s="27"/>
      <c r="AMZ202" s="27"/>
      <c r="ANA202" s="27"/>
      <c r="ANB202" s="27"/>
      <c r="ANC202" s="27"/>
      <c r="AND202" s="27"/>
      <c r="ANE202" s="27"/>
      <c r="ANF202" s="27"/>
      <c r="ANG202" s="27"/>
      <c r="ANH202" s="27"/>
      <c r="ANI202" s="27"/>
      <c r="ANJ202" s="27"/>
      <c r="ANK202" s="27"/>
      <c r="ANL202" s="27"/>
      <c r="ANM202" s="27"/>
      <c r="ANN202" s="27"/>
      <c r="ANO202" s="27"/>
      <c r="ANP202" s="27"/>
      <c r="ANQ202" s="27"/>
      <c r="ANR202" s="27"/>
      <c r="ANS202" s="27"/>
      <c r="ANT202" s="27"/>
      <c r="ANU202" s="27"/>
      <c r="ANV202" s="27"/>
      <c r="ANW202" s="27"/>
      <c r="ANX202" s="27"/>
      <c r="ANY202" s="27"/>
      <c r="ANZ202" s="27"/>
      <c r="AOA202" s="27"/>
      <c r="AOB202" s="27"/>
      <c r="AOC202" s="27"/>
      <c r="AOD202" s="27"/>
      <c r="AOE202" s="27"/>
      <c r="AOF202" s="27"/>
      <c r="AOG202" s="27"/>
      <c r="AOH202" s="27"/>
      <c r="AOI202" s="27"/>
      <c r="AOJ202" s="27"/>
      <c r="AOK202" s="27"/>
      <c r="AOL202" s="27"/>
      <c r="AOM202" s="27"/>
      <c r="AON202" s="27"/>
      <c r="AOO202" s="27"/>
      <c r="AOP202" s="27"/>
      <c r="AOQ202" s="27"/>
      <c r="AOR202" s="27"/>
      <c r="AOS202" s="27"/>
      <c r="AOT202" s="27"/>
      <c r="AOU202" s="27"/>
      <c r="AOV202" s="27"/>
      <c r="AOW202" s="27"/>
      <c r="AOX202" s="27"/>
      <c r="AOY202" s="27"/>
      <c r="AOZ202" s="27"/>
      <c r="APA202" s="27"/>
      <c r="APB202" s="27"/>
      <c r="APC202" s="27"/>
      <c r="APD202" s="27"/>
      <c r="APE202" s="27"/>
      <c r="APF202" s="27"/>
      <c r="APG202" s="27"/>
      <c r="APH202" s="27"/>
      <c r="API202" s="27"/>
      <c r="APJ202" s="27"/>
      <c r="APK202" s="27"/>
      <c r="APL202" s="27"/>
      <c r="APM202" s="27"/>
      <c r="APN202" s="27"/>
      <c r="APO202" s="27"/>
      <c r="APP202" s="27"/>
      <c r="APQ202" s="27"/>
      <c r="APR202" s="27"/>
      <c r="APS202" s="27"/>
      <c r="APT202" s="27"/>
      <c r="APU202" s="27"/>
      <c r="APV202" s="27"/>
      <c r="APW202" s="27"/>
      <c r="APX202" s="27"/>
      <c r="APY202" s="27"/>
      <c r="APZ202" s="27"/>
      <c r="AQA202" s="27"/>
      <c r="AQB202" s="27"/>
      <c r="AQC202" s="27"/>
      <c r="AQD202" s="27"/>
      <c r="AQE202" s="27"/>
      <c r="AQF202" s="27"/>
      <c r="AQG202" s="27"/>
      <c r="AQH202" s="27"/>
      <c r="AQI202" s="27"/>
      <c r="AQJ202" s="27"/>
      <c r="AQK202" s="27"/>
      <c r="AQL202" s="27"/>
      <c r="AQM202" s="27"/>
      <c r="AQN202" s="27"/>
      <c r="AQO202" s="27"/>
      <c r="AQP202" s="27"/>
      <c r="AQQ202" s="27"/>
      <c r="AQR202" s="27"/>
      <c r="AQS202" s="27"/>
      <c r="AQT202" s="27"/>
      <c r="AQU202" s="27"/>
      <c r="AQV202" s="27"/>
      <c r="AQW202" s="27"/>
      <c r="AQX202" s="27"/>
      <c r="AQY202" s="27"/>
      <c r="AQZ202" s="27"/>
      <c r="ARA202" s="27"/>
      <c r="ARB202" s="27"/>
      <c r="ARC202" s="27"/>
      <c r="ARD202" s="27"/>
      <c r="ARE202" s="27"/>
      <c r="ARF202" s="27"/>
      <c r="ARG202" s="27"/>
      <c r="ARH202" s="27"/>
      <c r="ARI202" s="27"/>
      <c r="ARJ202" s="27"/>
      <c r="ARK202" s="27"/>
      <c r="ARL202" s="27"/>
      <c r="ARM202" s="27"/>
      <c r="ARN202" s="27"/>
      <c r="ARO202" s="27"/>
      <c r="ARP202" s="27"/>
      <c r="ARQ202" s="27"/>
      <c r="ARR202" s="27"/>
      <c r="ARS202" s="27"/>
      <c r="ART202" s="27"/>
      <c r="ARU202" s="27"/>
      <c r="ARV202" s="27"/>
      <c r="ARW202" s="27"/>
      <c r="ARX202" s="27"/>
      <c r="ARY202" s="27"/>
      <c r="ARZ202" s="27"/>
      <c r="ASA202" s="27"/>
      <c r="ASB202" s="27"/>
      <c r="ASC202" s="27"/>
      <c r="ASD202" s="27"/>
      <c r="ASE202" s="27"/>
      <c r="ASF202" s="27"/>
      <c r="ASG202" s="27"/>
      <c r="ASH202" s="27"/>
      <c r="ASI202" s="27"/>
      <c r="ASJ202" s="27"/>
      <c r="ASK202" s="27"/>
      <c r="ASL202" s="27"/>
      <c r="ASM202" s="27"/>
      <c r="ASN202" s="27"/>
      <c r="ASO202" s="27"/>
      <c r="ASP202" s="27"/>
      <c r="ASQ202" s="27"/>
      <c r="ASR202" s="27"/>
      <c r="ASS202" s="27"/>
      <c r="AST202" s="27"/>
      <c r="ASU202" s="27"/>
      <c r="ASV202" s="27"/>
      <c r="ASW202" s="27"/>
      <c r="ASX202" s="27"/>
      <c r="ASY202" s="27"/>
      <c r="ASZ202" s="27"/>
      <c r="ATA202" s="27"/>
      <c r="ATB202" s="27"/>
      <c r="ATC202" s="27"/>
      <c r="ATD202" s="27"/>
      <c r="ATE202" s="27"/>
      <c r="ATF202" s="27"/>
      <c r="ATG202" s="27"/>
      <c r="ATH202" s="27"/>
      <c r="ATI202" s="27"/>
      <c r="ATJ202" s="27"/>
      <c r="ATK202" s="27"/>
      <c r="ATL202" s="27"/>
      <c r="ATM202" s="27"/>
      <c r="ATN202" s="27"/>
      <c r="ATO202" s="27"/>
      <c r="ATP202" s="27"/>
      <c r="ATQ202" s="27"/>
      <c r="ATR202" s="27"/>
      <c r="ATS202" s="27"/>
      <c r="ATT202" s="27"/>
      <c r="ATU202" s="27"/>
      <c r="ATV202" s="27"/>
      <c r="ATW202" s="27"/>
      <c r="ATX202" s="27"/>
      <c r="ATY202" s="27"/>
      <c r="ATZ202" s="27"/>
      <c r="AUA202" s="27"/>
      <c r="AUB202" s="27"/>
      <c r="AUC202" s="27"/>
      <c r="AUD202" s="27"/>
      <c r="AUE202" s="27"/>
      <c r="AUF202" s="27"/>
      <c r="AUG202" s="27"/>
      <c r="AUH202" s="27"/>
      <c r="AUI202" s="27"/>
      <c r="AUJ202" s="27"/>
      <c r="AUK202" s="27"/>
      <c r="AUL202" s="27"/>
      <c r="AUM202" s="27"/>
      <c r="AUN202" s="27"/>
      <c r="AUO202" s="27"/>
      <c r="AUP202" s="27"/>
      <c r="AUQ202" s="27"/>
      <c r="AUR202" s="27"/>
      <c r="AUS202" s="27"/>
      <c r="AUT202" s="27"/>
      <c r="AUU202" s="27"/>
      <c r="AUV202" s="27"/>
      <c r="AUW202" s="27"/>
      <c r="AUX202" s="27"/>
      <c r="AUY202" s="27"/>
      <c r="AUZ202" s="27"/>
      <c r="AVA202" s="27"/>
      <c r="AVB202" s="27"/>
      <c r="AVC202" s="27"/>
      <c r="AVD202" s="27"/>
      <c r="AVE202" s="27"/>
      <c r="AVF202" s="27"/>
      <c r="AVG202" s="27"/>
      <c r="AVH202" s="27"/>
      <c r="AVI202" s="27"/>
      <c r="AVJ202" s="27"/>
      <c r="AVK202" s="27"/>
      <c r="AVL202" s="27"/>
      <c r="AVM202" s="27"/>
      <c r="AVN202" s="27"/>
      <c r="AVO202" s="27"/>
      <c r="AVP202" s="27"/>
      <c r="AVQ202" s="27"/>
      <c r="AVR202" s="27"/>
      <c r="AVS202" s="27"/>
      <c r="AVT202" s="27"/>
      <c r="AVU202" s="27"/>
      <c r="AVV202" s="27"/>
      <c r="AVW202" s="27"/>
      <c r="AVX202" s="27"/>
      <c r="AVY202" s="27"/>
      <c r="AVZ202" s="27"/>
      <c r="AWA202" s="27"/>
      <c r="AWB202" s="27"/>
      <c r="AWC202" s="27"/>
      <c r="AWD202" s="27"/>
      <c r="AWE202" s="27"/>
      <c r="AWF202" s="27"/>
      <c r="AWG202" s="27"/>
      <c r="AWH202" s="27"/>
      <c r="AWI202" s="27"/>
      <c r="AWJ202" s="27"/>
      <c r="AWK202" s="27"/>
      <c r="AWL202" s="27"/>
      <c r="AWM202" s="27"/>
      <c r="AWN202" s="27"/>
      <c r="AWO202" s="27"/>
      <c r="AWP202" s="27"/>
      <c r="AWQ202" s="27"/>
      <c r="AWR202" s="27"/>
      <c r="AWS202" s="27"/>
      <c r="AWT202" s="27"/>
      <c r="AWU202" s="27"/>
      <c r="AWV202" s="27"/>
      <c r="AWW202" s="27"/>
      <c r="AWX202" s="27"/>
      <c r="AWY202" s="27"/>
      <c r="AWZ202" s="27"/>
      <c r="AXA202" s="27"/>
      <c r="AXB202" s="27"/>
      <c r="AXC202" s="27"/>
      <c r="AXD202" s="27"/>
      <c r="AXE202" s="27"/>
      <c r="AXF202" s="27"/>
      <c r="AXG202" s="27"/>
      <c r="AXH202" s="27"/>
      <c r="AXI202" s="27"/>
      <c r="AXJ202" s="27"/>
      <c r="AXK202" s="27"/>
      <c r="AXL202" s="27"/>
      <c r="AXM202" s="27"/>
      <c r="AXN202" s="27"/>
      <c r="AXO202" s="27"/>
      <c r="AXP202" s="27"/>
      <c r="AXQ202" s="27"/>
      <c r="AXR202" s="27"/>
      <c r="AXS202" s="27"/>
      <c r="AXT202" s="27"/>
      <c r="AXU202" s="27"/>
      <c r="AXV202" s="27"/>
      <c r="AXW202" s="27"/>
      <c r="AXX202" s="27"/>
      <c r="AXY202" s="27"/>
      <c r="AXZ202" s="27"/>
      <c r="AYA202" s="27"/>
      <c r="AYB202" s="27"/>
      <c r="AYC202" s="27"/>
      <c r="AYD202" s="27"/>
      <c r="AYE202" s="27"/>
      <c r="AYF202" s="27"/>
      <c r="AYG202" s="27"/>
      <c r="AYH202" s="27"/>
      <c r="AYI202" s="27"/>
      <c r="AYJ202" s="27"/>
      <c r="AYK202" s="27"/>
      <c r="AYL202" s="27"/>
      <c r="AYM202" s="27"/>
      <c r="AYN202" s="27"/>
      <c r="AYO202" s="27"/>
      <c r="AYP202" s="27"/>
      <c r="AYQ202" s="27"/>
      <c r="AYR202" s="27"/>
      <c r="AYS202" s="27"/>
      <c r="AYT202" s="27"/>
      <c r="AYU202" s="27"/>
      <c r="AYV202" s="27"/>
      <c r="AYW202" s="27"/>
      <c r="AYX202" s="27"/>
      <c r="AYY202" s="27"/>
      <c r="AYZ202" s="27"/>
      <c r="AZA202" s="27"/>
      <c r="AZB202" s="27"/>
      <c r="AZC202" s="27"/>
      <c r="AZD202" s="27"/>
      <c r="AZE202" s="27"/>
      <c r="AZF202" s="27"/>
      <c r="AZG202" s="27"/>
      <c r="AZH202" s="27"/>
      <c r="AZI202" s="27"/>
      <c r="AZJ202" s="27"/>
      <c r="AZK202" s="27"/>
      <c r="AZL202" s="27"/>
      <c r="AZM202" s="27"/>
      <c r="AZN202" s="27"/>
      <c r="AZO202" s="27"/>
      <c r="AZP202" s="27"/>
      <c r="AZQ202" s="27"/>
      <c r="AZR202" s="27"/>
      <c r="AZS202" s="27"/>
      <c r="AZT202" s="27"/>
      <c r="AZU202" s="27"/>
      <c r="AZV202" s="27"/>
      <c r="AZW202" s="27"/>
      <c r="AZX202" s="27"/>
      <c r="AZY202" s="27"/>
      <c r="AZZ202" s="27"/>
      <c r="BAA202" s="27"/>
      <c r="BAB202" s="27"/>
      <c r="BAC202" s="27"/>
      <c r="BAD202" s="27"/>
      <c r="BAE202" s="27"/>
      <c r="BAF202" s="27"/>
      <c r="BAG202" s="27"/>
      <c r="BAH202" s="27"/>
      <c r="BAI202" s="27"/>
      <c r="BAJ202" s="27"/>
      <c r="BAK202" s="27"/>
      <c r="BAL202" s="27"/>
      <c r="BAM202" s="27"/>
      <c r="BAN202" s="27"/>
      <c r="BAO202" s="27"/>
      <c r="BAP202" s="27"/>
      <c r="BAQ202" s="27"/>
      <c r="BAR202" s="27"/>
      <c r="BAS202" s="27"/>
      <c r="BAT202" s="27"/>
      <c r="BAU202" s="27"/>
      <c r="BAV202" s="27"/>
      <c r="BAW202" s="27"/>
      <c r="BAX202" s="27"/>
      <c r="BAY202" s="27"/>
      <c r="BAZ202" s="27"/>
      <c r="BBA202" s="27"/>
      <c r="BBB202" s="27"/>
      <c r="BBC202" s="27"/>
      <c r="BBD202" s="27"/>
      <c r="BBE202" s="27"/>
      <c r="BBF202" s="27"/>
      <c r="BBG202" s="27"/>
      <c r="BBH202" s="27"/>
      <c r="BBI202" s="27"/>
      <c r="BBJ202" s="27"/>
      <c r="BBK202" s="27"/>
      <c r="BBL202" s="27"/>
      <c r="BBM202" s="27"/>
      <c r="BBN202" s="27"/>
      <c r="BBO202" s="27"/>
      <c r="BBP202" s="27"/>
      <c r="BBQ202" s="27"/>
      <c r="BBR202" s="27"/>
      <c r="BBS202" s="27"/>
      <c r="BBT202" s="27"/>
      <c r="BBU202" s="27"/>
      <c r="BBV202" s="27"/>
      <c r="BBW202" s="27"/>
      <c r="BBX202" s="27"/>
      <c r="BBY202" s="27"/>
      <c r="BBZ202" s="27"/>
      <c r="BCA202" s="27"/>
      <c r="BCB202" s="27"/>
      <c r="BCC202" s="27"/>
      <c r="BCD202" s="27"/>
      <c r="BCE202" s="27"/>
      <c r="BCF202" s="27"/>
      <c r="BCG202" s="27"/>
      <c r="BCH202" s="27"/>
      <c r="BCI202" s="27"/>
      <c r="BCJ202" s="27"/>
      <c r="BCK202" s="27"/>
      <c r="BCL202" s="27"/>
      <c r="BCM202" s="27"/>
      <c r="BCN202" s="27"/>
      <c r="BCO202" s="27"/>
      <c r="BCP202" s="27"/>
      <c r="BCQ202" s="27"/>
      <c r="BCR202" s="27"/>
      <c r="BCS202" s="27"/>
      <c r="BCT202" s="27"/>
      <c r="BCU202" s="27"/>
      <c r="BCV202" s="27"/>
      <c r="BCW202" s="27"/>
      <c r="BCX202" s="27"/>
      <c r="BCY202" s="27"/>
      <c r="BCZ202" s="27"/>
      <c r="BDA202" s="27"/>
      <c r="BDB202" s="27"/>
      <c r="BDC202" s="27"/>
      <c r="BDD202" s="27"/>
      <c r="BDE202" s="27"/>
      <c r="BDF202" s="27"/>
      <c r="BDG202" s="27"/>
      <c r="BDH202" s="27"/>
      <c r="BDI202" s="27"/>
      <c r="BDJ202" s="27"/>
      <c r="BDK202" s="27"/>
      <c r="BDL202" s="27"/>
      <c r="BDM202" s="27"/>
      <c r="BDN202" s="27"/>
      <c r="BDO202" s="27"/>
      <c r="BDP202" s="27"/>
      <c r="BDQ202" s="27"/>
      <c r="BDR202" s="27"/>
      <c r="BDS202" s="27"/>
      <c r="BDT202" s="27"/>
      <c r="BDU202" s="27"/>
      <c r="BDV202" s="27"/>
      <c r="BDW202" s="27"/>
      <c r="BDX202" s="27"/>
      <c r="BDY202" s="27"/>
      <c r="BDZ202" s="27"/>
      <c r="BEA202" s="27"/>
      <c r="BEB202" s="27"/>
      <c r="BEC202" s="27"/>
      <c r="BED202" s="27"/>
      <c r="BEE202" s="27"/>
      <c r="BEF202" s="27"/>
      <c r="BEG202" s="27"/>
      <c r="BEH202" s="27"/>
      <c r="BEI202" s="27"/>
      <c r="BEJ202" s="27"/>
      <c r="BEK202" s="27"/>
      <c r="BEL202" s="27"/>
      <c r="BEM202" s="27"/>
      <c r="BEN202" s="27"/>
      <c r="BEO202" s="27"/>
      <c r="BEP202" s="27"/>
      <c r="BEQ202" s="27"/>
      <c r="BER202" s="27"/>
      <c r="BES202" s="27"/>
      <c r="BET202" s="27"/>
      <c r="BEU202" s="27"/>
      <c r="BEV202" s="27"/>
      <c r="BEW202" s="27"/>
      <c r="BEX202" s="27"/>
      <c r="BEY202" s="27"/>
      <c r="BEZ202" s="27"/>
      <c r="BFA202" s="27"/>
      <c r="BFB202" s="27"/>
      <c r="BFC202" s="27"/>
      <c r="BFD202" s="27"/>
      <c r="BFE202" s="27"/>
      <c r="BFF202" s="27"/>
      <c r="BFG202" s="27"/>
      <c r="BFH202" s="27"/>
      <c r="BFI202" s="27"/>
      <c r="BFJ202" s="27"/>
      <c r="BFK202" s="27"/>
      <c r="BFL202" s="27"/>
      <c r="BFM202" s="27"/>
      <c r="BFN202" s="27"/>
      <c r="BFO202" s="27"/>
      <c r="BFP202" s="27"/>
      <c r="BFQ202" s="27"/>
      <c r="BFR202" s="27"/>
      <c r="BFS202" s="27"/>
      <c r="BFT202" s="27"/>
      <c r="BFU202" s="27"/>
      <c r="BFV202" s="27"/>
      <c r="BFW202" s="27"/>
      <c r="BFX202" s="27"/>
      <c r="BFY202" s="27"/>
      <c r="BFZ202" s="27"/>
      <c r="BGA202" s="27"/>
      <c r="BGB202" s="27"/>
      <c r="BGC202" s="27"/>
      <c r="BGD202" s="27"/>
      <c r="BGE202" s="27"/>
      <c r="BGF202" s="27"/>
      <c r="BGG202" s="27"/>
      <c r="BGH202" s="27"/>
      <c r="BGI202" s="27"/>
      <c r="BGJ202" s="27"/>
      <c r="BGK202" s="27"/>
      <c r="BGL202" s="27"/>
      <c r="BGM202" s="27"/>
      <c r="BGN202" s="27"/>
      <c r="BGO202" s="27"/>
      <c r="BGP202" s="27"/>
      <c r="BGQ202" s="27"/>
      <c r="BGR202" s="27"/>
      <c r="BGS202" s="27"/>
      <c r="BGT202" s="27"/>
      <c r="BGU202" s="27"/>
      <c r="BGV202" s="27"/>
      <c r="BGW202" s="27"/>
      <c r="BGX202" s="27"/>
      <c r="BGY202" s="27"/>
      <c r="BGZ202" s="27"/>
      <c r="BHA202" s="27"/>
      <c r="BHB202" s="27"/>
      <c r="BHC202" s="27"/>
      <c r="BHD202" s="27"/>
      <c r="BHE202" s="27"/>
      <c r="BHF202" s="27"/>
      <c r="BHG202" s="27"/>
      <c r="BHH202" s="27"/>
      <c r="BHI202" s="27"/>
      <c r="BHJ202" s="27"/>
      <c r="BHK202" s="27"/>
      <c r="BHL202" s="27"/>
      <c r="BHM202" s="27"/>
      <c r="BHN202" s="27"/>
      <c r="BHO202" s="27"/>
      <c r="BHP202" s="27"/>
      <c r="BHQ202" s="27"/>
      <c r="BHR202" s="27"/>
      <c r="BHS202" s="27"/>
      <c r="BHT202" s="27"/>
      <c r="BHU202" s="27"/>
      <c r="BHV202" s="27"/>
      <c r="BHW202" s="27"/>
      <c r="BHX202" s="27"/>
      <c r="BHY202" s="27"/>
      <c r="BHZ202" s="27"/>
      <c r="BIA202" s="27"/>
      <c r="BIB202" s="27"/>
      <c r="BIC202" s="27"/>
      <c r="BID202" s="27"/>
      <c r="BIE202" s="27"/>
      <c r="BIF202" s="27"/>
      <c r="BIG202" s="27"/>
      <c r="BIH202" s="27"/>
      <c r="BII202" s="27"/>
      <c r="BIJ202" s="27"/>
      <c r="BIK202" s="27"/>
      <c r="BIL202" s="27"/>
      <c r="BIM202" s="27"/>
      <c r="BIN202" s="27"/>
      <c r="BIO202" s="27"/>
      <c r="BIP202" s="27"/>
      <c r="BIQ202" s="27"/>
      <c r="BIR202" s="27"/>
      <c r="BIS202" s="27"/>
      <c r="BIT202" s="27"/>
      <c r="BIU202" s="27"/>
      <c r="BIV202" s="27"/>
      <c r="BIW202" s="27"/>
      <c r="BIX202" s="27"/>
      <c r="BIY202" s="27"/>
      <c r="BIZ202" s="27"/>
      <c r="BJA202" s="27"/>
      <c r="BJB202" s="27"/>
      <c r="BJC202" s="27"/>
      <c r="BJD202" s="27"/>
      <c r="BJE202" s="27"/>
      <c r="BJF202" s="27"/>
      <c r="BJG202" s="27"/>
      <c r="BJH202" s="27"/>
      <c r="BJI202" s="27"/>
      <c r="BJJ202" s="27"/>
      <c r="BJK202" s="27"/>
      <c r="BJL202" s="27"/>
      <c r="BJM202" s="27"/>
      <c r="BJN202" s="27"/>
      <c r="BJO202" s="27"/>
      <c r="BJP202" s="27"/>
      <c r="BJQ202" s="27"/>
      <c r="BJR202" s="27"/>
      <c r="BJS202" s="27"/>
      <c r="BJT202" s="27"/>
      <c r="BJU202" s="27"/>
      <c r="BJV202" s="27"/>
      <c r="BJW202" s="27"/>
      <c r="BJX202" s="27"/>
      <c r="BJY202" s="27"/>
      <c r="BJZ202" s="27"/>
      <c r="BKA202" s="27"/>
      <c r="BKB202" s="27"/>
      <c r="BKC202" s="27"/>
      <c r="BKD202" s="27"/>
      <c r="BKE202" s="27"/>
      <c r="BKF202" s="27"/>
      <c r="BKG202" s="27"/>
      <c r="BKH202" s="27"/>
      <c r="BKI202" s="27"/>
      <c r="BKJ202" s="27"/>
      <c r="BKK202" s="27"/>
      <c r="BKL202" s="27"/>
      <c r="BKM202" s="27"/>
      <c r="BKN202" s="27"/>
      <c r="BKO202" s="27"/>
      <c r="BKP202" s="27"/>
      <c r="BKQ202" s="27"/>
      <c r="BKR202" s="27"/>
      <c r="BKS202" s="27"/>
      <c r="BKT202" s="27"/>
      <c r="BKU202" s="27"/>
      <c r="BKV202" s="27"/>
      <c r="BKW202" s="27"/>
      <c r="BKX202" s="27"/>
      <c r="BKY202" s="27"/>
      <c r="BKZ202" s="27"/>
      <c r="BLA202" s="27"/>
      <c r="BLB202" s="27"/>
      <c r="BLC202" s="27"/>
      <c r="BLD202" s="27"/>
      <c r="BLE202" s="27"/>
      <c r="BLF202" s="27"/>
      <c r="BLG202" s="27"/>
      <c r="BLH202" s="27"/>
      <c r="BLI202" s="27"/>
      <c r="BLJ202" s="27"/>
      <c r="BLK202" s="27"/>
      <c r="BLL202" s="27"/>
      <c r="BLM202" s="27"/>
      <c r="BLN202" s="27"/>
      <c r="BLO202" s="27"/>
      <c r="BLP202" s="27"/>
      <c r="BLQ202" s="27"/>
      <c r="BLR202" s="27"/>
      <c r="BLS202" s="27"/>
      <c r="BLT202" s="27"/>
      <c r="BLU202" s="27"/>
      <c r="BLV202" s="27"/>
      <c r="BLW202" s="27"/>
      <c r="BLX202" s="27"/>
      <c r="BLY202" s="27"/>
      <c r="BLZ202" s="27"/>
      <c r="BMA202" s="27"/>
      <c r="BMB202" s="27"/>
      <c r="BMC202" s="27"/>
      <c r="BMD202" s="27"/>
      <c r="BME202" s="27"/>
      <c r="BMF202" s="27"/>
      <c r="BMG202" s="27"/>
      <c r="BMH202" s="27"/>
      <c r="BMI202" s="27"/>
      <c r="BMJ202" s="27"/>
      <c r="BMK202" s="27"/>
      <c r="BML202" s="27"/>
      <c r="BMM202" s="27"/>
      <c r="BMN202" s="27"/>
      <c r="BMO202" s="27"/>
      <c r="BMP202" s="27"/>
      <c r="BMQ202" s="27"/>
      <c r="BMR202" s="27"/>
      <c r="BMS202" s="27"/>
      <c r="BMT202" s="27"/>
      <c r="BMU202" s="27"/>
      <c r="BMV202" s="27"/>
      <c r="BMW202" s="27"/>
      <c r="BMX202" s="27"/>
      <c r="BMY202" s="27"/>
      <c r="BMZ202" s="27"/>
      <c r="BNA202" s="27"/>
      <c r="BNB202" s="27"/>
      <c r="BNC202" s="27"/>
      <c r="BND202" s="27"/>
      <c r="BNE202" s="27"/>
      <c r="BNF202" s="27"/>
      <c r="BNG202" s="27"/>
      <c r="BNH202" s="27"/>
      <c r="BNI202" s="27"/>
      <c r="BNJ202" s="27"/>
      <c r="BNK202" s="27"/>
      <c r="BNL202" s="27"/>
      <c r="BNM202" s="27"/>
      <c r="BNN202" s="27"/>
      <c r="BNO202" s="27"/>
      <c r="BNP202" s="27"/>
      <c r="BNQ202" s="27"/>
      <c r="BNR202" s="27"/>
      <c r="BNS202" s="27"/>
      <c r="BNT202" s="27"/>
      <c r="BNU202" s="27"/>
      <c r="BNV202" s="27"/>
      <c r="BNW202" s="27"/>
      <c r="BNX202" s="27"/>
      <c r="BNY202" s="27"/>
      <c r="BNZ202" s="27"/>
      <c r="BOA202" s="27"/>
      <c r="BOB202" s="27"/>
      <c r="BOC202" s="27"/>
      <c r="BOD202" s="27"/>
      <c r="BOE202" s="27"/>
      <c r="BOF202" s="27"/>
      <c r="BOG202" s="27"/>
      <c r="BOH202" s="27"/>
      <c r="BOI202" s="27"/>
      <c r="BOJ202" s="27"/>
      <c r="BOK202" s="27"/>
      <c r="BOL202" s="27"/>
      <c r="BOM202" s="27"/>
      <c r="BON202" s="27"/>
      <c r="BOO202" s="27"/>
      <c r="BOP202" s="27"/>
      <c r="BOQ202" s="27"/>
      <c r="BOR202" s="27"/>
      <c r="BOS202" s="27"/>
      <c r="BOT202" s="27"/>
      <c r="BOU202" s="27"/>
      <c r="BOV202" s="27"/>
      <c r="BOW202" s="27"/>
      <c r="BOX202" s="27"/>
      <c r="BOY202" s="27"/>
      <c r="BOZ202" s="27"/>
      <c r="BPA202" s="27"/>
      <c r="BPB202" s="27"/>
      <c r="BPC202" s="27"/>
      <c r="BPD202" s="27"/>
      <c r="BPE202" s="27"/>
      <c r="BPF202" s="27"/>
      <c r="BPG202" s="27"/>
      <c r="BPH202" s="27"/>
      <c r="BPI202" s="27"/>
      <c r="BPJ202" s="27"/>
      <c r="BPK202" s="27"/>
      <c r="BPL202" s="27"/>
      <c r="BPM202" s="27"/>
      <c r="BPN202" s="27"/>
      <c r="BPO202" s="27"/>
      <c r="BPP202" s="27"/>
      <c r="BPQ202" s="27"/>
      <c r="BPR202" s="27"/>
      <c r="BPS202" s="27"/>
      <c r="BPT202" s="27"/>
      <c r="BPU202" s="27"/>
      <c r="BPV202" s="27"/>
      <c r="BPW202" s="27"/>
      <c r="BPX202" s="27"/>
      <c r="BPY202" s="27"/>
      <c r="BPZ202" s="27"/>
      <c r="BQA202" s="27"/>
      <c r="BQB202" s="27"/>
      <c r="BQC202" s="27"/>
      <c r="BQD202" s="27"/>
      <c r="BQE202" s="27"/>
      <c r="BQF202" s="27"/>
      <c r="BQG202" s="27"/>
      <c r="BQH202" s="27"/>
      <c r="BQI202" s="27"/>
      <c r="BQJ202" s="27"/>
      <c r="BQK202" s="27"/>
      <c r="BQL202" s="27"/>
      <c r="BQM202" s="27"/>
      <c r="BQN202" s="27"/>
      <c r="BQO202" s="27"/>
      <c r="BQP202" s="27"/>
      <c r="BQQ202" s="27"/>
      <c r="BQR202" s="27"/>
      <c r="BQS202" s="27"/>
      <c r="BQT202" s="27"/>
      <c r="BQU202" s="27"/>
      <c r="BQV202" s="27"/>
      <c r="BQW202" s="27"/>
      <c r="BQX202" s="27"/>
      <c r="BQY202" s="27"/>
      <c r="BQZ202" s="27"/>
      <c r="BRA202" s="27"/>
      <c r="BRB202" s="27"/>
      <c r="BRC202" s="27"/>
      <c r="BRD202" s="27"/>
      <c r="BRE202" s="27"/>
      <c r="BRF202" s="27"/>
      <c r="BRG202" s="27"/>
      <c r="BRH202" s="27"/>
      <c r="BRI202" s="27"/>
      <c r="BRJ202" s="27"/>
      <c r="BRK202" s="27"/>
      <c r="BRL202" s="27"/>
      <c r="BRM202" s="27"/>
      <c r="BRN202" s="27"/>
      <c r="BRO202" s="27"/>
      <c r="BRP202" s="27"/>
      <c r="BRQ202" s="27"/>
      <c r="BRR202" s="27"/>
      <c r="BRS202" s="27"/>
      <c r="BRT202" s="27"/>
      <c r="BRU202" s="27"/>
      <c r="BRV202" s="27"/>
      <c r="BRW202" s="27"/>
      <c r="BRX202" s="27"/>
      <c r="BRY202" s="27"/>
      <c r="BRZ202" s="27"/>
      <c r="BSA202" s="27"/>
      <c r="BSB202" s="27"/>
      <c r="BSC202" s="27"/>
      <c r="BSD202" s="27"/>
      <c r="BSE202" s="27"/>
      <c r="BSF202" s="27"/>
      <c r="BSG202" s="27"/>
      <c r="BSH202" s="27"/>
      <c r="BSI202" s="27"/>
      <c r="BSJ202" s="27"/>
      <c r="BSK202" s="27"/>
      <c r="BSL202" s="27"/>
      <c r="BSM202" s="27"/>
      <c r="BSN202" s="27"/>
      <c r="BSO202" s="27"/>
      <c r="BSP202" s="27"/>
      <c r="BSQ202" s="27"/>
      <c r="BSR202" s="27"/>
      <c r="BSS202" s="27"/>
      <c r="BST202" s="27"/>
      <c r="BSU202" s="27"/>
      <c r="BSV202" s="27"/>
      <c r="BSW202" s="27"/>
      <c r="BSX202" s="27"/>
      <c r="BSY202" s="27"/>
      <c r="BSZ202" s="27"/>
      <c r="BTA202" s="27"/>
      <c r="BTB202" s="27"/>
      <c r="BTC202" s="27"/>
      <c r="BTD202" s="27"/>
      <c r="BTE202" s="27"/>
      <c r="BTF202" s="27"/>
      <c r="BTG202" s="27"/>
      <c r="BTH202" s="27"/>
      <c r="BTI202" s="27"/>
      <c r="BTJ202" s="27"/>
      <c r="BTK202" s="27"/>
      <c r="BTL202" s="27"/>
      <c r="BTM202" s="27"/>
      <c r="BTN202" s="27"/>
      <c r="BTO202" s="27"/>
      <c r="BTP202" s="27"/>
      <c r="BTQ202" s="27"/>
      <c r="BTR202" s="27"/>
      <c r="BTS202" s="27"/>
      <c r="BTT202" s="27"/>
      <c r="BTU202" s="27"/>
      <c r="BTV202" s="27"/>
      <c r="BTW202" s="27"/>
      <c r="BTX202" s="27"/>
      <c r="BTY202" s="27"/>
      <c r="BTZ202" s="27"/>
      <c r="BUA202" s="27"/>
      <c r="BUB202" s="27"/>
      <c r="BUC202" s="27"/>
      <c r="BUD202" s="27"/>
      <c r="BUE202" s="27"/>
      <c r="BUF202" s="27"/>
      <c r="BUG202" s="27"/>
      <c r="BUH202" s="27"/>
      <c r="BUI202" s="27"/>
      <c r="BUJ202" s="27"/>
      <c r="BUK202" s="27"/>
      <c r="BUL202" s="27"/>
      <c r="BUM202" s="27"/>
      <c r="BUN202" s="27"/>
      <c r="BUO202" s="27"/>
      <c r="BUP202" s="27"/>
      <c r="BUQ202" s="27"/>
      <c r="BUR202" s="27"/>
      <c r="BUS202" s="27"/>
    </row>
    <row r="203" spans="1:1917" s="47" customFormat="1" ht="12.75">
      <c r="A203" s="23"/>
      <c r="B203" s="53"/>
      <c r="C203" s="23"/>
      <c r="D203" s="160" t="s">
        <v>215</v>
      </c>
      <c r="E203" s="158">
        <v>0.25</v>
      </c>
      <c r="F203" s="26">
        <v>2008</v>
      </c>
      <c r="G203" s="159">
        <v>0.5</v>
      </c>
      <c r="H203" s="308"/>
      <c r="I203" s="308"/>
      <c r="J203" s="26"/>
      <c r="K203" s="26"/>
      <c r="L203" s="26"/>
      <c r="M203" s="26"/>
      <c r="N203" s="103"/>
      <c r="O203" s="103"/>
      <c r="P203" s="103"/>
      <c r="Q203" s="22"/>
      <c r="R203" s="22"/>
      <c r="S203" s="22"/>
      <c r="T203" s="22"/>
      <c r="U203" s="22"/>
      <c r="V203" s="22"/>
      <c r="W203" s="22"/>
      <c r="X203" s="22"/>
      <c r="Y203" s="22"/>
      <c r="Z203" s="22"/>
      <c r="AA203" s="22"/>
      <c r="AB203" s="22"/>
      <c r="AC203" s="22"/>
      <c r="AD203" s="22"/>
      <c r="BA203" s="27"/>
      <c r="BB203" s="27"/>
      <c r="BC203" s="27"/>
      <c r="BD203" s="27"/>
      <c r="BE203" s="27"/>
      <c r="BF203" s="27"/>
      <c r="BG203" s="27"/>
      <c r="BH203" s="27"/>
      <c r="BI203" s="27"/>
      <c r="BJ203" s="27"/>
      <c r="BK203" s="27"/>
      <c r="BL203" s="27"/>
      <c r="BM203" s="27"/>
      <c r="BN203" s="27"/>
      <c r="BO203" s="27"/>
      <c r="BP203" s="27"/>
      <c r="BQ203" s="27"/>
      <c r="BR203" s="27"/>
      <c r="BS203" s="27"/>
      <c r="BT203" s="27"/>
      <c r="BU203" s="27"/>
      <c r="BV203" s="27"/>
      <c r="BW203" s="27"/>
      <c r="BX203" s="27"/>
      <c r="BY203" s="27"/>
      <c r="BZ203" s="27"/>
      <c r="CA203" s="27"/>
      <c r="CB203" s="27"/>
      <c r="CC203" s="27"/>
      <c r="CD203" s="27"/>
      <c r="CE203" s="27"/>
      <c r="CF203" s="27"/>
      <c r="CG203" s="27"/>
      <c r="CH203" s="27"/>
      <c r="CI203" s="27"/>
      <c r="CJ203" s="27"/>
      <c r="CK203" s="27"/>
      <c r="CL203" s="27"/>
      <c r="CM203" s="27"/>
      <c r="CN203" s="27"/>
      <c r="CO203" s="27"/>
      <c r="CP203" s="27"/>
      <c r="CQ203" s="27"/>
      <c r="CR203" s="27"/>
      <c r="CS203" s="27"/>
      <c r="CT203" s="27"/>
      <c r="CU203" s="27"/>
      <c r="CV203" s="27"/>
      <c r="CW203" s="27"/>
      <c r="CX203" s="27"/>
      <c r="CY203" s="27"/>
      <c r="CZ203" s="27"/>
      <c r="DA203" s="27"/>
      <c r="DB203" s="27"/>
      <c r="DC203" s="27"/>
      <c r="DD203" s="27"/>
      <c r="DE203" s="27"/>
      <c r="DF203" s="27"/>
      <c r="DG203" s="27"/>
      <c r="DH203" s="27"/>
      <c r="DI203" s="27"/>
      <c r="DJ203" s="27"/>
      <c r="DK203" s="27"/>
      <c r="DL203" s="27"/>
      <c r="DM203" s="27"/>
      <c r="DN203" s="27"/>
      <c r="DO203" s="27"/>
      <c r="DP203" s="27"/>
      <c r="DQ203" s="27"/>
      <c r="DR203" s="27"/>
      <c r="DS203" s="27"/>
      <c r="DT203" s="27"/>
      <c r="DU203" s="27"/>
      <c r="DV203" s="27"/>
      <c r="DW203" s="27"/>
      <c r="DX203" s="27"/>
      <c r="DY203" s="27"/>
      <c r="DZ203" s="27"/>
      <c r="EA203" s="27"/>
      <c r="EB203" s="27"/>
      <c r="EC203" s="27"/>
      <c r="ED203" s="27"/>
      <c r="EE203" s="27"/>
      <c r="EF203" s="27"/>
      <c r="EG203" s="27"/>
      <c r="EH203" s="27"/>
      <c r="EI203" s="27"/>
      <c r="EJ203" s="27"/>
      <c r="EK203" s="27"/>
      <c r="EL203" s="27"/>
      <c r="EM203" s="27"/>
      <c r="EN203" s="27"/>
      <c r="EO203" s="27"/>
      <c r="EP203" s="27"/>
      <c r="EQ203" s="27"/>
      <c r="ER203" s="27"/>
      <c r="ES203" s="27"/>
      <c r="ET203" s="27"/>
      <c r="EU203" s="27"/>
      <c r="EV203" s="27"/>
      <c r="EW203" s="27"/>
      <c r="EX203" s="27"/>
      <c r="EY203" s="27"/>
      <c r="EZ203" s="27"/>
      <c r="FA203" s="27"/>
      <c r="FB203" s="27"/>
      <c r="FC203" s="27"/>
      <c r="FD203" s="27"/>
      <c r="FE203" s="27"/>
      <c r="FF203" s="27"/>
      <c r="FG203" s="27"/>
      <c r="FH203" s="27"/>
      <c r="FI203" s="27"/>
      <c r="FJ203" s="27"/>
      <c r="FK203" s="27"/>
      <c r="FL203" s="27"/>
      <c r="FM203" s="27"/>
      <c r="FN203" s="27"/>
      <c r="FO203" s="27"/>
      <c r="FP203" s="27"/>
      <c r="FQ203" s="27"/>
      <c r="FR203" s="27"/>
      <c r="FS203" s="27"/>
      <c r="FT203" s="27"/>
      <c r="FU203" s="27"/>
      <c r="FV203" s="27"/>
      <c r="FW203" s="27"/>
      <c r="FX203" s="27"/>
      <c r="FY203" s="27"/>
      <c r="FZ203" s="27"/>
      <c r="GA203" s="27"/>
      <c r="GB203" s="27"/>
      <c r="GC203" s="27"/>
      <c r="GD203" s="27"/>
      <c r="GE203" s="27"/>
      <c r="GF203" s="27"/>
      <c r="GG203" s="27"/>
      <c r="GH203" s="27"/>
      <c r="GI203" s="27"/>
      <c r="GJ203" s="27"/>
      <c r="GK203" s="27"/>
      <c r="GL203" s="27"/>
      <c r="GM203" s="27"/>
      <c r="GN203" s="27"/>
      <c r="GO203" s="27"/>
      <c r="GP203" s="27"/>
      <c r="GQ203" s="27"/>
      <c r="GR203" s="27"/>
      <c r="GS203" s="27"/>
      <c r="GT203" s="27"/>
      <c r="GU203" s="27"/>
      <c r="GV203" s="27"/>
      <c r="GW203" s="27"/>
      <c r="GX203" s="27"/>
      <c r="GY203" s="27"/>
      <c r="GZ203" s="27"/>
      <c r="HA203" s="27"/>
      <c r="HB203" s="27"/>
      <c r="HC203" s="27"/>
      <c r="HD203" s="27"/>
      <c r="HE203" s="27"/>
      <c r="HF203" s="27"/>
      <c r="HG203" s="27"/>
      <c r="HH203" s="27"/>
      <c r="HI203" s="27"/>
      <c r="HJ203" s="27"/>
      <c r="HK203" s="27"/>
      <c r="HL203" s="27"/>
      <c r="HM203" s="27"/>
      <c r="HN203" s="27"/>
      <c r="HO203" s="27"/>
      <c r="HP203" s="27"/>
      <c r="HQ203" s="27"/>
      <c r="HR203" s="27"/>
      <c r="HS203" s="27"/>
      <c r="HT203" s="27"/>
      <c r="HU203" s="27"/>
      <c r="HV203" s="27"/>
      <c r="HW203" s="27"/>
      <c r="HX203" s="27"/>
      <c r="HY203" s="27"/>
      <c r="HZ203" s="27"/>
      <c r="IA203" s="27"/>
      <c r="IB203" s="27"/>
      <c r="IC203" s="27"/>
      <c r="ID203" s="27"/>
      <c r="IE203" s="27"/>
      <c r="IF203" s="27"/>
      <c r="IG203" s="27"/>
      <c r="IH203" s="27"/>
      <c r="II203" s="27"/>
      <c r="IJ203" s="27"/>
      <c r="IK203" s="27"/>
      <c r="IL203" s="27"/>
      <c r="IM203" s="27"/>
      <c r="IN203" s="27"/>
      <c r="IO203" s="27"/>
      <c r="IP203" s="27"/>
      <c r="IQ203" s="27"/>
      <c r="IR203" s="27"/>
      <c r="IS203" s="27"/>
      <c r="IT203" s="27"/>
      <c r="IU203" s="27"/>
      <c r="IV203" s="27"/>
      <c r="IW203" s="27"/>
      <c r="IX203" s="27"/>
      <c r="IY203" s="27"/>
      <c r="IZ203" s="27"/>
      <c r="JA203" s="27"/>
      <c r="JB203" s="27"/>
      <c r="JC203" s="27"/>
      <c r="JD203" s="27"/>
      <c r="JE203" s="27"/>
      <c r="JF203" s="27"/>
      <c r="JG203" s="27"/>
      <c r="JH203" s="27"/>
      <c r="JI203" s="27"/>
      <c r="JJ203" s="27"/>
      <c r="JK203" s="27"/>
      <c r="JL203" s="27"/>
      <c r="JM203" s="27"/>
      <c r="JN203" s="27"/>
      <c r="JO203" s="27"/>
      <c r="JP203" s="27"/>
      <c r="JQ203" s="27"/>
      <c r="JR203" s="27"/>
      <c r="JS203" s="27"/>
      <c r="JT203" s="27"/>
      <c r="JU203" s="27"/>
      <c r="JV203" s="27"/>
      <c r="JW203" s="27"/>
      <c r="JX203" s="27"/>
      <c r="JY203" s="27"/>
      <c r="JZ203" s="27"/>
      <c r="KA203" s="27"/>
      <c r="KB203" s="27"/>
      <c r="KC203" s="27"/>
      <c r="KD203" s="27"/>
      <c r="KE203" s="27"/>
      <c r="KF203" s="27"/>
      <c r="KG203" s="27"/>
      <c r="KH203" s="27"/>
      <c r="KI203" s="27"/>
      <c r="KJ203" s="27"/>
      <c r="KK203" s="27"/>
      <c r="KL203" s="27"/>
      <c r="KM203" s="27"/>
      <c r="KN203" s="27"/>
      <c r="KO203" s="27"/>
      <c r="KP203" s="27"/>
      <c r="KQ203" s="27"/>
      <c r="KR203" s="27"/>
      <c r="KS203" s="27"/>
      <c r="KT203" s="27"/>
      <c r="KU203" s="27"/>
      <c r="KV203" s="27"/>
      <c r="KW203" s="27"/>
      <c r="KX203" s="27"/>
      <c r="KY203" s="27"/>
      <c r="KZ203" s="27"/>
      <c r="LA203" s="27"/>
      <c r="LB203" s="27"/>
      <c r="LC203" s="27"/>
      <c r="LD203" s="27"/>
      <c r="LE203" s="27"/>
      <c r="LF203" s="27"/>
      <c r="LG203" s="27"/>
      <c r="LH203" s="27"/>
      <c r="LI203" s="27"/>
      <c r="LJ203" s="27"/>
      <c r="LK203" s="27"/>
      <c r="LL203" s="27"/>
      <c r="LM203" s="27"/>
      <c r="LN203" s="27"/>
      <c r="LO203" s="27"/>
      <c r="LP203" s="27"/>
      <c r="LQ203" s="27"/>
      <c r="LR203" s="27"/>
      <c r="LS203" s="27"/>
      <c r="LT203" s="27"/>
      <c r="LU203" s="27"/>
      <c r="LV203" s="27"/>
      <c r="LW203" s="27"/>
      <c r="LX203" s="27"/>
      <c r="LY203" s="27"/>
      <c r="LZ203" s="27"/>
      <c r="MA203" s="27"/>
      <c r="MB203" s="27"/>
      <c r="MC203" s="27"/>
      <c r="MD203" s="27"/>
      <c r="ME203" s="27"/>
      <c r="MF203" s="27"/>
      <c r="MG203" s="27"/>
      <c r="MH203" s="27"/>
      <c r="MI203" s="27"/>
      <c r="MJ203" s="27"/>
      <c r="MK203" s="27"/>
      <c r="ML203" s="27"/>
      <c r="MM203" s="27"/>
      <c r="MN203" s="27"/>
      <c r="MO203" s="27"/>
      <c r="MP203" s="27"/>
      <c r="MQ203" s="27"/>
      <c r="MR203" s="27"/>
      <c r="MS203" s="27"/>
      <c r="MT203" s="27"/>
      <c r="MU203" s="27"/>
      <c r="MV203" s="27"/>
      <c r="MW203" s="27"/>
      <c r="MX203" s="27"/>
      <c r="MY203" s="27"/>
      <c r="MZ203" s="27"/>
      <c r="NA203" s="27"/>
      <c r="NB203" s="27"/>
      <c r="NC203" s="27"/>
      <c r="ND203" s="27"/>
      <c r="NE203" s="27"/>
      <c r="NF203" s="27"/>
      <c r="NG203" s="27"/>
      <c r="NH203" s="27"/>
      <c r="NI203" s="27"/>
      <c r="NJ203" s="27"/>
      <c r="NK203" s="27"/>
      <c r="NL203" s="27"/>
      <c r="NM203" s="27"/>
      <c r="NN203" s="27"/>
      <c r="NO203" s="27"/>
      <c r="NP203" s="27"/>
      <c r="NQ203" s="27"/>
      <c r="NR203" s="27"/>
      <c r="NS203" s="27"/>
      <c r="NT203" s="27"/>
      <c r="NU203" s="27"/>
      <c r="NV203" s="27"/>
      <c r="NW203" s="27"/>
      <c r="NX203" s="27"/>
      <c r="NY203" s="27"/>
      <c r="NZ203" s="27"/>
      <c r="OA203" s="27"/>
      <c r="OB203" s="27"/>
      <c r="OC203" s="27"/>
      <c r="OD203" s="27"/>
      <c r="OE203" s="27"/>
      <c r="OF203" s="27"/>
      <c r="OG203" s="27"/>
      <c r="OH203" s="27"/>
      <c r="OI203" s="27"/>
      <c r="OJ203" s="27"/>
      <c r="OK203" s="27"/>
      <c r="OL203" s="27"/>
      <c r="OM203" s="27"/>
      <c r="ON203" s="27"/>
      <c r="OO203" s="27"/>
      <c r="OP203" s="27"/>
      <c r="OQ203" s="27"/>
      <c r="OR203" s="27"/>
      <c r="OS203" s="27"/>
      <c r="OT203" s="27"/>
      <c r="OU203" s="27"/>
      <c r="OV203" s="27"/>
      <c r="OW203" s="27"/>
      <c r="OX203" s="27"/>
      <c r="OY203" s="27"/>
      <c r="OZ203" s="27"/>
      <c r="PA203" s="27"/>
      <c r="PB203" s="27"/>
      <c r="PC203" s="27"/>
      <c r="PD203" s="27"/>
      <c r="PE203" s="27"/>
      <c r="PF203" s="27"/>
      <c r="PG203" s="27"/>
      <c r="PH203" s="27"/>
      <c r="PI203" s="27"/>
      <c r="PJ203" s="27"/>
      <c r="PK203" s="27"/>
      <c r="PL203" s="27"/>
      <c r="PM203" s="27"/>
      <c r="PN203" s="27"/>
      <c r="PO203" s="27"/>
      <c r="PP203" s="27"/>
      <c r="PQ203" s="27"/>
      <c r="PR203" s="27"/>
      <c r="PS203" s="27"/>
      <c r="PT203" s="27"/>
      <c r="PU203" s="27"/>
      <c r="PV203" s="27"/>
      <c r="PW203" s="27"/>
      <c r="PX203" s="27"/>
      <c r="PY203" s="27"/>
      <c r="PZ203" s="27"/>
      <c r="QA203" s="27"/>
      <c r="QB203" s="27"/>
      <c r="QC203" s="27"/>
      <c r="QD203" s="27"/>
      <c r="QE203" s="27"/>
      <c r="QF203" s="27"/>
      <c r="QG203" s="27"/>
      <c r="QH203" s="27"/>
      <c r="QI203" s="27"/>
      <c r="QJ203" s="27"/>
      <c r="QK203" s="27"/>
      <c r="QL203" s="27"/>
      <c r="QM203" s="27"/>
      <c r="QN203" s="27"/>
      <c r="QO203" s="27"/>
      <c r="QP203" s="27"/>
      <c r="QQ203" s="27"/>
      <c r="QR203" s="27"/>
      <c r="QS203" s="27"/>
      <c r="QT203" s="27"/>
      <c r="QU203" s="27"/>
      <c r="QV203" s="27"/>
      <c r="QW203" s="27"/>
      <c r="QX203" s="27"/>
      <c r="QY203" s="27"/>
      <c r="QZ203" s="27"/>
      <c r="RA203" s="27"/>
      <c r="RB203" s="27"/>
      <c r="RC203" s="27"/>
      <c r="RD203" s="27"/>
      <c r="RE203" s="27"/>
      <c r="RF203" s="27"/>
      <c r="RG203" s="27"/>
      <c r="RH203" s="27"/>
      <c r="RI203" s="27"/>
      <c r="RJ203" s="27"/>
      <c r="RK203" s="27"/>
      <c r="RL203" s="27"/>
      <c r="RM203" s="27"/>
      <c r="RN203" s="27"/>
      <c r="RO203" s="27"/>
      <c r="RP203" s="27"/>
      <c r="RQ203" s="27"/>
      <c r="RR203" s="27"/>
      <c r="RS203" s="27"/>
      <c r="RT203" s="27"/>
      <c r="RU203" s="27"/>
      <c r="RV203" s="27"/>
      <c r="RW203" s="27"/>
      <c r="RX203" s="27"/>
      <c r="RY203" s="27"/>
      <c r="RZ203" s="27"/>
      <c r="SA203" s="27"/>
      <c r="SB203" s="27"/>
      <c r="SC203" s="27"/>
      <c r="SD203" s="27"/>
      <c r="SE203" s="27"/>
      <c r="SF203" s="27"/>
      <c r="SG203" s="27"/>
      <c r="SH203" s="27"/>
      <c r="SI203" s="27"/>
      <c r="SJ203" s="27"/>
      <c r="SK203" s="27"/>
      <c r="SL203" s="27"/>
      <c r="SM203" s="27"/>
      <c r="SN203" s="27"/>
      <c r="SO203" s="27"/>
      <c r="SP203" s="27"/>
      <c r="SQ203" s="27"/>
      <c r="SR203" s="27"/>
      <c r="SS203" s="27"/>
      <c r="ST203" s="27"/>
      <c r="SU203" s="27"/>
      <c r="SV203" s="27"/>
      <c r="SW203" s="27"/>
      <c r="SX203" s="27"/>
      <c r="SY203" s="27"/>
      <c r="SZ203" s="27"/>
      <c r="TA203" s="27"/>
      <c r="TB203" s="27"/>
      <c r="TC203" s="27"/>
      <c r="TD203" s="27"/>
      <c r="TE203" s="27"/>
      <c r="TF203" s="27"/>
      <c r="TG203" s="27"/>
      <c r="TH203" s="27"/>
      <c r="TI203" s="27"/>
      <c r="TJ203" s="27"/>
      <c r="TK203" s="27"/>
      <c r="TL203" s="27"/>
      <c r="TM203" s="27"/>
      <c r="TN203" s="27"/>
      <c r="TO203" s="27"/>
      <c r="TP203" s="27"/>
      <c r="TQ203" s="27"/>
      <c r="TR203" s="27"/>
      <c r="TS203" s="27"/>
      <c r="TT203" s="27"/>
      <c r="TU203" s="27"/>
      <c r="TV203" s="27"/>
      <c r="TW203" s="27"/>
      <c r="TX203" s="27"/>
      <c r="TY203" s="27"/>
      <c r="TZ203" s="27"/>
      <c r="UA203" s="27"/>
      <c r="UB203" s="27"/>
      <c r="UC203" s="27"/>
      <c r="UD203" s="27"/>
      <c r="UE203" s="27"/>
      <c r="UF203" s="27"/>
      <c r="UG203" s="27"/>
      <c r="UH203" s="27"/>
      <c r="UI203" s="27"/>
      <c r="UJ203" s="27"/>
      <c r="UK203" s="27"/>
      <c r="UL203" s="27"/>
      <c r="UM203" s="27"/>
      <c r="UN203" s="27"/>
      <c r="UO203" s="27"/>
      <c r="UP203" s="27"/>
      <c r="UQ203" s="27"/>
      <c r="UR203" s="27"/>
      <c r="US203" s="27"/>
      <c r="UT203" s="27"/>
      <c r="UU203" s="27"/>
      <c r="UV203" s="27"/>
      <c r="UW203" s="27"/>
      <c r="UX203" s="27"/>
      <c r="UY203" s="27"/>
      <c r="UZ203" s="27"/>
      <c r="VA203" s="27"/>
      <c r="VB203" s="27"/>
      <c r="VC203" s="27"/>
      <c r="VD203" s="27"/>
      <c r="VE203" s="27"/>
      <c r="VF203" s="27"/>
      <c r="VG203" s="27"/>
      <c r="VH203" s="27"/>
      <c r="VI203" s="27"/>
      <c r="VJ203" s="27"/>
      <c r="VK203" s="27"/>
      <c r="VL203" s="27"/>
      <c r="VM203" s="27"/>
      <c r="VN203" s="27"/>
      <c r="VO203" s="27"/>
      <c r="VP203" s="27"/>
      <c r="VQ203" s="27"/>
      <c r="VR203" s="27"/>
      <c r="VS203" s="27"/>
      <c r="VT203" s="27"/>
      <c r="VU203" s="27"/>
      <c r="VV203" s="27"/>
      <c r="VW203" s="27"/>
      <c r="VX203" s="27"/>
      <c r="VY203" s="27"/>
      <c r="VZ203" s="27"/>
      <c r="WA203" s="27"/>
      <c r="WB203" s="27"/>
      <c r="WC203" s="27"/>
      <c r="WD203" s="27"/>
      <c r="WE203" s="27"/>
      <c r="WF203" s="27"/>
      <c r="WG203" s="27"/>
      <c r="WH203" s="27"/>
      <c r="WI203" s="27"/>
      <c r="WJ203" s="27"/>
      <c r="WK203" s="27"/>
      <c r="WL203" s="27"/>
      <c r="WM203" s="27"/>
      <c r="WN203" s="27"/>
      <c r="WO203" s="27"/>
      <c r="WP203" s="27"/>
      <c r="WQ203" s="27"/>
      <c r="WR203" s="27"/>
      <c r="WS203" s="27"/>
      <c r="WT203" s="27"/>
      <c r="WU203" s="27"/>
      <c r="WV203" s="27"/>
      <c r="WW203" s="27"/>
      <c r="WX203" s="27"/>
      <c r="WY203" s="27"/>
      <c r="WZ203" s="27"/>
      <c r="XA203" s="27"/>
      <c r="XB203" s="27"/>
      <c r="XC203" s="27"/>
      <c r="XD203" s="27"/>
      <c r="XE203" s="27"/>
      <c r="XF203" s="27"/>
      <c r="XG203" s="27"/>
      <c r="XH203" s="27"/>
      <c r="XI203" s="27"/>
      <c r="XJ203" s="27"/>
      <c r="XK203" s="27"/>
      <c r="XL203" s="27"/>
      <c r="XM203" s="27"/>
      <c r="XN203" s="27"/>
      <c r="XO203" s="27"/>
      <c r="XP203" s="27"/>
      <c r="XQ203" s="27"/>
      <c r="XR203" s="27"/>
      <c r="XS203" s="27"/>
      <c r="XT203" s="27"/>
      <c r="XU203" s="27"/>
      <c r="XV203" s="27"/>
      <c r="XW203" s="27"/>
      <c r="XX203" s="27"/>
      <c r="XY203" s="27"/>
      <c r="XZ203" s="27"/>
      <c r="YA203" s="27"/>
      <c r="YB203" s="27"/>
      <c r="YC203" s="27"/>
      <c r="YD203" s="27"/>
      <c r="YE203" s="27"/>
      <c r="YF203" s="27"/>
      <c r="YG203" s="27"/>
      <c r="YH203" s="27"/>
      <c r="YI203" s="27"/>
      <c r="YJ203" s="27"/>
      <c r="YK203" s="27"/>
      <c r="YL203" s="27"/>
      <c r="YM203" s="27"/>
      <c r="YN203" s="27"/>
      <c r="YO203" s="27"/>
      <c r="YP203" s="27"/>
      <c r="YQ203" s="27"/>
      <c r="YR203" s="27"/>
      <c r="YS203" s="27"/>
      <c r="YT203" s="27"/>
      <c r="YU203" s="27"/>
      <c r="YV203" s="27"/>
      <c r="YW203" s="27"/>
      <c r="YX203" s="27"/>
      <c r="YY203" s="27"/>
      <c r="YZ203" s="27"/>
      <c r="ZA203" s="27"/>
      <c r="ZB203" s="27"/>
      <c r="ZC203" s="27"/>
      <c r="ZD203" s="27"/>
      <c r="ZE203" s="27"/>
      <c r="ZF203" s="27"/>
      <c r="ZG203" s="27"/>
      <c r="ZH203" s="27"/>
      <c r="ZI203" s="27"/>
      <c r="ZJ203" s="27"/>
      <c r="ZK203" s="27"/>
      <c r="ZL203" s="27"/>
      <c r="ZM203" s="27"/>
      <c r="ZN203" s="27"/>
      <c r="ZO203" s="27"/>
      <c r="ZP203" s="27"/>
      <c r="ZQ203" s="27"/>
      <c r="ZR203" s="27"/>
      <c r="ZS203" s="27"/>
      <c r="ZT203" s="27"/>
      <c r="ZU203" s="27"/>
      <c r="ZV203" s="27"/>
      <c r="ZW203" s="27"/>
      <c r="ZX203" s="27"/>
      <c r="ZY203" s="27"/>
      <c r="ZZ203" s="27"/>
      <c r="AAA203" s="27"/>
      <c r="AAB203" s="27"/>
      <c r="AAC203" s="27"/>
      <c r="AAD203" s="27"/>
      <c r="AAE203" s="27"/>
      <c r="AAF203" s="27"/>
      <c r="AAG203" s="27"/>
      <c r="AAH203" s="27"/>
      <c r="AAI203" s="27"/>
      <c r="AAJ203" s="27"/>
      <c r="AAK203" s="27"/>
      <c r="AAL203" s="27"/>
      <c r="AAM203" s="27"/>
      <c r="AAN203" s="27"/>
      <c r="AAO203" s="27"/>
      <c r="AAP203" s="27"/>
      <c r="AAQ203" s="27"/>
      <c r="AAR203" s="27"/>
      <c r="AAS203" s="27"/>
      <c r="AAT203" s="27"/>
      <c r="AAU203" s="27"/>
      <c r="AAV203" s="27"/>
      <c r="AAW203" s="27"/>
      <c r="AAX203" s="27"/>
      <c r="AAY203" s="27"/>
      <c r="AAZ203" s="27"/>
      <c r="ABA203" s="27"/>
      <c r="ABB203" s="27"/>
      <c r="ABC203" s="27"/>
      <c r="ABD203" s="27"/>
      <c r="ABE203" s="27"/>
      <c r="ABF203" s="27"/>
      <c r="ABG203" s="27"/>
      <c r="ABH203" s="27"/>
      <c r="ABI203" s="27"/>
      <c r="ABJ203" s="27"/>
      <c r="ABK203" s="27"/>
      <c r="ABL203" s="27"/>
      <c r="ABM203" s="27"/>
      <c r="ABN203" s="27"/>
      <c r="ABO203" s="27"/>
      <c r="ABP203" s="27"/>
      <c r="ABQ203" s="27"/>
      <c r="ABR203" s="27"/>
      <c r="ABS203" s="27"/>
      <c r="ABT203" s="27"/>
      <c r="ABU203" s="27"/>
      <c r="ABV203" s="27"/>
      <c r="ABW203" s="27"/>
      <c r="ABX203" s="27"/>
      <c r="ABY203" s="27"/>
      <c r="ABZ203" s="27"/>
      <c r="ACA203" s="27"/>
      <c r="ACB203" s="27"/>
      <c r="ACC203" s="27"/>
      <c r="ACD203" s="27"/>
      <c r="ACE203" s="27"/>
      <c r="ACF203" s="27"/>
      <c r="ACG203" s="27"/>
      <c r="ACH203" s="27"/>
      <c r="ACI203" s="27"/>
      <c r="ACJ203" s="27"/>
      <c r="ACK203" s="27"/>
      <c r="ACL203" s="27"/>
      <c r="ACM203" s="27"/>
      <c r="ACN203" s="27"/>
      <c r="ACO203" s="27"/>
      <c r="ACP203" s="27"/>
      <c r="ACQ203" s="27"/>
      <c r="ACR203" s="27"/>
      <c r="ACS203" s="27"/>
      <c r="ACT203" s="27"/>
      <c r="ACU203" s="27"/>
      <c r="ACV203" s="27"/>
      <c r="ACW203" s="27"/>
      <c r="ACX203" s="27"/>
      <c r="ACY203" s="27"/>
      <c r="ACZ203" s="27"/>
      <c r="ADA203" s="27"/>
      <c r="ADB203" s="27"/>
      <c r="ADC203" s="27"/>
      <c r="ADD203" s="27"/>
      <c r="ADE203" s="27"/>
      <c r="ADF203" s="27"/>
      <c r="ADG203" s="27"/>
      <c r="ADH203" s="27"/>
      <c r="ADI203" s="27"/>
      <c r="ADJ203" s="27"/>
      <c r="ADK203" s="27"/>
      <c r="ADL203" s="27"/>
      <c r="ADM203" s="27"/>
      <c r="ADN203" s="27"/>
      <c r="ADO203" s="27"/>
      <c r="ADP203" s="27"/>
      <c r="ADQ203" s="27"/>
      <c r="ADR203" s="27"/>
      <c r="ADS203" s="27"/>
      <c r="ADT203" s="27"/>
      <c r="ADU203" s="27"/>
      <c r="ADV203" s="27"/>
      <c r="ADW203" s="27"/>
      <c r="ADX203" s="27"/>
      <c r="ADY203" s="27"/>
      <c r="ADZ203" s="27"/>
      <c r="AEA203" s="27"/>
      <c r="AEB203" s="27"/>
      <c r="AEC203" s="27"/>
      <c r="AED203" s="27"/>
      <c r="AEE203" s="27"/>
      <c r="AEF203" s="27"/>
      <c r="AEG203" s="27"/>
      <c r="AEH203" s="27"/>
      <c r="AEI203" s="27"/>
      <c r="AEJ203" s="27"/>
      <c r="AEK203" s="27"/>
      <c r="AEL203" s="27"/>
      <c r="AEM203" s="27"/>
      <c r="AEN203" s="27"/>
      <c r="AEO203" s="27"/>
      <c r="AEP203" s="27"/>
      <c r="AEQ203" s="27"/>
      <c r="AER203" s="27"/>
      <c r="AES203" s="27"/>
      <c r="AET203" s="27"/>
      <c r="AEU203" s="27"/>
      <c r="AEV203" s="27"/>
      <c r="AEW203" s="27"/>
      <c r="AEX203" s="27"/>
      <c r="AEY203" s="27"/>
      <c r="AEZ203" s="27"/>
      <c r="AFA203" s="27"/>
      <c r="AFB203" s="27"/>
      <c r="AFC203" s="27"/>
      <c r="AFD203" s="27"/>
      <c r="AFE203" s="27"/>
      <c r="AFF203" s="27"/>
      <c r="AFG203" s="27"/>
      <c r="AFH203" s="27"/>
      <c r="AFI203" s="27"/>
      <c r="AFJ203" s="27"/>
      <c r="AFK203" s="27"/>
      <c r="AFL203" s="27"/>
      <c r="AFM203" s="27"/>
      <c r="AFN203" s="27"/>
      <c r="AFO203" s="27"/>
      <c r="AFP203" s="27"/>
      <c r="AFQ203" s="27"/>
      <c r="AFR203" s="27"/>
      <c r="AFS203" s="27"/>
      <c r="AFT203" s="27"/>
      <c r="AFU203" s="27"/>
      <c r="AFV203" s="27"/>
      <c r="AFW203" s="27"/>
      <c r="AFX203" s="27"/>
      <c r="AFY203" s="27"/>
      <c r="AFZ203" s="27"/>
      <c r="AGA203" s="27"/>
      <c r="AGB203" s="27"/>
      <c r="AGC203" s="27"/>
      <c r="AGD203" s="27"/>
      <c r="AGE203" s="27"/>
      <c r="AGF203" s="27"/>
      <c r="AGG203" s="27"/>
      <c r="AGH203" s="27"/>
      <c r="AGI203" s="27"/>
      <c r="AGJ203" s="27"/>
      <c r="AGK203" s="27"/>
      <c r="AGL203" s="27"/>
      <c r="AGM203" s="27"/>
      <c r="AGN203" s="27"/>
      <c r="AGO203" s="27"/>
      <c r="AGP203" s="27"/>
      <c r="AGQ203" s="27"/>
      <c r="AGR203" s="27"/>
      <c r="AGS203" s="27"/>
      <c r="AGT203" s="27"/>
      <c r="AGU203" s="27"/>
      <c r="AGV203" s="27"/>
      <c r="AGW203" s="27"/>
      <c r="AGX203" s="27"/>
      <c r="AGY203" s="27"/>
      <c r="AGZ203" s="27"/>
      <c r="AHA203" s="27"/>
      <c r="AHB203" s="27"/>
      <c r="AHC203" s="27"/>
      <c r="AHD203" s="27"/>
      <c r="AHE203" s="27"/>
      <c r="AHF203" s="27"/>
      <c r="AHG203" s="27"/>
      <c r="AHH203" s="27"/>
      <c r="AHI203" s="27"/>
      <c r="AHJ203" s="27"/>
      <c r="AHK203" s="27"/>
      <c r="AHL203" s="27"/>
      <c r="AHM203" s="27"/>
      <c r="AHN203" s="27"/>
      <c r="AHO203" s="27"/>
      <c r="AHP203" s="27"/>
      <c r="AHQ203" s="27"/>
      <c r="AHR203" s="27"/>
      <c r="AHS203" s="27"/>
      <c r="AHT203" s="27"/>
      <c r="AHU203" s="27"/>
      <c r="AHV203" s="27"/>
      <c r="AHW203" s="27"/>
      <c r="AHX203" s="27"/>
      <c r="AHY203" s="27"/>
      <c r="AHZ203" s="27"/>
      <c r="AIA203" s="27"/>
      <c r="AIB203" s="27"/>
      <c r="AIC203" s="27"/>
      <c r="AID203" s="27"/>
      <c r="AIE203" s="27"/>
      <c r="AIF203" s="27"/>
      <c r="AIG203" s="27"/>
      <c r="AIH203" s="27"/>
      <c r="AII203" s="27"/>
      <c r="AIJ203" s="27"/>
      <c r="AIK203" s="27"/>
      <c r="AIL203" s="27"/>
      <c r="AIM203" s="27"/>
      <c r="AIN203" s="27"/>
      <c r="AIO203" s="27"/>
      <c r="AIP203" s="27"/>
      <c r="AIQ203" s="27"/>
      <c r="AIR203" s="27"/>
      <c r="AIS203" s="27"/>
      <c r="AIT203" s="27"/>
      <c r="AIU203" s="27"/>
      <c r="AIV203" s="27"/>
      <c r="AIW203" s="27"/>
      <c r="AIX203" s="27"/>
      <c r="AIY203" s="27"/>
      <c r="AIZ203" s="27"/>
      <c r="AJA203" s="27"/>
      <c r="AJB203" s="27"/>
      <c r="AJC203" s="27"/>
      <c r="AJD203" s="27"/>
      <c r="AJE203" s="27"/>
      <c r="AJF203" s="27"/>
      <c r="AJG203" s="27"/>
      <c r="AJH203" s="27"/>
      <c r="AJI203" s="27"/>
      <c r="AJJ203" s="27"/>
      <c r="AJK203" s="27"/>
      <c r="AJL203" s="27"/>
      <c r="AJM203" s="27"/>
      <c r="AJN203" s="27"/>
      <c r="AJO203" s="27"/>
      <c r="AJP203" s="27"/>
      <c r="AJQ203" s="27"/>
      <c r="AJR203" s="27"/>
      <c r="AJS203" s="27"/>
      <c r="AJT203" s="27"/>
      <c r="AJU203" s="27"/>
      <c r="AJV203" s="27"/>
      <c r="AJW203" s="27"/>
      <c r="AJX203" s="27"/>
      <c r="AJY203" s="27"/>
      <c r="AJZ203" s="27"/>
      <c r="AKA203" s="27"/>
      <c r="AKB203" s="27"/>
      <c r="AKC203" s="27"/>
      <c r="AKD203" s="27"/>
      <c r="AKE203" s="27"/>
      <c r="AKF203" s="27"/>
      <c r="AKG203" s="27"/>
      <c r="AKH203" s="27"/>
      <c r="AKI203" s="27"/>
      <c r="AKJ203" s="27"/>
      <c r="AKK203" s="27"/>
      <c r="AKL203" s="27"/>
      <c r="AKM203" s="27"/>
      <c r="AKN203" s="27"/>
      <c r="AKO203" s="27"/>
      <c r="AKP203" s="27"/>
      <c r="AKQ203" s="27"/>
      <c r="AKR203" s="27"/>
      <c r="AKS203" s="27"/>
      <c r="AKT203" s="27"/>
      <c r="AKU203" s="27"/>
      <c r="AKV203" s="27"/>
      <c r="AKW203" s="27"/>
      <c r="AKX203" s="27"/>
      <c r="AKY203" s="27"/>
      <c r="AKZ203" s="27"/>
      <c r="ALA203" s="27"/>
      <c r="ALB203" s="27"/>
      <c r="ALC203" s="27"/>
      <c r="ALD203" s="27"/>
      <c r="ALE203" s="27"/>
      <c r="ALF203" s="27"/>
      <c r="ALG203" s="27"/>
      <c r="ALH203" s="27"/>
      <c r="ALI203" s="27"/>
      <c r="ALJ203" s="27"/>
      <c r="ALK203" s="27"/>
      <c r="ALL203" s="27"/>
      <c r="ALM203" s="27"/>
      <c r="ALN203" s="27"/>
      <c r="ALO203" s="27"/>
      <c r="ALP203" s="27"/>
      <c r="ALQ203" s="27"/>
      <c r="ALR203" s="27"/>
      <c r="ALS203" s="27"/>
      <c r="ALT203" s="27"/>
      <c r="ALU203" s="27"/>
      <c r="ALV203" s="27"/>
      <c r="ALW203" s="27"/>
      <c r="ALX203" s="27"/>
      <c r="ALY203" s="27"/>
      <c r="ALZ203" s="27"/>
      <c r="AMA203" s="27"/>
      <c r="AMB203" s="27"/>
      <c r="AMC203" s="27"/>
      <c r="AMD203" s="27"/>
      <c r="AME203" s="27"/>
      <c r="AMF203" s="27"/>
      <c r="AMG203" s="27"/>
      <c r="AMH203" s="27"/>
      <c r="AMI203" s="27"/>
      <c r="AMJ203" s="27"/>
      <c r="AMK203" s="27"/>
      <c r="AML203" s="27"/>
      <c r="AMM203" s="27"/>
      <c r="AMN203" s="27"/>
      <c r="AMO203" s="27"/>
      <c r="AMP203" s="27"/>
      <c r="AMQ203" s="27"/>
      <c r="AMR203" s="27"/>
      <c r="AMS203" s="27"/>
      <c r="AMT203" s="27"/>
      <c r="AMU203" s="27"/>
      <c r="AMV203" s="27"/>
      <c r="AMW203" s="27"/>
      <c r="AMX203" s="27"/>
      <c r="AMY203" s="27"/>
      <c r="AMZ203" s="27"/>
      <c r="ANA203" s="27"/>
      <c r="ANB203" s="27"/>
      <c r="ANC203" s="27"/>
      <c r="AND203" s="27"/>
      <c r="ANE203" s="27"/>
      <c r="ANF203" s="27"/>
      <c r="ANG203" s="27"/>
      <c r="ANH203" s="27"/>
      <c r="ANI203" s="27"/>
      <c r="ANJ203" s="27"/>
      <c r="ANK203" s="27"/>
      <c r="ANL203" s="27"/>
      <c r="ANM203" s="27"/>
      <c r="ANN203" s="27"/>
      <c r="ANO203" s="27"/>
      <c r="ANP203" s="27"/>
      <c r="ANQ203" s="27"/>
      <c r="ANR203" s="27"/>
      <c r="ANS203" s="27"/>
      <c r="ANT203" s="27"/>
      <c r="ANU203" s="27"/>
      <c r="ANV203" s="27"/>
      <c r="ANW203" s="27"/>
      <c r="ANX203" s="27"/>
      <c r="ANY203" s="27"/>
      <c r="ANZ203" s="27"/>
      <c r="AOA203" s="27"/>
      <c r="AOB203" s="27"/>
      <c r="AOC203" s="27"/>
      <c r="AOD203" s="27"/>
      <c r="AOE203" s="27"/>
      <c r="AOF203" s="27"/>
      <c r="AOG203" s="27"/>
      <c r="AOH203" s="27"/>
      <c r="AOI203" s="27"/>
      <c r="AOJ203" s="27"/>
      <c r="AOK203" s="27"/>
      <c r="AOL203" s="27"/>
      <c r="AOM203" s="27"/>
      <c r="AON203" s="27"/>
      <c r="AOO203" s="27"/>
      <c r="AOP203" s="27"/>
      <c r="AOQ203" s="27"/>
      <c r="AOR203" s="27"/>
      <c r="AOS203" s="27"/>
      <c r="AOT203" s="27"/>
      <c r="AOU203" s="27"/>
      <c r="AOV203" s="27"/>
      <c r="AOW203" s="27"/>
      <c r="AOX203" s="27"/>
      <c r="AOY203" s="27"/>
      <c r="AOZ203" s="27"/>
      <c r="APA203" s="27"/>
      <c r="APB203" s="27"/>
      <c r="APC203" s="27"/>
      <c r="APD203" s="27"/>
      <c r="APE203" s="27"/>
      <c r="APF203" s="27"/>
      <c r="APG203" s="27"/>
      <c r="APH203" s="27"/>
      <c r="API203" s="27"/>
      <c r="APJ203" s="27"/>
      <c r="APK203" s="27"/>
      <c r="APL203" s="27"/>
      <c r="APM203" s="27"/>
      <c r="APN203" s="27"/>
      <c r="APO203" s="27"/>
      <c r="APP203" s="27"/>
      <c r="APQ203" s="27"/>
      <c r="APR203" s="27"/>
      <c r="APS203" s="27"/>
      <c r="APT203" s="27"/>
      <c r="APU203" s="27"/>
      <c r="APV203" s="27"/>
      <c r="APW203" s="27"/>
      <c r="APX203" s="27"/>
      <c r="APY203" s="27"/>
      <c r="APZ203" s="27"/>
      <c r="AQA203" s="27"/>
      <c r="AQB203" s="27"/>
      <c r="AQC203" s="27"/>
      <c r="AQD203" s="27"/>
      <c r="AQE203" s="27"/>
      <c r="AQF203" s="27"/>
      <c r="AQG203" s="27"/>
      <c r="AQH203" s="27"/>
      <c r="AQI203" s="27"/>
      <c r="AQJ203" s="27"/>
      <c r="AQK203" s="27"/>
      <c r="AQL203" s="27"/>
      <c r="AQM203" s="27"/>
      <c r="AQN203" s="27"/>
      <c r="AQO203" s="27"/>
      <c r="AQP203" s="27"/>
      <c r="AQQ203" s="27"/>
      <c r="AQR203" s="27"/>
      <c r="AQS203" s="27"/>
      <c r="AQT203" s="27"/>
      <c r="AQU203" s="27"/>
      <c r="AQV203" s="27"/>
      <c r="AQW203" s="27"/>
      <c r="AQX203" s="27"/>
      <c r="AQY203" s="27"/>
      <c r="AQZ203" s="27"/>
      <c r="ARA203" s="27"/>
      <c r="ARB203" s="27"/>
      <c r="ARC203" s="27"/>
      <c r="ARD203" s="27"/>
      <c r="ARE203" s="27"/>
      <c r="ARF203" s="27"/>
      <c r="ARG203" s="27"/>
      <c r="ARH203" s="27"/>
      <c r="ARI203" s="27"/>
      <c r="ARJ203" s="27"/>
      <c r="ARK203" s="27"/>
      <c r="ARL203" s="27"/>
      <c r="ARM203" s="27"/>
      <c r="ARN203" s="27"/>
      <c r="ARO203" s="27"/>
      <c r="ARP203" s="27"/>
      <c r="ARQ203" s="27"/>
      <c r="ARR203" s="27"/>
      <c r="ARS203" s="27"/>
      <c r="ART203" s="27"/>
      <c r="ARU203" s="27"/>
      <c r="ARV203" s="27"/>
      <c r="ARW203" s="27"/>
      <c r="ARX203" s="27"/>
      <c r="ARY203" s="27"/>
      <c r="ARZ203" s="27"/>
      <c r="ASA203" s="27"/>
      <c r="ASB203" s="27"/>
      <c r="ASC203" s="27"/>
      <c r="ASD203" s="27"/>
      <c r="ASE203" s="27"/>
      <c r="ASF203" s="27"/>
      <c r="ASG203" s="27"/>
      <c r="ASH203" s="27"/>
      <c r="ASI203" s="27"/>
      <c r="ASJ203" s="27"/>
      <c r="ASK203" s="27"/>
      <c r="ASL203" s="27"/>
      <c r="ASM203" s="27"/>
      <c r="ASN203" s="27"/>
      <c r="ASO203" s="27"/>
      <c r="ASP203" s="27"/>
      <c r="ASQ203" s="27"/>
      <c r="ASR203" s="27"/>
      <c r="ASS203" s="27"/>
      <c r="AST203" s="27"/>
      <c r="ASU203" s="27"/>
      <c r="ASV203" s="27"/>
      <c r="ASW203" s="27"/>
      <c r="ASX203" s="27"/>
      <c r="ASY203" s="27"/>
      <c r="ASZ203" s="27"/>
      <c r="ATA203" s="27"/>
      <c r="ATB203" s="27"/>
      <c r="ATC203" s="27"/>
      <c r="ATD203" s="27"/>
      <c r="ATE203" s="27"/>
      <c r="ATF203" s="27"/>
      <c r="ATG203" s="27"/>
      <c r="ATH203" s="27"/>
      <c r="ATI203" s="27"/>
      <c r="ATJ203" s="27"/>
      <c r="ATK203" s="27"/>
      <c r="ATL203" s="27"/>
      <c r="ATM203" s="27"/>
      <c r="ATN203" s="27"/>
      <c r="ATO203" s="27"/>
      <c r="ATP203" s="27"/>
      <c r="ATQ203" s="27"/>
      <c r="ATR203" s="27"/>
      <c r="ATS203" s="27"/>
      <c r="ATT203" s="27"/>
      <c r="ATU203" s="27"/>
      <c r="ATV203" s="27"/>
      <c r="ATW203" s="27"/>
      <c r="ATX203" s="27"/>
      <c r="ATY203" s="27"/>
      <c r="ATZ203" s="27"/>
      <c r="AUA203" s="27"/>
      <c r="AUB203" s="27"/>
      <c r="AUC203" s="27"/>
      <c r="AUD203" s="27"/>
      <c r="AUE203" s="27"/>
      <c r="AUF203" s="27"/>
      <c r="AUG203" s="27"/>
      <c r="AUH203" s="27"/>
      <c r="AUI203" s="27"/>
      <c r="AUJ203" s="27"/>
      <c r="AUK203" s="27"/>
      <c r="AUL203" s="27"/>
      <c r="AUM203" s="27"/>
      <c r="AUN203" s="27"/>
      <c r="AUO203" s="27"/>
      <c r="AUP203" s="27"/>
      <c r="AUQ203" s="27"/>
      <c r="AUR203" s="27"/>
      <c r="AUS203" s="27"/>
      <c r="AUT203" s="27"/>
      <c r="AUU203" s="27"/>
      <c r="AUV203" s="27"/>
      <c r="AUW203" s="27"/>
      <c r="AUX203" s="27"/>
      <c r="AUY203" s="27"/>
      <c r="AUZ203" s="27"/>
      <c r="AVA203" s="27"/>
      <c r="AVB203" s="27"/>
      <c r="AVC203" s="27"/>
      <c r="AVD203" s="27"/>
      <c r="AVE203" s="27"/>
      <c r="AVF203" s="27"/>
      <c r="AVG203" s="27"/>
      <c r="AVH203" s="27"/>
      <c r="AVI203" s="27"/>
      <c r="AVJ203" s="27"/>
      <c r="AVK203" s="27"/>
      <c r="AVL203" s="27"/>
      <c r="AVM203" s="27"/>
      <c r="AVN203" s="27"/>
      <c r="AVO203" s="27"/>
      <c r="AVP203" s="27"/>
      <c r="AVQ203" s="27"/>
      <c r="AVR203" s="27"/>
      <c r="AVS203" s="27"/>
      <c r="AVT203" s="27"/>
      <c r="AVU203" s="27"/>
      <c r="AVV203" s="27"/>
      <c r="AVW203" s="27"/>
      <c r="AVX203" s="27"/>
      <c r="AVY203" s="27"/>
      <c r="AVZ203" s="27"/>
      <c r="AWA203" s="27"/>
      <c r="AWB203" s="27"/>
      <c r="AWC203" s="27"/>
      <c r="AWD203" s="27"/>
      <c r="AWE203" s="27"/>
      <c r="AWF203" s="27"/>
      <c r="AWG203" s="27"/>
      <c r="AWH203" s="27"/>
      <c r="AWI203" s="27"/>
      <c r="AWJ203" s="27"/>
      <c r="AWK203" s="27"/>
      <c r="AWL203" s="27"/>
      <c r="AWM203" s="27"/>
      <c r="AWN203" s="27"/>
      <c r="AWO203" s="27"/>
      <c r="AWP203" s="27"/>
      <c r="AWQ203" s="27"/>
      <c r="AWR203" s="27"/>
      <c r="AWS203" s="27"/>
      <c r="AWT203" s="27"/>
      <c r="AWU203" s="27"/>
      <c r="AWV203" s="27"/>
      <c r="AWW203" s="27"/>
      <c r="AWX203" s="27"/>
      <c r="AWY203" s="27"/>
      <c r="AWZ203" s="27"/>
      <c r="AXA203" s="27"/>
      <c r="AXB203" s="27"/>
      <c r="AXC203" s="27"/>
      <c r="AXD203" s="27"/>
      <c r="AXE203" s="27"/>
      <c r="AXF203" s="27"/>
      <c r="AXG203" s="27"/>
      <c r="AXH203" s="27"/>
      <c r="AXI203" s="27"/>
      <c r="AXJ203" s="27"/>
      <c r="AXK203" s="27"/>
      <c r="AXL203" s="27"/>
      <c r="AXM203" s="27"/>
      <c r="AXN203" s="27"/>
      <c r="AXO203" s="27"/>
      <c r="AXP203" s="27"/>
      <c r="AXQ203" s="27"/>
      <c r="AXR203" s="27"/>
      <c r="AXS203" s="27"/>
      <c r="AXT203" s="27"/>
      <c r="AXU203" s="27"/>
      <c r="AXV203" s="27"/>
      <c r="AXW203" s="27"/>
      <c r="AXX203" s="27"/>
      <c r="AXY203" s="27"/>
      <c r="AXZ203" s="27"/>
      <c r="AYA203" s="27"/>
      <c r="AYB203" s="27"/>
      <c r="AYC203" s="27"/>
      <c r="AYD203" s="27"/>
      <c r="AYE203" s="27"/>
      <c r="AYF203" s="27"/>
      <c r="AYG203" s="27"/>
      <c r="AYH203" s="27"/>
      <c r="AYI203" s="27"/>
      <c r="AYJ203" s="27"/>
      <c r="AYK203" s="27"/>
      <c r="AYL203" s="27"/>
      <c r="AYM203" s="27"/>
      <c r="AYN203" s="27"/>
      <c r="AYO203" s="27"/>
      <c r="AYP203" s="27"/>
      <c r="AYQ203" s="27"/>
      <c r="AYR203" s="27"/>
      <c r="AYS203" s="27"/>
      <c r="AYT203" s="27"/>
      <c r="AYU203" s="27"/>
      <c r="AYV203" s="27"/>
      <c r="AYW203" s="27"/>
      <c r="AYX203" s="27"/>
      <c r="AYY203" s="27"/>
      <c r="AYZ203" s="27"/>
      <c r="AZA203" s="27"/>
      <c r="AZB203" s="27"/>
      <c r="AZC203" s="27"/>
      <c r="AZD203" s="27"/>
      <c r="AZE203" s="27"/>
      <c r="AZF203" s="27"/>
      <c r="AZG203" s="27"/>
      <c r="AZH203" s="27"/>
      <c r="AZI203" s="27"/>
      <c r="AZJ203" s="27"/>
      <c r="AZK203" s="27"/>
      <c r="AZL203" s="27"/>
      <c r="AZM203" s="27"/>
      <c r="AZN203" s="27"/>
      <c r="AZO203" s="27"/>
      <c r="AZP203" s="27"/>
      <c r="AZQ203" s="27"/>
      <c r="AZR203" s="27"/>
      <c r="AZS203" s="27"/>
      <c r="AZT203" s="27"/>
      <c r="AZU203" s="27"/>
      <c r="AZV203" s="27"/>
      <c r="AZW203" s="27"/>
      <c r="AZX203" s="27"/>
      <c r="AZY203" s="27"/>
      <c r="AZZ203" s="27"/>
      <c r="BAA203" s="27"/>
      <c r="BAB203" s="27"/>
      <c r="BAC203" s="27"/>
      <c r="BAD203" s="27"/>
      <c r="BAE203" s="27"/>
      <c r="BAF203" s="27"/>
      <c r="BAG203" s="27"/>
      <c r="BAH203" s="27"/>
      <c r="BAI203" s="27"/>
      <c r="BAJ203" s="27"/>
      <c r="BAK203" s="27"/>
      <c r="BAL203" s="27"/>
      <c r="BAM203" s="27"/>
      <c r="BAN203" s="27"/>
      <c r="BAO203" s="27"/>
      <c r="BAP203" s="27"/>
      <c r="BAQ203" s="27"/>
      <c r="BAR203" s="27"/>
      <c r="BAS203" s="27"/>
      <c r="BAT203" s="27"/>
      <c r="BAU203" s="27"/>
      <c r="BAV203" s="27"/>
      <c r="BAW203" s="27"/>
      <c r="BAX203" s="27"/>
      <c r="BAY203" s="27"/>
      <c r="BAZ203" s="27"/>
      <c r="BBA203" s="27"/>
      <c r="BBB203" s="27"/>
      <c r="BBC203" s="27"/>
      <c r="BBD203" s="27"/>
      <c r="BBE203" s="27"/>
      <c r="BBF203" s="27"/>
      <c r="BBG203" s="27"/>
      <c r="BBH203" s="27"/>
      <c r="BBI203" s="27"/>
      <c r="BBJ203" s="27"/>
      <c r="BBK203" s="27"/>
      <c r="BBL203" s="27"/>
      <c r="BBM203" s="27"/>
      <c r="BBN203" s="27"/>
      <c r="BBO203" s="27"/>
      <c r="BBP203" s="27"/>
      <c r="BBQ203" s="27"/>
      <c r="BBR203" s="27"/>
      <c r="BBS203" s="27"/>
      <c r="BBT203" s="27"/>
      <c r="BBU203" s="27"/>
      <c r="BBV203" s="27"/>
      <c r="BBW203" s="27"/>
      <c r="BBX203" s="27"/>
      <c r="BBY203" s="27"/>
      <c r="BBZ203" s="27"/>
      <c r="BCA203" s="27"/>
      <c r="BCB203" s="27"/>
      <c r="BCC203" s="27"/>
      <c r="BCD203" s="27"/>
      <c r="BCE203" s="27"/>
      <c r="BCF203" s="27"/>
      <c r="BCG203" s="27"/>
      <c r="BCH203" s="27"/>
      <c r="BCI203" s="27"/>
      <c r="BCJ203" s="27"/>
      <c r="BCK203" s="27"/>
      <c r="BCL203" s="27"/>
      <c r="BCM203" s="27"/>
      <c r="BCN203" s="27"/>
      <c r="BCO203" s="27"/>
      <c r="BCP203" s="27"/>
      <c r="BCQ203" s="27"/>
      <c r="BCR203" s="27"/>
      <c r="BCS203" s="27"/>
      <c r="BCT203" s="27"/>
      <c r="BCU203" s="27"/>
      <c r="BCV203" s="27"/>
      <c r="BCW203" s="27"/>
      <c r="BCX203" s="27"/>
      <c r="BCY203" s="27"/>
      <c r="BCZ203" s="27"/>
      <c r="BDA203" s="27"/>
      <c r="BDB203" s="27"/>
      <c r="BDC203" s="27"/>
      <c r="BDD203" s="27"/>
      <c r="BDE203" s="27"/>
      <c r="BDF203" s="27"/>
      <c r="BDG203" s="27"/>
      <c r="BDH203" s="27"/>
      <c r="BDI203" s="27"/>
      <c r="BDJ203" s="27"/>
      <c r="BDK203" s="27"/>
      <c r="BDL203" s="27"/>
      <c r="BDM203" s="27"/>
      <c r="BDN203" s="27"/>
      <c r="BDO203" s="27"/>
      <c r="BDP203" s="27"/>
      <c r="BDQ203" s="27"/>
      <c r="BDR203" s="27"/>
      <c r="BDS203" s="27"/>
      <c r="BDT203" s="27"/>
      <c r="BDU203" s="27"/>
      <c r="BDV203" s="27"/>
      <c r="BDW203" s="27"/>
      <c r="BDX203" s="27"/>
      <c r="BDY203" s="27"/>
      <c r="BDZ203" s="27"/>
      <c r="BEA203" s="27"/>
      <c r="BEB203" s="27"/>
      <c r="BEC203" s="27"/>
      <c r="BED203" s="27"/>
      <c r="BEE203" s="27"/>
      <c r="BEF203" s="27"/>
      <c r="BEG203" s="27"/>
      <c r="BEH203" s="27"/>
      <c r="BEI203" s="27"/>
      <c r="BEJ203" s="27"/>
      <c r="BEK203" s="27"/>
      <c r="BEL203" s="27"/>
      <c r="BEM203" s="27"/>
      <c r="BEN203" s="27"/>
      <c r="BEO203" s="27"/>
      <c r="BEP203" s="27"/>
      <c r="BEQ203" s="27"/>
      <c r="BER203" s="27"/>
      <c r="BES203" s="27"/>
      <c r="BET203" s="27"/>
      <c r="BEU203" s="27"/>
      <c r="BEV203" s="27"/>
      <c r="BEW203" s="27"/>
      <c r="BEX203" s="27"/>
      <c r="BEY203" s="27"/>
      <c r="BEZ203" s="27"/>
      <c r="BFA203" s="27"/>
      <c r="BFB203" s="27"/>
      <c r="BFC203" s="27"/>
      <c r="BFD203" s="27"/>
      <c r="BFE203" s="27"/>
      <c r="BFF203" s="27"/>
      <c r="BFG203" s="27"/>
      <c r="BFH203" s="27"/>
      <c r="BFI203" s="27"/>
      <c r="BFJ203" s="27"/>
      <c r="BFK203" s="27"/>
      <c r="BFL203" s="27"/>
      <c r="BFM203" s="27"/>
      <c r="BFN203" s="27"/>
      <c r="BFO203" s="27"/>
      <c r="BFP203" s="27"/>
      <c r="BFQ203" s="27"/>
      <c r="BFR203" s="27"/>
      <c r="BFS203" s="27"/>
      <c r="BFT203" s="27"/>
      <c r="BFU203" s="27"/>
      <c r="BFV203" s="27"/>
      <c r="BFW203" s="27"/>
      <c r="BFX203" s="27"/>
      <c r="BFY203" s="27"/>
      <c r="BFZ203" s="27"/>
      <c r="BGA203" s="27"/>
      <c r="BGB203" s="27"/>
      <c r="BGC203" s="27"/>
      <c r="BGD203" s="27"/>
      <c r="BGE203" s="27"/>
      <c r="BGF203" s="27"/>
      <c r="BGG203" s="27"/>
      <c r="BGH203" s="27"/>
      <c r="BGI203" s="27"/>
      <c r="BGJ203" s="27"/>
      <c r="BGK203" s="27"/>
      <c r="BGL203" s="27"/>
      <c r="BGM203" s="27"/>
      <c r="BGN203" s="27"/>
      <c r="BGO203" s="27"/>
      <c r="BGP203" s="27"/>
      <c r="BGQ203" s="27"/>
      <c r="BGR203" s="27"/>
      <c r="BGS203" s="27"/>
      <c r="BGT203" s="27"/>
      <c r="BGU203" s="27"/>
      <c r="BGV203" s="27"/>
      <c r="BGW203" s="27"/>
      <c r="BGX203" s="27"/>
      <c r="BGY203" s="27"/>
      <c r="BGZ203" s="27"/>
      <c r="BHA203" s="27"/>
      <c r="BHB203" s="27"/>
      <c r="BHC203" s="27"/>
      <c r="BHD203" s="27"/>
      <c r="BHE203" s="27"/>
      <c r="BHF203" s="27"/>
      <c r="BHG203" s="27"/>
      <c r="BHH203" s="27"/>
      <c r="BHI203" s="27"/>
      <c r="BHJ203" s="27"/>
      <c r="BHK203" s="27"/>
      <c r="BHL203" s="27"/>
      <c r="BHM203" s="27"/>
      <c r="BHN203" s="27"/>
      <c r="BHO203" s="27"/>
      <c r="BHP203" s="27"/>
      <c r="BHQ203" s="27"/>
      <c r="BHR203" s="27"/>
      <c r="BHS203" s="27"/>
      <c r="BHT203" s="27"/>
      <c r="BHU203" s="27"/>
      <c r="BHV203" s="27"/>
      <c r="BHW203" s="27"/>
      <c r="BHX203" s="27"/>
      <c r="BHY203" s="27"/>
      <c r="BHZ203" s="27"/>
      <c r="BIA203" s="27"/>
      <c r="BIB203" s="27"/>
      <c r="BIC203" s="27"/>
      <c r="BID203" s="27"/>
      <c r="BIE203" s="27"/>
      <c r="BIF203" s="27"/>
      <c r="BIG203" s="27"/>
      <c r="BIH203" s="27"/>
      <c r="BII203" s="27"/>
      <c r="BIJ203" s="27"/>
      <c r="BIK203" s="27"/>
      <c r="BIL203" s="27"/>
      <c r="BIM203" s="27"/>
      <c r="BIN203" s="27"/>
      <c r="BIO203" s="27"/>
      <c r="BIP203" s="27"/>
      <c r="BIQ203" s="27"/>
      <c r="BIR203" s="27"/>
      <c r="BIS203" s="27"/>
      <c r="BIT203" s="27"/>
      <c r="BIU203" s="27"/>
      <c r="BIV203" s="27"/>
      <c r="BIW203" s="27"/>
      <c r="BIX203" s="27"/>
      <c r="BIY203" s="27"/>
      <c r="BIZ203" s="27"/>
      <c r="BJA203" s="27"/>
      <c r="BJB203" s="27"/>
      <c r="BJC203" s="27"/>
      <c r="BJD203" s="27"/>
      <c r="BJE203" s="27"/>
      <c r="BJF203" s="27"/>
      <c r="BJG203" s="27"/>
      <c r="BJH203" s="27"/>
      <c r="BJI203" s="27"/>
      <c r="BJJ203" s="27"/>
      <c r="BJK203" s="27"/>
      <c r="BJL203" s="27"/>
      <c r="BJM203" s="27"/>
      <c r="BJN203" s="27"/>
      <c r="BJO203" s="27"/>
      <c r="BJP203" s="27"/>
      <c r="BJQ203" s="27"/>
      <c r="BJR203" s="27"/>
      <c r="BJS203" s="27"/>
      <c r="BJT203" s="27"/>
      <c r="BJU203" s="27"/>
      <c r="BJV203" s="27"/>
      <c r="BJW203" s="27"/>
      <c r="BJX203" s="27"/>
      <c r="BJY203" s="27"/>
      <c r="BJZ203" s="27"/>
      <c r="BKA203" s="27"/>
      <c r="BKB203" s="27"/>
      <c r="BKC203" s="27"/>
      <c r="BKD203" s="27"/>
      <c r="BKE203" s="27"/>
      <c r="BKF203" s="27"/>
      <c r="BKG203" s="27"/>
      <c r="BKH203" s="27"/>
      <c r="BKI203" s="27"/>
      <c r="BKJ203" s="27"/>
      <c r="BKK203" s="27"/>
      <c r="BKL203" s="27"/>
      <c r="BKM203" s="27"/>
      <c r="BKN203" s="27"/>
      <c r="BKO203" s="27"/>
      <c r="BKP203" s="27"/>
      <c r="BKQ203" s="27"/>
      <c r="BKR203" s="27"/>
      <c r="BKS203" s="27"/>
      <c r="BKT203" s="27"/>
      <c r="BKU203" s="27"/>
      <c r="BKV203" s="27"/>
      <c r="BKW203" s="27"/>
      <c r="BKX203" s="27"/>
      <c r="BKY203" s="27"/>
      <c r="BKZ203" s="27"/>
      <c r="BLA203" s="27"/>
      <c r="BLB203" s="27"/>
      <c r="BLC203" s="27"/>
      <c r="BLD203" s="27"/>
      <c r="BLE203" s="27"/>
      <c r="BLF203" s="27"/>
      <c r="BLG203" s="27"/>
      <c r="BLH203" s="27"/>
      <c r="BLI203" s="27"/>
      <c r="BLJ203" s="27"/>
      <c r="BLK203" s="27"/>
      <c r="BLL203" s="27"/>
      <c r="BLM203" s="27"/>
      <c r="BLN203" s="27"/>
      <c r="BLO203" s="27"/>
      <c r="BLP203" s="27"/>
      <c r="BLQ203" s="27"/>
      <c r="BLR203" s="27"/>
      <c r="BLS203" s="27"/>
      <c r="BLT203" s="27"/>
      <c r="BLU203" s="27"/>
      <c r="BLV203" s="27"/>
      <c r="BLW203" s="27"/>
      <c r="BLX203" s="27"/>
      <c r="BLY203" s="27"/>
      <c r="BLZ203" s="27"/>
      <c r="BMA203" s="27"/>
      <c r="BMB203" s="27"/>
      <c r="BMC203" s="27"/>
      <c r="BMD203" s="27"/>
      <c r="BME203" s="27"/>
      <c r="BMF203" s="27"/>
      <c r="BMG203" s="27"/>
      <c r="BMH203" s="27"/>
      <c r="BMI203" s="27"/>
      <c r="BMJ203" s="27"/>
      <c r="BMK203" s="27"/>
      <c r="BML203" s="27"/>
      <c r="BMM203" s="27"/>
      <c r="BMN203" s="27"/>
      <c r="BMO203" s="27"/>
      <c r="BMP203" s="27"/>
      <c r="BMQ203" s="27"/>
      <c r="BMR203" s="27"/>
      <c r="BMS203" s="27"/>
      <c r="BMT203" s="27"/>
      <c r="BMU203" s="27"/>
      <c r="BMV203" s="27"/>
      <c r="BMW203" s="27"/>
      <c r="BMX203" s="27"/>
      <c r="BMY203" s="27"/>
      <c r="BMZ203" s="27"/>
      <c r="BNA203" s="27"/>
      <c r="BNB203" s="27"/>
      <c r="BNC203" s="27"/>
      <c r="BND203" s="27"/>
      <c r="BNE203" s="27"/>
      <c r="BNF203" s="27"/>
      <c r="BNG203" s="27"/>
      <c r="BNH203" s="27"/>
      <c r="BNI203" s="27"/>
      <c r="BNJ203" s="27"/>
      <c r="BNK203" s="27"/>
      <c r="BNL203" s="27"/>
      <c r="BNM203" s="27"/>
      <c r="BNN203" s="27"/>
      <c r="BNO203" s="27"/>
      <c r="BNP203" s="27"/>
      <c r="BNQ203" s="27"/>
      <c r="BNR203" s="27"/>
      <c r="BNS203" s="27"/>
      <c r="BNT203" s="27"/>
      <c r="BNU203" s="27"/>
      <c r="BNV203" s="27"/>
      <c r="BNW203" s="27"/>
      <c r="BNX203" s="27"/>
      <c r="BNY203" s="27"/>
      <c r="BNZ203" s="27"/>
      <c r="BOA203" s="27"/>
      <c r="BOB203" s="27"/>
      <c r="BOC203" s="27"/>
      <c r="BOD203" s="27"/>
      <c r="BOE203" s="27"/>
      <c r="BOF203" s="27"/>
      <c r="BOG203" s="27"/>
      <c r="BOH203" s="27"/>
      <c r="BOI203" s="27"/>
      <c r="BOJ203" s="27"/>
      <c r="BOK203" s="27"/>
      <c r="BOL203" s="27"/>
      <c r="BOM203" s="27"/>
      <c r="BON203" s="27"/>
      <c r="BOO203" s="27"/>
      <c r="BOP203" s="27"/>
      <c r="BOQ203" s="27"/>
      <c r="BOR203" s="27"/>
      <c r="BOS203" s="27"/>
      <c r="BOT203" s="27"/>
      <c r="BOU203" s="27"/>
      <c r="BOV203" s="27"/>
      <c r="BOW203" s="27"/>
      <c r="BOX203" s="27"/>
      <c r="BOY203" s="27"/>
      <c r="BOZ203" s="27"/>
      <c r="BPA203" s="27"/>
      <c r="BPB203" s="27"/>
      <c r="BPC203" s="27"/>
      <c r="BPD203" s="27"/>
      <c r="BPE203" s="27"/>
      <c r="BPF203" s="27"/>
      <c r="BPG203" s="27"/>
      <c r="BPH203" s="27"/>
      <c r="BPI203" s="27"/>
      <c r="BPJ203" s="27"/>
      <c r="BPK203" s="27"/>
      <c r="BPL203" s="27"/>
      <c r="BPM203" s="27"/>
      <c r="BPN203" s="27"/>
      <c r="BPO203" s="27"/>
      <c r="BPP203" s="27"/>
      <c r="BPQ203" s="27"/>
      <c r="BPR203" s="27"/>
      <c r="BPS203" s="27"/>
      <c r="BPT203" s="27"/>
      <c r="BPU203" s="27"/>
      <c r="BPV203" s="27"/>
      <c r="BPW203" s="27"/>
      <c r="BPX203" s="27"/>
      <c r="BPY203" s="27"/>
      <c r="BPZ203" s="27"/>
      <c r="BQA203" s="27"/>
      <c r="BQB203" s="27"/>
      <c r="BQC203" s="27"/>
      <c r="BQD203" s="27"/>
      <c r="BQE203" s="27"/>
      <c r="BQF203" s="27"/>
      <c r="BQG203" s="27"/>
      <c r="BQH203" s="27"/>
      <c r="BQI203" s="27"/>
      <c r="BQJ203" s="27"/>
      <c r="BQK203" s="27"/>
      <c r="BQL203" s="27"/>
      <c r="BQM203" s="27"/>
      <c r="BQN203" s="27"/>
      <c r="BQO203" s="27"/>
      <c r="BQP203" s="27"/>
      <c r="BQQ203" s="27"/>
      <c r="BQR203" s="27"/>
      <c r="BQS203" s="27"/>
      <c r="BQT203" s="27"/>
      <c r="BQU203" s="27"/>
      <c r="BQV203" s="27"/>
      <c r="BQW203" s="27"/>
      <c r="BQX203" s="27"/>
      <c r="BQY203" s="27"/>
      <c r="BQZ203" s="27"/>
      <c r="BRA203" s="27"/>
      <c r="BRB203" s="27"/>
      <c r="BRC203" s="27"/>
      <c r="BRD203" s="27"/>
      <c r="BRE203" s="27"/>
      <c r="BRF203" s="27"/>
      <c r="BRG203" s="27"/>
      <c r="BRH203" s="27"/>
      <c r="BRI203" s="27"/>
      <c r="BRJ203" s="27"/>
      <c r="BRK203" s="27"/>
      <c r="BRL203" s="27"/>
      <c r="BRM203" s="27"/>
      <c r="BRN203" s="27"/>
      <c r="BRO203" s="27"/>
      <c r="BRP203" s="27"/>
      <c r="BRQ203" s="27"/>
      <c r="BRR203" s="27"/>
      <c r="BRS203" s="27"/>
      <c r="BRT203" s="27"/>
      <c r="BRU203" s="27"/>
      <c r="BRV203" s="27"/>
      <c r="BRW203" s="27"/>
      <c r="BRX203" s="27"/>
      <c r="BRY203" s="27"/>
      <c r="BRZ203" s="27"/>
      <c r="BSA203" s="27"/>
      <c r="BSB203" s="27"/>
      <c r="BSC203" s="27"/>
      <c r="BSD203" s="27"/>
      <c r="BSE203" s="27"/>
      <c r="BSF203" s="27"/>
      <c r="BSG203" s="27"/>
      <c r="BSH203" s="27"/>
      <c r="BSI203" s="27"/>
      <c r="BSJ203" s="27"/>
      <c r="BSK203" s="27"/>
      <c r="BSL203" s="27"/>
      <c r="BSM203" s="27"/>
      <c r="BSN203" s="27"/>
      <c r="BSO203" s="27"/>
      <c r="BSP203" s="27"/>
      <c r="BSQ203" s="27"/>
      <c r="BSR203" s="27"/>
      <c r="BSS203" s="27"/>
      <c r="BST203" s="27"/>
      <c r="BSU203" s="27"/>
      <c r="BSV203" s="27"/>
      <c r="BSW203" s="27"/>
      <c r="BSX203" s="27"/>
      <c r="BSY203" s="27"/>
      <c r="BSZ203" s="27"/>
      <c r="BTA203" s="27"/>
      <c r="BTB203" s="27"/>
      <c r="BTC203" s="27"/>
      <c r="BTD203" s="27"/>
      <c r="BTE203" s="27"/>
      <c r="BTF203" s="27"/>
      <c r="BTG203" s="27"/>
      <c r="BTH203" s="27"/>
      <c r="BTI203" s="27"/>
      <c r="BTJ203" s="27"/>
      <c r="BTK203" s="27"/>
      <c r="BTL203" s="27"/>
      <c r="BTM203" s="27"/>
      <c r="BTN203" s="27"/>
      <c r="BTO203" s="27"/>
      <c r="BTP203" s="27"/>
      <c r="BTQ203" s="27"/>
      <c r="BTR203" s="27"/>
      <c r="BTS203" s="27"/>
      <c r="BTT203" s="27"/>
      <c r="BTU203" s="27"/>
      <c r="BTV203" s="27"/>
      <c r="BTW203" s="27"/>
      <c r="BTX203" s="27"/>
      <c r="BTY203" s="27"/>
      <c r="BTZ203" s="27"/>
      <c r="BUA203" s="27"/>
      <c r="BUB203" s="27"/>
      <c r="BUC203" s="27"/>
      <c r="BUD203" s="27"/>
      <c r="BUE203" s="27"/>
      <c r="BUF203" s="27"/>
      <c r="BUG203" s="27"/>
      <c r="BUH203" s="27"/>
      <c r="BUI203" s="27"/>
      <c r="BUJ203" s="27"/>
      <c r="BUK203" s="27"/>
      <c r="BUL203" s="27"/>
      <c r="BUM203" s="27"/>
      <c r="BUN203" s="27"/>
      <c r="BUO203" s="27"/>
      <c r="BUP203" s="27"/>
      <c r="BUQ203" s="27"/>
      <c r="BUR203" s="27"/>
      <c r="BUS203" s="27"/>
    </row>
    <row r="204" spans="1:1917" s="47" customFormat="1" ht="12.75">
      <c r="A204" s="23"/>
      <c r="B204" s="53"/>
      <c r="C204" s="23"/>
      <c r="D204" s="160" t="s">
        <v>216</v>
      </c>
      <c r="E204" s="158">
        <v>0.4</v>
      </c>
      <c r="F204" s="26">
        <v>2009</v>
      </c>
      <c r="G204" s="159">
        <v>0.5</v>
      </c>
      <c r="H204" s="308"/>
      <c r="I204" s="308"/>
      <c r="J204" s="26"/>
      <c r="K204" s="26"/>
      <c r="L204" s="26"/>
      <c r="M204" s="26"/>
      <c r="N204" s="103"/>
      <c r="O204" s="103"/>
      <c r="P204" s="103"/>
      <c r="Q204" s="22"/>
      <c r="R204" s="22"/>
      <c r="S204" s="22"/>
      <c r="T204" s="22"/>
      <c r="U204" s="22"/>
      <c r="V204" s="22"/>
      <c r="W204" s="22"/>
      <c r="X204" s="22"/>
      <c r="Y204" s="22"/>
      <c r="Z204" s="22"/>
      <c r="AA204" s="22"/>
      <c r="AB204" s="22"/>
      <c r="AC204" s="22"/>
      <c r="AD204" s="22"/>
      <c r="BA204" s="27"/>
      <c r="BB204" s="27"/>
      <c r="BC204" s="27"/>
      <c r="BD204" s="27"/>
      <c r="BE204" s="27"/>
      <c r="BF204" s="27"/>
      <c r="BG204" s="27"/>
      <c r="BH204" s="27"/>
      <c r="BI204" s="27"/>
      <c r="BJ204" s="27"/>
      <c r="BK204" s="27"/>
      <c r="BL204" s="27"/>
      <c r="BM204" s="27"/>
      <c r="BN204" s="27"/>
      <c r="BO204" s="27"/>
      <c r="BP204" s="27"/>
      <c r="BQ204" s="27"/>
      <c r="BR204" s="27"/>
      <c r="BS204" s="27"/>
      <c r="BT204" s="27"/>
      <c r="BU204" s="27"/>
      <c r="BV204" s="27"/>
      <c r="BW204" s="27"/>
      <c r="BX204" s="27"/>
      <c r="BY204" s="27"/>
      <c r="BZ204" s="27"/>
      <c r="CA204" s="27"/>
      <c r="CB204" s="27"/>
      <c r="CC204" s="27"/>
      <c r="CD204" s="27"/>
      <c r="CE204" s="27"/>
      <c r="CF204" s="27"/>
      <c r="CG204" s="27"/>
      <c r="CH204" s="27"/>
      <c r="CI204" s="27"/>
      <c r="CJ204" s="27"/>
      <c r="CK204" s="27"/>
      <c r="CL204" s="27"/>
      <c r="CM204" s="27"/>
      <c r="CN204" s="27"/>
      <c r="CO204" s="27"/>
      <c r="CP204" s="27"/>
      <c r="CQ204" s="27"/>
      <c r="CR204" s="27"/>
      <c r="CS204" s="27"/>
      <c r="CT204" s="27"/>
      <c r="CU204" s="27"/>
      <c r="CV204" s="27"/>
      <c r="CW204" s="27"/>
      <c r="CX204" s="27"/>
      <c r="CY204" s="27"/>
      <c r="CZ204" s="27"/>
      <c r="DA204" s="27"/>
      <c r="DB204" s="27"/>
      <c r="DC204" s="27"/>
      <c r="DD204" s="27"/>
      <c r="DE204" s="27"/>
      <c r="DF204" s="27"/>
      <c r="DG204" s="27"/>
      <c r="DH204" s="27"/>
      <c r="DI204" s="27"/>
      <c r="DJ204" s="27"/>
      <c r="DK204" s="27"/>
      <c r="DL204" s="27"/>
      <c r="DM204" s="27"/>
      <c r="DN204" s="27"/>
      <c r="DO204" s="27"/>
      <c r="DP204" s="27"/>
      <c r="DQ204" s="27"/>
      <c r="DR204" s="27"/>
      <c r="DS204" s="27"/>
      <c r="DT204" s="27"/>
      <c r="DU204" s="27"/>
      <c r="DV204" s="27"/>
      <c r="DW204" s="27"/>
      <c r="DX204" s="27"/>
      <c r="DY204" s="27"/>
      <c r="DZ204" s="27"/>
      <c r="EA204" s="27"/>
      <c r="EB204" s="27"/>
      <c r="EC204" s="27"/>
      <c r="ED204" s="27"/>
      <c r="EE204" s="27"/>
      <c r="EF204" s="27"/>
      <c r="EG204" s="27"/>
      <c r="EH204" s="27"/>
      <c r="EI204" s="27"/>
      <c r="EJ204" s="27"/>
      <c r="EK204" s="27"/>
      <c r="EL204" s="27"/>
      <c r="EM204" s="27"/>
      <c r="EN204" s="27"/>
      <c r="EO204" s="27"/>
      <c r="EP204" s="27"/>
      <c r="EQ204" s="27"/>
      <c r="ER204" s="27"/>
      <c r="ES204" s="27"/>
      <c r="ET204" s="27"/>
      <c r="EU204" s="27"/>
      <c r="EV204" s="27"/>
      <c r="EW204" s="27"/>
      <c r="EX204" s="27"/>
      <c r="EY204" s="27"/>
      <c r="EZ204" s="27"/>
      <c r="FA204" s="27"/>
      <c r="FB204" s="27"/>
      <c r="FC204" s="27"/>
      <c r="FD204" s="27"/>
      <c r="FE204" s="27"/>
      <c r="FF204" s="27"/>
      <c r="FG204" s="27"/>
      <c r="FH204" s="27"/>
      <c r="FI204" s="27"/>
      <c r="FJ204" s="27"/>
      <c r="FK204" s="27"/>
      <c r="FL204" s="27"/>
      <c r="FM204" s="27"/>
      <c r="FN204" s="27"/>
      <c r="FO204" s="27"/>
      <c r="FP204" s="27"/>
      <c r="FQ204" s="27"/>
      <c r="FR204" s="27"/>
      <c r="FS204" s="27"/>
      <c r="FT204" s="27"/>
      <c r="FU204" s="27"/>
      <c r="FV204" s="27"/>
      <c r="FW204" s="27"/>
      <c r="FX204" s="27"/>
      <c r="FY204" s="27"/>
      <c r="FZ204" s="27"/>
      <c r="GA204" s="27"/>
      <c r="GB204" s="27"/>
      <c r="GC204" s="27"/>
      <c r="GD204" s="27"/>
      <c r="GE204" s="27"/>
      <c r="GF204" s="27"/>
      <c r="GG204" s="27"/>
      <c r="GH204" s="27"/>
      <c r="GI204" s="27"/>
      <c r="GJ204" s="27"/>
      <c r="GK204" s="27"/>
      <c r="GL204" s="27"/>
      <c r="GM204" s="27"/>
      <c r="GN204" s="27"/>
      <c r="GO204" s="27"/>
      <c r="GP204" s="27"/>
      <c r="GQ204" s="27"/>
      <c r="GR204" s="27"/>
      <c r="GS204" s="27"/>
      <c r="GT204" s="27"/>
      <c r="GU204" s="27"/>
      <c r="GV204" s="27"/>
      <c r="GW204" s="27"/>
      <c r="GX204" s="27"/>
      <c r="GY204" s="27"/>
      <c r="GZ204" s="27"/>
      <c r="HA204" s="27"/>
      <c r="HB204" s="27"/>
      <c r="HC204" s="27"/>
      <c r="HD204" s="27"/>
      <c r="HE204" s="27"/>
      <c r="HF204" s="27"/>
      <c r="HG204" s="27"/>
      <c r="HH204" s="27"/>
      <c r="HI204" s="27"/>
      <c r="HJ204" s="27"/>
      <c r="HK204" s="27"/>
      <c r="HL204" s="27"/>
      <c r="HM204" s="27"/>
      <c r="HN204" s="27"/>
      <c r="HO204" s="27"/>
      <c r="HP204" s="27"/>
      <c r="HQ204" s="27"/>
      <c r="HR204" s="27"/>
      <c r="HS204" s="27"/>
      <c r="HT204" s="27"/>
      <c r="HU204" s="27"/>
      <c r="HV204" s="27"/>
      <c r="HW204" s="27"/>
      <c r="HX204" s="27"/>
      <c r="HY204" s="27"/>
      <c r="HZ204" s="27"/>
      <c r="IA204" s="27"/>
      <c r="IB204" s="27"/>
      <c r="IC204" s="27"/>
      <c r="ID204" s="27"/>
      <c r="IE204" s="27"/>
      <c r="IF204" s="27"/>
      <c r="IG204" s="27"/>
      <c r="IH204" s="27"/>
      <c r="II204" s="27"/>
      <c r="IJ204" s="27"/>
      <c r="IK204" s="27"/>
      <c r="IL204" s="27"/>
      <c r="IM204" s="27"/>
      <c r="IN204" s="27"/>
      <c r="IO204" s="27"/>
      <c r="IP204" s="27"/>
      <c r="IQ204" s="27"/>
      <c r="IR204" s="27"/>
      <c r="IS204" s="27"/>
      <c r="IT204" s="27"/>
      <c r="IU204" s="27"/>
      <c r="IV204" s="27"/>
      <c r="IW204" s="27"/>
      <c r="IX204" s="27"/>
      <c r="IY204" s="27"/>
      <c r="IZ204" s="27"/>
      <c r="JA204" s="27"/>
      <c r="JB204" s="27"/>
      <c r="JC204" s="27"/>
      <c r="JD204" s="27"/>
      <c r="JE204" s="27"/>
      <c r="JF204" s="27"/>
      <c r="JG204" s="27"/>
      <c r="JH204" s="27"/>
      <c r="JI204" s="27"/>
      <c r="JJ204" s="27"/>
      <c r="JK204" s="27"/>
      <c r="JL204" s="27"/>
      <c r="JM204" s="27"/>
      <c r="JN204" s="27"/>
      <c r="JO204" s="27"/>
      <c r="JP204" s="27"/>
      <c r="JQ204" s="27"/>
      <c r="JR204" s="27"/>
      <c r="JS204" s="27"/>
      <c r="JT204" s="27"/>
      <c r="JU204" s="27"/>
      <c r="JV204" s="27"/>
      <c r="JW204" s="27"/>
      <c r="JX204" s="27"/>
      <c r="JY204" s="27"/>
      <c r="JZ204" s="27"/>
      <c r="KA204" s="27"/>
      <c r="KB204" s="27"/>
      <c r="KC204" s="27"/>
      <c r="KD204" s="27"/>
      <c r="KE204" s="27"/>
      <c r="KF204" s="27"/>
      <c r="KG204" s="27"/>
      <c r="KH204" s="27"/>
      <c r="KI204" s="27"/>
      <c r="KJ204" s="27"/>
      <c r="KK204" s="27"/>
      <c r="KL204" s="27"/>
      <c r="KM204" s="27"/>
      <c r="KN204" s="27"/>
      <c r="KO204" s="27"/>
      <c r="KP204" s="27"/>
      <c r="KQ204" s="27"/>
      <c r="KR204" s="27"/>
      <c r="KS204" s="27"/>
      <c r="KT204" s="27"/>
      <c r="KU204" s="27"/>
      <c r="KV204" s="27"/>
      <c r="KW204" s="27"/>
      <c r="KX204" s="27"/>
      <c r="KY204" s="27"/>
      <c r="KZ204" s="27"/>
      <c r="LA204" s="27"/>
      <c r="LB204" s="27"/>
      <c r="LC204" s="27"/>
      <c r="LD204" s="27"/>
      <c r="LE204" s="27"/>
      <c r="LF204" s="27"/>
      <c r="LG204" s="27"/>
      <c r="LH204" s="27"/>
      <c r="LI204" s="27"/>
      <c r="LJ204" s="27"/>
      <c r="LK204" s="27"/>
      <c r="LL204" s="27"/>
      <c r="LM204" s="27"/>
      <c r="LN204" s="27"/>
      <c r="LO204" s="27"/>
      <c r="LP204" s="27"/>
      <c r="LQ204" s="27"/>
      <c r="LR204" s="27"/>
      <c r="LS204" s="27"/>
      <c r="LT204" s="27"/>
      <c r="LU204" s="27"/>
      <c r="LV204" s="27"/>
      <c r="LW204" s="27"/>
      <c r="LX204" s="27"/>
      <c r="LY204" s="27"/>
      <c r="LZ204" s="27"/>
      <c r="MA204" s="27"/>
      <c r="MB204" s="27"/>
      <c r="MC204" s="27"/>
      <c r="MD204" s="27"/>
      <c r="ME204" s="27"/>
      <c r="MF204" s="27"/>
      <c r="MG204" s="27"/>
      <c r="MH204" s="27"/>
      <c r="MI204" s="27"/>
      <c r="MJ204" s="27"/>
      <c r="MK204" s="27"/>
      <c r="ML204" s="27"/>
      <c r="MM204" s="27"/>
      <c r="MN204" s="27"/>
      <c r="MO204" s="27"/>
      <c r="MP204" s="27"/>
      <c r="MQ204" s="27"/>
      <c r="MR204" s="27"/>
      <c r="MS204" s="27"/>
      <c r="MT204" s="27"/>
      <c r="MU204" s="27"/>
      <c r="MV204" s="27"/>
      <c r="MW204" s="27"/>
      <c r="MX204" s="27"/>
      <c r="MY204" s="27"/>
      <c r="MZ204" s="27"/>
      <c r="NA204" s="27"/>
      <c r="NB204" s="27"/>
      <c r="NC204" s="27"/>
      <c r="ND204" s="27"/>
      <c r="NE204" s="27"/>
      <c r="NF204" s="27"/>
      <c r="NG204" s="27"/>
      <c r="NH204" s="27"/>
      <c r="NI204" s="27"/>
      <c r="NJ204" s="27"/>
      <c r="NK204" s="27"/>
      <c r="NL204" s="27"/>
      <c r="NM204" s="27"/>
      <c r="NN204" s="27"/>
      <c r="NO204" s="27"/>
      <c r="NP204" s="27"/>
      <c r="NQ204" s="27"/>
      <c r="NR204" s="27"/>
      <c r="NS204" s="27"/>
      <c r="NT204" s="27"/>
      <c r="NU204" s="27"/>
      <c r="NV204" s="27"/>
      <c r="NW204" s="27"/>
      <c r="NX204" s="27"/>
      <c r="NY204" s="27"/>
      <c r="NZ204" s="27"/>
      <c r="OA204" s="27"/>
      <c r="OB204" s="27"/>
      <c r="OC204" s="27"/>
      <c r="OD204" s="27"/>
      <c r="OE204" s="27"/>
      <c r="OF204" s="27"/>
      <c r="OG204" s="27"/>
      <c r="OH204" s="27"/>
      <c r="OI204" s="27"/>
      <c r="OJ204" s="27"/>
      <c r="OK204" s="27"/>
      <c r="OL204" s="27"/>
      <c r="OM204" s="27"/>
      <c r="ON204" s="27"/>
      <c r="OO204" s="27"/>
      <c r="OP204" s="27"/>
      <c r="OQ204" s="27"/>
      <c r="OR204" s="27"/>
      <c r="OS204" s="27"/>
      <c r="OT204" s="27"/>
      <c r="OU204" s="27"/>
      <c r="OV204" s="27"/>
      <c r="OW204" s="27"/>
      <c r="OX204" s="27"/>
      <c r="OY204" s="27"/>
      <c r="OZ204" s="27"/>
      <c r="PA204" s="27"/>
      <c r="PB204" s="27"/>
      <c r="PC204" s="27"/>
      <c r="PD204" s="27"/>
      <c r="PE204" s="27"/>
      <c r="PF204" s="27"/>
      <c r="PG204" s="27"/>
      <c r="PH204" s="27"/>
      <c r="PI204" s="27"/>
      <c r="PJ204" s="27"/>
      <c r="PK204" s="27"/>
      <c r="PL204" s="27"/>
      <c r="PM204" s="27"/>
      <c r="PN204" s="27"/>
      <c r="PO204" s="27"/>
      <c r="PP204" s="27"/>
      <c r="PQ204" s="27"/>
      <c r="PR204" s="27"/>
      <c r="PS204" s="27"/>
      <c r="PT204" s="27"/>
      <c r="PU204" s="27"/>
      <c r="PV204" s="27"/>
      <c r="PW204" s="27"/>
      <c r="PX204" s="27"/>
      <c r="PY204" s="27"/>
      <c r="PZ204" s="27"/>
      <c r="QA204" s="27"/>
      <c r="QB204" s="27"/>
      <c r="QC204" s="27"/>
      <c r="QD204" s="27"/>
      <c r="QE204" s="27"/>
      <c r="QF204" s="27"/>
      <c r="QG204" s="27"/>
      <c r="QH204" s="27"/>
      <c r="QI204" s="27"/>
      <c r="QJ204" s="27"/>
      <c r="QK204" s="27"/>
      <c r="QL204" s="27"/>
      <c r="QM204" s="27"/>
      <c r="QN204" s="27"/>
      <c r="QO204" s="27"/>
      <c r="QP204" s="27"/>
      <c r="QQ204" s="27"/>
      <c r="QR204" s="27"/>
      <c r="QS204" s="27"/>
      <c r="QT204" s="27"/>
      <c r="QU204" s="27"/>
      <c r="QV204" s="27"/>
      <c r="QW204" s="27"/>
      <c r="QX204" s="27"/>
      <c r="QY204" s="27"/>
      <c r="QZ204" s="27"/>
      <c r="RA204" s="27"/>
      <c r="RB204" s="27"/>
      <c r="RC204" s="27"/>
      <c r="RD204" s="27"/>
      <c r="RE204" s="27"/>
      <c r="RF204" s="27"/>
      <c r="RG204" s="27"/>
      <c r="RH204" s="27"/>
      <c r="RI204" s="27"/>
      <c r="RJ204" s="27"/>
      <c r="RK204" s="27"/>
      <c r="RL204" s="27"/>
      <c r="RM204" s="27"/>
      <c r="RN204" s="27"/>
      <c r="RO204" s="27"/>
      <c r="RP204" s="27"/>
      <c r="RQ204" s="27"/>
      <c r="RR204" s="27"/>
      <c r="RS204" s="27"/>
      <c r="RT204" s="27"/>
      <c r="RU204" s="27"/>
      <c r="RV204" s="27"/>
      <c r="RW204" s="27"/>
      <c r="RX204" s="27"/>
      <c r="RY204" s="27"/>
      <c r="RZ204" s="27"/>
      <c r="SA204" s="27"/>
      <c r="SB204" s="27"/>
      <c r="SC204" s="27"/>
      <c r="SD204" s="27"/>
      <c r="SE204" s="27"/>
      <c r="SF204" s="27"/>
      <c r="SG204" s="27"/>
      <c r="SH204" s="27"/>
      <c r="SI204" s="27"/>
      <c r="SJ204" s="27"/>
      <c r="SK204" s="27"/>
      <c r="SL204" s="27"/>
      <c r="SM204" s="27"/>
      <c r="SN204" s="27"/>
      <c r="SO204" s="27"/>
      <c r="SP204" s="27"/>
      <c r="SQ204" s="27"/>
      <c r="SR204" s="27"/>
      <c r="SS204" s="27"/>
      <c r="ST204" s="27"/>
      <c r="SU204" s="27"/>
      <c r="SV204" s="27"/>
      <c r="SW204" s="27"/>
      <c r="SX204" s="27"/>
      <c r="SY204" s="27"/>
      <c r="SZ204" s="27"/>
      <c r="TA204" s="27"/>
      <c r="TB204" s="27"/>
      <c r="TC204" s="27"/>
      <c r="TD204" s="27"/>
      <c r="TE204" s="27"/>
      <c r="TF204" s="27"/>
      <c r="TG204" s="27"/>
      <c r="TH204" s="27"/>
      <c r="TI204" s="27"/>
      <c r="TJ204" s="27"/>
      <c r="TK204" s="27"/>
      <c r="TL204" s="27"/>
      <c r="TM204" s="27"/>
      <c r="TN204" s="27"/>
      <c r="TO204" s="27"/>
      <c r="TP204" s="27"/>
      <c r="TQ204" s="27"/>
      <c r="TR204" s="27"/>
      <c r="TS204" s="27"/>
      <c r="TT204" s="27"/>
      <c r="TU204" s="27"/>
      <c r="TV204" s="27"/>
      <c r="TW204" s="27"/>
      <c r="TX204" s="27"/>
      <c r="TY204" s="27"/>
      <c r="TZ204" s="27"/>
      <c r="UA204" s="27"/>
      <c r="UB204" s="27"/>
      <c r="UC204" s="27"/>
      <c r="UD204" s="27"/>
      <c r="UE204" s="27"/>
      <c r="UF204" s="27"/>
      <c r="UG204" s="27"/>
      <c r="UH204" s="27"/>
      <c r="UI204" s="27"/>
      <c r="UJ204" s="27"/>
      <c r="UK204" s="27"/>
      <c r="UL204" s="27"/>
      <c r="UM204" s="27"/>
      <c r="UN204" s="27"/>
      <c r="UO204" s="27"/>
      <c r="UP204" s="27"/>
      <c r="UQ204" s="27"/>
      <c r="UR204" s="27"/>
      <c r="US204" s="27"/>
      <c r="UT204" s="27"/>
      <c r="UU204" s="27"/>
      <c r="UV204" s="27"/>
      <c r="UW204" s="27"/>
      <c r="UX204" s="27"/>
      <c r="UY204" s="27"/>
      <c r="UZ204" s="27"/>
      <c r="VA204" s="27"/>
      <c r="VB204" s="27"/>
      <c r="VC204" s="27"/>
      <c r="VD204" s="27"/>
      <c r="VE204" s="27"/>
      <c r="VF204" s="27"/>
      <c r="VG204" s="27"/>
      <c r="VH204" s="27"/>
      <c r="VI204" s="27"/>
      <c r="VJ204" s="27"/>
      <c r="VK204" s="27"/>
      <c r="VL204" s="27"/>
      <c r="VM204" s="27"/>
      <c r="VN204" s="27"/>
      <c r="VO204" s="27"/>
      <c r="VP204" s="27"/>
      <c r="VQ204" s="27"/>
      <c r="VR204" s="27"/>
      <c r="VS204" s="27"/>
      <c r="VT204" s="27"/>
      <c r="VU204" s="27"/>
      <c r="VV204" s="27"/>
      <c r="VW204" s="27"/>
      <c r="VX204" s="27"/>
      <c r="VY204" s="27"/>
      <c r="VZ204" s="27"/>
      <c r="WA204" s="27"/>
      <c r="WB204" s="27"/>
      <c r="WC204" s="27"/>
      <c r="WD204" s="27"/>
      <c r="WE204" s="27"/>
      <c r="WF204" s="27"/>
      <c r="WG204" s="27"/>
      <c r="WH204" s="27"/>
      <c r="WI204" s="27"/>
      <c r="WJ204" s="27"/>
      <c r="WK204" s="27"/>
      <c r="WL204" s="27"/>
      <c r="WM204" s="27"/>
      <c r="WN204" s="27"/>
      <c r="WO204" s="27"/>
      <c r="WP204" s="27"/>
      <c r="WQ204" s="27"/>
      <c r="WR204" s="27"/>
      <c r="WS204" s="27"/>
      <c r="WT204" s="27"/>
      <c r="WU204" s="27"/>
      <c r="WV204" s="27"/>
      <c r="WW204" s="27"/>
      <c r="WX204" s="27"/>
      <c r="WY204" s="27"/>
      <c r="WZ204" s="27"/>
      <c r="XA204" s="27"/>
      <c r="XB204" s="27"/>
      <c r="XC204" s="27"/>
      <c r="XD204" s="27"/>
      <c r="XE204" s="27"/>
      <c r="XF204" s="27"/>
      <c r="XG204" s="27"/>
      <c r="XH204" s="27"/>
      <c r="XI204" s="27"/>
      <c r="XJ204" s="27"/>
      <c r="XK204" s="27"/>
      <c r="XL204" s="27"/>
      <c r="XM204" s="27"/>
      <c r="XN204" s="27"/>
      <c r="XO204" s="27"/>
      <c r="XP204" s="27"/>
      <c r="XQ204" s="27"/>
      <c r="XR204" s="27"/>
      <c r="XS204" s="27"/>
      <c r="XT204" s="27"/>
      <c r="XU204" s="27"/>
      <c r="XV204" s="27"/>
      <c r="XW204" s="27"/>
      <c r="XX204" s="27"/>
      <c r="XY204" s="27"/>
      <c r="XZ204" s="27"/>
      <c r="YA204" s="27"/>
      <c r="YB204" s="27"/>
      <c r="YC204" s="27"/>
      <c r="YD204" s="27"/>
      <c r="YE204" s="27"/>
      <c r="YF204" s="27"/>
      <c r="YG204" s="27"/>
      <c r="YH204" s="27"/>
      <c r="YI204" s="27"/>
      <c r="YJ204" s="27"/>
      <c r="YK204" s="27"/>
      <c r="YL204" s="27"/>
      <c r="YM204" s="27"/>
      <c r="YN204" s="27"/>
      <c r="YO204" s="27"/>
      <c r="YP204" s="27"/>
      <c r="YQ204" s="27"/>
      <c r="YR204" s="27"/>
      <c r="YS204" s="27"/>
      <c r="YT204" s="27"/>
      <c r="YU204" s="27"/>
      <c r="YV204" s="27"/>
      <c r="YW204" s="27"/>
      <c r="YX204" s="27"/>
      <c r="YY204" s="27"/>
      <c r="YZ204" s="27"/>
      <c r="ZA204" s="27"/>
      <c r="ZB204" s="27"/>
      <c r="ZC204" s="27"/>
      <c r="ZD204" s="27"/>
      <c r="ZE204" s="27"/>
      <c r="ZF204" s="27"/>
      <c r="ZG204" s="27"/>
      <c r="ZH204" s="27"/>
      <c r="ZI204" s="27"/>
      <c r="ZJ204" s="27"/>
      <c r="ZK204" s="27"/>
      <c r="ZL204" s="27"/>
      <c r="ZM204" s="27"/>
      <c r="ZN204" s="27"/>
      <c r="ZO204" s="27"/>
      <c r="ZP204" s="27"/>
      <c r="ZQ204" s="27"/>
      <c r="ZR204" s="27"/>
      <c r="ZS204" s="27"/>
      <c r="ZT204" s="27"/>
      <c r="ZU204" s="27"/>
      <c r="ZV204" s="27"/>
      <c r="ZW204" s="27"/>
      <c r="ZX204" s="27"/>
      <c r="ZY204" s="27"/>
      <c r="ZZ204" s="27"/>
      <c r="AAA204" s="27"/>
      <c r="AAB204" s="27"/>
      <c r="AAC204" s="27"/>
      <c r="AAD204" s="27"/>
      <c r="AAE204" s="27"/>
      <c r="AAF204" s="27"/>
      <c r="AAG204" s="27"/>
      <c r="AAH204" s="27"/>
      <c r="AAI204" s="27"/>
      <c r="AAJ204" s="27"/>
      <c r="AAK204" s="27"/>
      <c r="AAL204" s="27"/>
      <c r="AAM204" s="27"/>
      <c r="AAN204" s="27"/>
      <c r="AAO204" s="27"/>
      <c r="AAP204" s="27"/>
      <c r="AAQ204" s="27"/>
      <c r="AAR204" s="27"/>
      <c r="AAS204" s="27"/>
      <c r="AAT204" s="27"/>
      <c r="AAU204" s="27"/>
      <c r="AAV204" s="27"/>
      <c r="AAW204" s="27"/>
      <c r="AAX204" s="27"/>
      <c r="AAY204" s="27"/>
      <c r="AAZ204" s="27"/>
      <c r="ABA204" s="27"/>
      <c r="ABB204" s="27"/>
      <c r="ABC204" s="27"/>
      <c r="ABD204" s="27"/>
      <c r="ABE204" s="27"/>
      <c r="ABF204" s="27"/>
      <c r="ABG204" s="27"/>
      <c r="ABH204" s="27"/>
      <c r="ABI204" s="27"/>
      <c r="ABJ204" s="27"/>
      <c r="ABK204" s="27"/>
      <c r="ABL204" s="27"/>
      <c r="ABM204" s="27"/>
      <c r="ABN204" s="27"/>
      <c r="ABO204" s="27"/>
      <c r="ABP204" s="27"/>
      <c r="ABQ204" s="27"/>
      <c r="ABR204" s="27"/>
      <c r="ABS204" s="27"/>
      <c r="ABT204" s="27"/>
      <c r="ABU204" s="27"/>
      <c r="ABV204" s="27"/>
      <c r="ABW204" s="27"/>
      <c r="ABX204" s="27"/>
      <c r="ABY204" s="27"/>
      <c r="ABZ204" s="27"/>
      <c r="ACA204" s="27"/>
      <c r="ACB204" s="27"/>
      <c r="ACC204" s="27"/>
      <c r="ACD204" s="27"/>
      <c r="ACE204" s="27"/>
      <c r="ACF204" s="27"/>
      <c r="ACG204" s="27"/>
      <c r="ACH204" s="27"/>
      <c r="ACI204" s="27"/>
      <c r="ACJ204" s="27"/>
      <c r="ACK204" s="27"/>
      <c r="ACL204" s="27"/>
      <c r="ACM204" s="27"/>
      <c r="ACN204" s="27"/>
      <c r="ACO204" s="27"/>
      <c r="ACP204" s="27"/>
      <c r="ACQ204" s="27"/>
      <c r="ACR204" s="27"/>
      <c r="ACS204" s="27"/>
      <c r="ACT204" s="27"/>
      <c r="ACU204" s="27"/>
      <c r="ACV204" s="27"/>
      <c r="ACW204" s="27"/>
      <c r="ACX204" s="27"/>
      <c r="ACY204" s="27"/>
      <c r="ACZ204" s="27"/>
      <c r="ADA204" s="27"/>
      <c r="ADB204" s="27"/>
      <c r="ADC204" s="27"/>
      <c r="ADD204" s="27"/>
      <c r="ADE204" s="27"/>
      <c r="ADF204" s="27"/>
      <c r="ADG204" s="27"/>
      <c r="ADH204" s="27"/>
      <c r="ADI204" s="27"/>
      <c r="ADJ204" s="27"/>
      <c r="ADK204" s="27"/>
      <c r="ADL204" s="27"/>
      <c r="ADM204" s="27"/>
      <c r="ADN204" s="27"/>
      <c r="ADO204" s="27"/>
      <c r="ADP204" s="27"/>
      <c r="ADQ204" s="27"/>
      <c r="ADR204" s="27"/>
      <c r="ADS204" s="27"/>
      <c r="ADT204" s="27"/>
      <c r="ADU204" s="27"/>
      <c r="ADV204" s="27"/>
      <c r="ADW204" s="27"/>
      <c r="ADX204" s="27"/>
      <c r="ADY204" s="27"/>
      <c r="ADZ204" s="27"/>
      <c r="AEA204" s="27"/>
      <c r="AEB204" s="27"/>
      <c r="AEC204" s="27"/>
      <c r="AED204" s="27"/>
      <c r="AEE204" s="27"/>
      <c r="AEF204" s="27"/>
      <c r="AEG204" s="27"/>
      <c r="AEH204" s="27"/>
      <c r="AEI204" s="27"/>
      <c r="AEJ204" s="27"/>
      <c r="AEK204" s="27"/>
      <c r="AEL204" s="27"/>
      <c r="AEM204" s="27"/>
      <c r="AEN204" s="27"/>
      <c r="AEO204" s="27"/>
      <c r="AEP204" s="27"/>
      <c r="AEQ204" s="27"/>
      <c r="AER204" s="27"/>
      <c r="AES204" s="27"/>
      <c r="AET204" s="27"/>
      <c r="AEU204" s="27"/>
      <c r="AEV204" s="27"/>
      <c r="AEW204" s="27"/>
      <c r="AEX204" s="27"/>
      <c r="AEY204" s="27"/>
      <c r="AEZ204" s="27"/>
      <c r="AFA204" s="27"/>
      <c r="AFB204" s="27"/>
      <c r="AFC204" s="27"/>
      <c r="AFD204" s="27"/>
      <c r="AFE204" s="27"/>
      <c r="AFF204" s="27"/>
      <c r="AFG204" s="27"/>
      <c r="AFH204" s="27"/>
      <c r="AFI204" s="27"/>
      <c r="AFJ204" s="27"/>
      <c r="AFK204" s="27"/>
      <c r="AFL204" s="27"/>
      <c r="AFM204" s="27"/>
      <c r="AFN204" s="27"/>
      <c r="AFO204" s="27"/>
      <c r="AFP204" s="27"/>
      <c r="AFQ204" s="27"/>
      <c r="AFR204" s="27"/>
      <c r="AFS204" s="27"/>
      <c r="AFT204" s="27"/>
      <c r="AFU204" s="27"/>
      <c r="AFV204" s="27"/>
      <c r="AFW204" s="27"/>
      <c r="AFX204" s="27"/>
      <c r="AFY204" s="27"/>
      <c r="AFZ204" s="27"/>
      <c r="AGA204" s="27"/>
      <c r="AGB204" s="27"/>
      <c r="AGC204" s="27"/>
      <c r="AGD204" s="27"/>
      <c r="AGE204" s="27"/>
      <c r="AGF204" s="27"/>
      <c r="AGG204" s="27"/>
      <c r="AGH204" s="27"/>
      <c r="AGI204" s="27"/>
      <c r="AGJ204" s="27"/>
      <c r="AGK204" s="27"/>
      <c r="AGL204" s="27"/>
      <c r="AGM204" s="27"/>
      <c r="AGN204" s="27"/>
      <c r="AGO204" s="27"/>
      <c r="AGP204" s="27"/>
      <c r="AGQ204" s="27"/>
      <c r="AGR204" s="27"/>
      <c r="AGS204" s="27"/>
      <c r="AGT204" s="27"/>
      <c r="AGU204" s="27"/>
      <c r="AGV204" s="27"/>
      <c r="AGW204" s="27"/>
      <c r="AGX204" s="27"/>
      <c r="AGY204" s="27"/>
      <c r="AGZ204" s="27"/>
      <c r="AHA204" s="27"/>
      <c r="AHB204" s="27"/>
      <c r="AHC204" s="27"/>
      <c r="AHD204" s="27"/>
      <c r="AHE204" s="27"/>
      <c r="AHF204" s="27"/>
      <c r="AHG204" s="27"/>
      <c r="AHH204" s="27"/>
      <c r="AHI204" s="27"/>
      <c r="AHJ204" s="27"/>
      <c r="AHK204" s="27"/>
      <c r="AHL204" s="27"/>
      <c r="AHM204" s="27"/>
      <c r="AHN204" s="27"/>
      <c r="AHO204" s="27"/>
      <c r="AHP204" s="27"/>
      <c r="AHQ204" s="27"/>
      <c r="AHR204" s="27"/>
      <c r="AHS204" s="27"/>
      <c r="AHT204" s="27"/>
      <c r="AHU204" s="27"/>
      <c r="AHV204" s="27"/>
      <c r="AHW204" s="27"/>
      <c r="AHX204" s="27"/>
      <c r="AHY204" s="27"/>
      <c r="AHZ204" s="27"/>
      <c r="AIA204" s="27"/>
      <c r="AIB204" s="27"/>
      <c r="AIC204" s="27"/>
      <c r="AID204" s="27"/>
      <c r="AIE204" s="27"/>
      <c r="AIF204" s="27"/>
      <c r="AIG204" s="27"/>
      <c r="AIH204" s="27"/>
      <c r="AII204" s="27"/>
      <c r="AIJ204" s="27"/>
      <c r="AIK204" s="27"/>
      <c r="AIL204" s="27"/>
      <c r="AIM204" s="27"/>
      <c r="AIN204" s="27"/>
      <c r="AIO204" s="27"/>
      <c r="AIP204" s="27"/>
      <c r="AIQ204" s="27"/>
      <c r="AIR204" s="27"/>
      <c r="AIS204" s="27"/>
      <c r="AIT204" s="27"/>
      <c r="AIU204" s="27"/>
      <c r="AIV204" s="27"/>
      <c r="AIW204" s="27"/>
      <c r="AIX204" s="27"/>
      <c r="AIY204" s="27"/>
      <c r="AIZ204" s="27"/>
      <c r="AJA204" s="27"/>
      <c r="AJB204" s="27"/>
      <c r="AJC204" s="27"/>
      <c r="AJD204" s="27"/>
      <c r="AJE204" s="27"/>
      <c r="AJF204" s="27"/>
      <c r="AJG204" s="27"/>
      <c r="AJH204" s="27"/>
      <c r="AJI204" s="27"/>
      <c r="AJJ204" s="27"/>
      <c r="AJK204" s="27"/>
      <c r="AJL204" s="27"/>
      <c r="AJM204" s="27"/>
      <c r="AJN204" s="27"/>
      <c r="AJO204" s="27"/>
      <c r="AJP204" s="27"/>
      <c r="AJQ204" s="27"/>
      <c r="AJR204" s="27"/>
      <c r="AJS204" s="27"/>
      <c r="AJT204" s="27"/>
      <c r="AJU204" s="27"/>
      <c r="AJV204" s="27"/>
      <c r="AJW204" s="27"/>
      <c r="AJX204" s="27"/>
      <c r="AJY204" s="27"/>
      <c r="AJZ204" s="27"/>
      <c r="AKA204" s="27"/>
      <c r="AKB204" s="27"/>
      <c r="AKC204" s="27"/>
      <c r="AKD204" s="27"/>
      <c r="AKE204" s="27"/>
      <c r="AKF204" s="27"/>
      <c r="AKG204" s="27"/>
      <c r="AKH204" s="27"/>
      <c r="AKI204" s="27"/>
      <c r="AKJ204" s="27"/>
      <c r="AKK204" s="27"/>
      <c r="AKL204" s="27"/>
      <c r="AKM204" s="27"/>
      <c r="AKN204" s="27"/>
      <c r="AKO204" s="27"/>
      <c r="AKP204" s="27"/>
      <c r="AKQ204" s="27"/>
      <c r="AKR204" s="27"/>
      <c r="AKS204" s="27"/>
      <c r="AKT204" s="27"/>
      <c r="AKU204" s="27"/>
      <c r="AKV204" s="27"/>
      <c r="AKW204" s="27"/>
      <c r="AKX204" s="27"/>
      <c r="AKY204" s="27"/>
      <c r="AKZ204" s="27"/>
      <c r="ALA204" s="27"/>
      <c r="ALB204" s="27"/>
      <c r="ALC204" s="27"/>
      <c r="ALD204" s="27"/>
      <c r="ALE204" s="27"/>
      <c r="ALF204" s="27"/>
      <c r="ALG204" s="27"/>
      <c r="ALH204" s="27"/>
      <c r="ALI204" s="27"/>
      <c r="ALJ204" s="27"/>
      <c r="ALK204" s="27"/>
      <c r="ALL204" s="27"/>
      <c r="ALM204" s="27"/>
      <c r="ALN204" s="27"/>
      <c r="ALO204" s="27"/>
      <c r="ALP204" s="27"/>
      <c r="ALQ204" s="27"/>
      <c r="ALR204" s="27"/>
      <c r="ALS204" s="27"/>
      <c r="ALT204" s="27"/>
      <c r="ALU204" s="27"/>
      <c r="ALV204" s="27"/>
      <c r="ALW204" s="27"/>
      <c r="ALX204" s="27"/>
      <c r="ALY204" s="27"/>
      <c r="ALZ204" s="27"/>
      <c r="AMA204" s="27"/>
      <c r="AMB204" s="27"/>
      <c r="AMC204" s="27"/>
      <c r="AMD204" s="27"/>
      <c r="AME204" s="27"/>
      <c r="AMF204" s="27"/>
      <c r="AMG204" s="27"/>
      <c r="AMH204" s="27"/>
      <c r="AMI204" s="27"/>
      <c r="AMJ204" s="27"/>
      <c r="AMK204" s="27"/>
      <c r="AML204" s="27"/>
      <c r="AMM204" s="27"/>
      <c r="AMN204" s="27"/>
      <c r="AMO204" s="27"/>
      <c r="AMP204" s="27"/>
      <c r="AMQ204" s="27"/>
      <c r="AMR204" s="27"/>
      <c r="AMS204" s="27"/>
      <c r="AMT204" s="27"/>
      <c r="AMU204" s="27"/>
      <c r="AMV204" s="27"/>
      <c r="AMW204" s="27"/>
      <c r="AMX204" s="27"/>
      <c r="AMY204" s="27"/>
      <c r="AMZ204" s="27"/>
      <c r="ANA204" s="27"/>
      <c r="ANB204" s="27"/>
      <c r="ANC204" s="27"/>
      <c r="AND204" s="27"/>
      <c r="ANE204" s="27"/>
      <c r="ANF204" s="27"/>
      <c r="ANG204" s="27"/>
      <c r="ANH204" s="27"/>
      <c r="ANI204" s="27"/>
      <c r="ANJ204" s="27"/>
      <c r="ANK204" s="27"/>
      <c r="ANL204" s="27"/>
      <c r="ANM204" s="27"/>
      <c r="ANN204" s="27"/>
      <c r="ANO204" s="27"/>
      <c r="ANP204" s="27"/>
      <c r="ANQ204" s="27"/>
      <c r="ANR204" s="27"/>
      <c r="ANS204" s="27"/>
      <c r="ANT204" s="27"/>
      <c r="ANU204" s="27"/>
      <c r="ANV204" s="27"/>
      <c r="ANW204" s="27"/>
      <c r="ANX204" s="27"/>
      <c r="ANY204" s="27"/>
      <c r="ANZ204" s="27"/>
      <c r="AOA204" s="27"/>
      <c r="AOB204" s="27"/>
      <c r="AOC204" s="27"/>
      <c r="AOD204" s="27"/>
      <c r="AOE204" s="27"/>
      <c r="AOF204" s="27"/>
      <c r="AOG204" s="27"/>
      <c r="AOH204" s="27"/>
      <c r="AOI204" s="27"/>
      <c r="AOJ204" s="27"/>
      <c r="AOK204" s="27"/>
      <c r="AOL204" s="27"/>
      <c r="AOM204" s="27"/>
      <c r="AON204" s="27"/>
      <c r="AOO204" s="27"/>
      <c r="AOP204" s="27"/>
      <c r="AOQ204" s="27"/>
      <c r="AOR204" s="27"/>
      <c r="AOS204" s="27"/>
      <c r="AOT204" s="27"/>
      <c r="AOU204" s="27"/>
      <c r="AOV204" s="27"/>
      <c r="AOW204" s="27"/>
      <c r="AOX204" s="27"/>
      <c r="AOY204" s="27"/>
      <c r="AOZ204" s="27"/>
      <c r="APA204" s="27"/>
      <c r="APB204" s="27"/>
      <c r="APC204" s="27"/>
      <c r="APD204" s="27"/>
      <c r="APE204" s="27"/>
      <c r="APF204" s="27"/>
      <c r="APG204" s="27"/>
      <c r="APH204" s="27"/>
      <c r="API204" s="27"/>
      <c r="APJ204" s="27"/>
      <c r="APK204" s="27"/>
      <c r="APL204" s="27"/>
      <c r="APM204" s="27"/>
      <c r="APN204" s="27"/>
      <c r="APO204" s="27"/>
      <c r="APP204" s="27"/>
      <c r="APQ204" s="27"/>
      <c r="APR204" s="27"/>
      <c r="APS204" s="27"/>
      <c r="APT204" s="27"/>
      <c r="APU204" s="27"/>
      <c r="APV204" s="27"/>
      <c r="APW204" s="27"/>
      <c r="APX204" s="27"/>
      <c r="APY204" s="27"/>
      <c r="APZ204" s="27"/>
      <c r="AQA204" s="27"/>
      <c r="AQB204" s="27"/>
      <c r="AQC204" s="27"/>
      <c r="AQD204" s="27"/>
      <c r="AQE204" s="27"/>
      <c r="AQF204" s="27"/>
      <c r="AQG204" s="27"/>
      <c r="AQH204" s="27"/>
      <c r="AQI204" s="27"/>
      <c r="AQJ204" s="27"/>
      <c r="AQK204" s="27"/>
      <c r="AQL204" s="27"/>
      <c r="AQM204" s="27"/>
      <c r="AQN204" s="27"/>
      <c r="AQO204" s="27"/>
      <c r="AQP204" s="27"/>
      <c r="AQQ204" s="27"/>
      <c r="AQR204" s="27"/>
      <c r="AQS204" s="27"/>
      <c r="AQT204" s="27"/>
      <c r="AQU204" s="27"/>
      <c r="AQV204" s="27"/>
      <c r="AQW204" s="27"/>
      <c r="AQX204" s="27"/>
      <c r="AQY204" s="27"/>
      <c r="AQZ204" s="27"/>
      <c r="ARA204" s="27"/>
      <c r="ARB204" s="27"/>
      <c r="ARC204" s="27"/>
      <c r="ARD204" s="27"/>
      <c r="ARE204" s="27"/>
      <c r="ARF204" s="27"/>
      <c r="ARG204" s="27"/>
      <c r="ARH204" s="27"/>
      <c r="ARI204" s="27"/>
      <c r="ARJ204" s="27"/>
      <c r="ARK204" s="27"/>
      <c r="ARL204" s="27"/>
      <c r="ARM204" s="27"/>
      <c r="ARN204" s="27"/>
      <c r="ARO204" s="27"/>
      <c r="ARP204" s="27"/>
      <c r="ARQ204" s="27"/>
      <c r="ARR204" s="27"/>
      <c r="ARS204" s="27"/>
      <c r="ART204" s="27"/>
      <c r="ARU204" s="27"/>
      <c r="ARV204" s="27"/>
      <c r="ARW204" s="27"/>
      <c r="ARX204" s="27"/>
      <c r="ARY204" s="27"/>
      <c r="ARZ204" s="27"/>
      <c r="ASA204" s="27"/>
      <c r="ASB204" s="27"/>
      <c r="ASC204" s="27"/>
      <c r="ASD204" s="27"/>
      <c r="ASE204" s="27"/>
      <c r="ASF204" s="27"/>
      <c r="ASG204" s="27"/>
      <c r="ASH204" s="27"/>
      <c r="ASI204" s="27"/>
      <c r="ASJ204" s="27"/>
      <c r="ASK204" s="27"/>
      <c r="ASL204" s="27"/>
      <c r="ASM204" s="27"/>
      <c r="ASN204" s="27"/>
      <c r="ASO204" s="27"/>
      <c r="ASP204" s="27"/>
      <c r="ASQ204" s="27"/>
      <c r="ASR204" s="27"/>
      <c r="ASS204" s="27"/>
      <c r="AST204" s="27"/>
      <c r="ASU204" s="27"/>
      <c r="ASV204" s="27"/>
      <c r="ASW204" s="27"/>
      <c r="ASX204" s="27"/>
      <c r="ASY204" s="27"/>
      <c r="ASZ204" s="27"/>
      <c r="ATA204" s="27"/>
      <c r="ATB204" s="27"/>
      <c r="ATC204" s="27"/>
      <c r="ATD204" s="27"/>
      <c r="ATE204" s="27"/>
      <c r="ATF204" s="27"/>
      <c r="ATG204" s="27"/>
      <c r="ATH204" s="27"/>
      <c r="ATI204" s="27"/>
      <c r="ATJ204" s="27"/>
      <c r="ATK204" s="27"/>
      <c r="ATL204" s="27"/>
      <c r="ATM204" s="27"/>
      <c r="ATN204" s="27"/>
      <c r="ATO204" s="27"/>
      <c r="ATP204" s="27"/>
      <c r="ATQ204" s="27"/>
      <c r="ATR204" s="27"/>
      <c r="ATS204" s="27"/>
      <c r="ATT204" s="27"/>
      <c r="ATU204" s="27"/>
      <c r="ATV204" s="27"/>
      <c r="ATW204" s="27"/>
      <c r="ATX204" s="27"/>
      <c r="ATY204" s="27"/>
      <c r="ATZ204" s="27"/>
      <c r="AUA204" s="27"/>
      <c r="AUB204" s="27"/>
      <c r="AUC204" s="27"/>
      <c r="AUD204" s="27"/>
      <c r="AUE204" s="27"/>
      <c r="AUF204" s="27"/>
      <c r="AUG204" s="27"/>
      <c r="AUH204" s="27"/>
      <c r="AUI204" s="27"/>
      <c r="AUJ204" s="27"/>
      <c r="AUK204" s="27"/>
      <c r="AUL204" s="27"/>
      <c r="AUM204" s="27"/>
      <c r="AUN204" s="27"/>
      <c r="AUO204" s="27"/>
      <c r="AUP204" s="27"/>
      <c r="AUQ204" s="27"/>
      <c r="AUR204" s="27"/>
      <c r="AUS204" s="27"/>
      <c r="AUT204" s="27"/>
      <c r="AUU204" s="27"/>
      <c r="AUV204" s="27"/>
      <c r="AUW204" s="27"/>
      <c r="AUX204" s="27"/>
      <c r="AUY204" s="27"/>
      <c r="AUZ204" s="27"/>
      <c r="AVA204" s="27"/>
      <c r="AVB204" s="27"/>
      <c r="AVC204" s="27"/>
      <c r="AVD204" s="27"/>
      <c r="AVE204" s="27"/>
      <c r="AVF204" s="27"/>
      <c r="AVG204" s="27"/>
      <c r="AVH204" s="27"/>
      <c r="AVI204" s="27"/>
      <c r="AVJ204" s="27"/>
      <c r="AVK204" s="27"/>
      <c r="AVL204" s="27"/>
      <c r="AVM204" s="27"/>
      <c r="AVN204" s="27"/>
      <c r="AVO204" s="27"/>
      <c r="AVP204" s="27"/>
      <c r="AVQ204" s="27"/>
      <c r="AVR204" s="27"/>
      <c r="AVS204" s="27"/>
      <c r="AVT204" s="27"/>
      <c r="AVU204" s="27"/>
      <c r="AVV204" s="27"/>
      <c r="AVW204" s="27"/>
      <c r="AVX204" s="27"/>
      <c r="AVY204" s="27"/>
      <c r="AVZ204" s="27"/>
      <c r="AWA204" s="27"/>
      <c r="AWB204" s="27"/>
      <c r="AWC204" s="27"/>
      <c r="AWD204" s="27"/>
      <c r="AWE204" s="27"/>
      <c r="AWF204" s="27"/>
      <c r="AWG204" s="27"/>
      <c r="AWH204" s="27"/>
      <c r="AWI204" s="27"/>
      <c r="AWJ204" s="27"/>
      <c r="AWK204" s="27"/>
      <c r="AWL204" s="27"/>
      <c r="AWM204" s="27"/>
      <c r="AWN204" s="27"/>
      <c r="AWO204" s="27"/>
      <c r="AWP204" s="27"/>
      <c r="AWQ204" s="27"/>
      <c r="AWR204" s="27"/>
      <c r="AWS204" s="27"/>
      <c r="AWT204" s="27"/>
      <c r="AWU204" s="27"/>
      <c r="AWV204" s="27"/>
      <c r="AWW204" s="27"/>
      <c r="AWX204" s="27"/>
      <c r="AWY204" s="27"/>
      <c r="AWZ204" s="27"/>
      <c r="AXA204" s="27"/>
      <c r="AXB204" s="27"/>
      <c r="AXC204" s="27"/>
      <c r="AXD204" s="27"/>
      <c r="AXE204" s="27"/>
      <c r="AXF204" s="27"/>
      <c r="AXG204" s="27"/>
      <c r="AXH204" s="27"/>
      <c r="AXI204" s="27"/>
      <c r="AXJ204" s="27"/>
      <c r="AXK204" s="27"/>
      <c r="AXL204" s="27"/>
      <c r="AXM204" s="27"/>
      <c r="AXN204" s="27"/>
      <c r="AXO204" s="27"/>
      <c r="AXP204" s="27"/>
      <c r="AXQ204" s="27"/>
      <c r="AXR204" s="27"/>
      <c r="AXS204" s="27"/>
      <c r="AXT204" s="27"/>
      <c r="AXU204" s="27"/>
      <c r="AXV204" s="27"/>
      <c r="AXW204" s="27"/>
      <c r="AXX204" s="27"/>
      <c r="AXY204" s="27"/>
      <c r="AXZ204" s="27"/>
      <c r="AYA204" s="27"/>
      <c r="AYB204" s="27"/>
      <c r="AYC204" s="27"/>
      <c r="AYD204" s="27"/>
      <c r="AYE204" s="27"/>
      <c r="AYF204" s="27"/>
      <c r="AYG204" s="27"/>
      <c r="AYH204" s="27"/>
      <c r="AYI204" s="27"/>
      <c r="AYJ204" s="27"/>
      <c r="AYK204" s="27"/>
      <c r="AYL204" s="27"/>
      <c r="AYM204" s="27"/>
      <c r="AYN204" s="27"/>
      <c r="AYO204" s="27"/>
      <c r="AYP204" s="27"/>
      <c r="AYQ204" s="27"/>
      <c r="AYR204" s="27"/>
      <c r="AYS204" s="27"/>
      <c r="AYT204" s="27"/>
      <c r="AYU204" s="27"/>
      <c r="AYV204" s="27"/>
      <c r="AYW204" s="27"/>
      <c r="AYX204" s="27"/>
      <c r="AYY204" s="27"/>
      <c r="AYZ204" s="27"/>
      <c r="AZA204" s="27"/>
      <c r="AZB204" s="27"/>
      <c r="AZC204" s="27"/>
      <c r="AZD204" s="27"/>
      <c r="AZE204" s="27"/>
      <c r="AZF204" s="27"/>
      <c r="AZG204" s="27"/>
      <c r="AZH204" s="27"/>
      <c r="AZI204" s="27"/>
      <c r="AZJ204" s="27"/>
      <c r="AZK204" s="27"/>
      <c r="AZL204" s="27"/>
      <c r="AZM204" s="27"/>
      <c r="AZN204" s="27"/>
      <c r="AZO204" s="27"/>
      <c r="AZP204" s="27"/>
      <c r="AZQ204" s="27"/>
      <c r="AZR204" s="27"/>
      <c r="AZS204" s="27"/>
      <c r="AZT204" s="27"/>
      <c r="AZU204" s="27"/>
      <c r="AZV204" s="27"/>
      <c r="AZW204" s="27"/>
      <c r="AZX204" s="27"/>
      <c r="AZY204" s="27"/>
      <c r="AZZ204" s="27"/>
      <c r="BAA204" s="27"/>
      <c r="BAB204" s="27"/>
      <c r="BAC204" s="27"/>
      <c r="BAD204" s="27"/>
      <c r="BAE204" s="27"/>
      <c r="BAF204" s="27"/>
      <c r="BAG204" s="27"/>
      <c r="BAH204" s="27"/>
      <c r="BAI204" s="27"/>
      <c r="BAJ204" s="27"/>
      <c r="BAK204" s="27"/>
      <c r="BAL204" s="27"/>
      <c r="BAM204" s="27"/>
      <c r="BAN204" s="27"/>
      <c r="BAO204" s="27"/>
      <c r="BAP204" s="27"/>
      <c r="BAQ204" s="27"/>
      <c r="BAR204" s="27"/>
      <c r="BAS204" s="27"/>
      <c r="BAT204" s="27"/>
      <c r="BAU204" s="27"/>
      <c r="BAV204" s="27"/>
      <c r="BAW204" s="27"/>
      <c r="BAX204" s="27"/>
      <c r="BAY204" s="27"/>
      <c r="BAZ204" s="27"/>
      <c r="BBA204" s="27"/>
      <c r="BBB204" s="27"/>
      <c r="BBC204" s="27"/>
      <c r="BBD204" s="27"/>
      <c r="BBE204" s="27"/>
      <c r="BBF204" s="27"/>
      <c r="BBG204" s="27"/>
      <c r="BBH204" s="27"/>
      <c r="BBI204" s="27"/>
      <c r="BBJ204" s="27"/>
      <c r="BBK204" s="27"/>
      <c r="BBL204" s="27"/>
      <c r="BBM204" s="27"/>
      <c r="BBN204" s="27"/>
      <c r="BBO204" s="27"/>
      <c r="BBP204" s="27"/>
      <c r="BBQ204" s="27"/>
      <c r="BBR204" s="27"/>
      <c r="BBS204" s="27"/>
      <c r="BBT204" s="27"/>
      <c r="BBU204" s="27"/>
      <c r="BBV204" s="27"/>
      <c r="BBW204" s="27"/>
      <c r="BBX204" s="27"/>
      <c r="BBY204" s="27"/>
      <c r="BBZ204" s="27"/>
      <c r="BCA204" s="27"/>
      <c r="BCB204" s="27"/>
      <c r="BCC204" s="27"/>
      <c r="BCD204" s="27"/>
      <c r="BCE204" s="27"/>
      <c r="BCF204" s="27"/>
      <c r="BCG204" s="27"/>
      <c r="BCH204" s="27"/>
      <c r="BCI204" s="27"/>
      <c r="BCJ204" s="27"/>
      <c r="BCK204" s="27"/>
      <c r="BCL204" s="27"/>
      <c r="BCM204" s="27"/>
      <c r="BCN204" s="27"/>
      <c r="BCO204" s="27"/>
      <c r="BCP204" s="27"/>
      <c r="BCQ204" s="27"/>
      <c r="BCR204" s="27"/>
      <c r="BCS204" s="27"/>
      <c r="BCT204" s="27"/>
      <c r="BCU204" s="27"/>
      <c r="BCV204" s="27"/>
      <c r="BCW204" s="27"/>
      <c r="BCX204" s="27"/>
      <c r="BCY204" s="27"/>
      <c r="BCZ204" s="27"/>
      <c r="BDA204" s="27"/>
      <c r="BDB204" s="27"/>
      <c r="BDC204" s="27"/>
      <c r="BDD204" s="27"/>
      <c r="BDE204" s="27"/>
      <c r="BDF204" s="27"/>
      <c r="BDG204" s="27"/>
      <c r="BDH204" s="27"/>
      <c r="BDI204" s="27"/>
      <c r="BDJ204" s="27"/>
      <c r="BDK204" s="27"/>
      <c r="BDL204" s="27"/>
      <c r="BDM204" s="27"/>
      <c r="BDN204" s="27"/>
      <c r="BDO204" s="27"/>
      <c r="BDP204" s="27"/>
      <c r="BDQ204" s="27"/>
      <c r="BDR204" s="27"/>
      <c r="BDS204" s="27"/>
      <c r="BDT204" s="27"/>
      <c r="BDU204" s="27"/>
      <c r="BDV204" s="27"/>
      <c r="BDW204" s="27"/>
      <c r="BDX204" s="27"/>
      <c r="BDY204" s="27"/>
      <c r="BDZ204" s="27"/>
      <c r="BEA204" s="27"/>
      <c r="BEB204" s="27"/>
      <c r="BEC204" s="27"/>
      <c r="BED204" s="27"/>
      <c r="BEE204" s="27"/>
      <c r="BEF204" s="27"/>
      <c r="BEG204" s="27"/>
      <c r="BEH204" s="27"/>
      <c r="BEI204" s="27"/>
      <c r="BEJ204" s="27"/>
      <c r="BEK204" s="27"/>
      <c r="BEL204" s="27"/>
      <c r="BEM204" s="27"/>
      <c r="BEN204" s="27"/>
      <c r="BEO204" s="27"/>
      <c r="BEP204" s="27"/>
      <c r="BEQ204" s="27"/>
      <c r="BER204" s="27"/>
      <c r="BES204" s="27"/>
      <c r="BET204" s="27"/>
      <c r="BEU204" s="27"/>
      <c r="BEV204" s="27"/>
      <c r="BEW204" s="27"/>
      <c r="BEX204" s="27"/>
      <c r="BEY204" s="27"/>
      <c r="BEZ204" s="27"/>
      <c r="BFA204" s="27"/>
      <c r="BFB204" s="27"/>
      <c r="BFC204" s="27"/>
      <c r="BFD204" s="27"/>
      <c r="BFE204" s="27"/>
      <c r="BFF204" s="27"/>
      <c r="BFG204" s="27"/>
      <c r="BFH204" s="27"/>
      <c r="BFI204" s="27"/>
      <c r="BFJ204" s="27"/>
      <c r="BFK204" s="27"/>
      <c r="BFL204" s="27"/>
      <c r="BFM204" s="27"/>
      <c r="BFN204" s="27"/>
      <c r="BFO204" s="27"/>
      <c r="BFP204" s="27"/>
      <c r="BFQ204" s="27"/>
      <c r="BFR204" s="27"/>
      <c r="BFS204" s="27"/>
      <c r="BFT204" s="27"/>
      <c r="BFU204" s="27"/>
      <c r="BFV204" s="27"/>
      <c r="BFW204" s="27"/>
      <c r="BFX204" s="27"/>
      <c r="BFY204" s="27"/>
      <c r="BFZ204" s="27"/>
      <c r="BGA204" s="27"/>
      <c r="BGB204" s="27"/>
      <c r="BGC204" s="27"/>
      <c r="BGD204" s="27"/>
      <c r="BGE204" s="27"/>
      <c r="BGF204" s="27"/>
      <c r="BGG204" s="27"/>
      <c r="BGH204" s="27"/>
      <c r="BGI204" s="27"/>
      <c r="BGJ204" s="27"/>
      <c r="BGK204" s="27"/>
      <c r="BGL204" s="27"/>
      <c r="BGM204" s="27"/>
      <c r="BGN204" s="27"/>
      <c r="BGO204" s="27"/>
      <c r="BGP204" s="27"/>
      <c r="BGQ204" s="27"/>
      <c r="BGR204" s="27"/>
      <c r="BGS204" s="27"/>
      <c r="BGT204" s="27"/>
      <c r="BGU204" s="27"/>
      <c r="BGV204" s="27"/>
      <c r="BGW204" s="27"/>
      <c r="BGX204" s="27"/>
      <c r="BGY204" s="27"/>
      <c r="BGZ204" s="27"/>
      <c r="BHA204" s="27"/>
      <c r="BHB204" s="27"/>
      <c r="BHC204" s="27"/>
      <c r="BHD204" s="27"/>
      <c r="BHE204" s="27"/>
      <c r="BHF204" s="27"/>
      <c r="BHG204" s="27"/>
      <c r="BHH204" s="27"/>
      <c r="BHI204" s="27"/>
      <c r="BHJ204" s="27"/>
      <c r="BHK204" s="27"/>
      <c r="BHL204" s="27"/>
      <c r="BHM204" s="27"/>
      <c r="BHN204" s="27"/>
      <c r="BHO204" s="27"/>
      <c r="BHP204" s="27"/>
      <c r="BHQ204" s="27"/>
      <c r="BHR204" s="27"/>
      <c r="BHS204" s="27"/>
      <c r="BHT204" s="27"/>
      <c r="BHU204" s="27"/>
      <c r="BHV204" s="27"/>
      <c r="BHW204" s="27"/>
      <c r="BHX204" s="27"/>
      <c r="BHY204" s="27"/>
      <c r="BHZ204" s="27"/>
      <c r="BIA204" s="27"/>
      <c r="BIB204" s="27"/>
      <c r="BIC204" s="27"/>
      <c r="BID204" s="27"/>
      <c r="BIE204" s="27"/>
      <c r="BIF204" s="27"/>
      <c r="BIG204" s="27"/>
      <c r="BIH204" s="27"/>
      <c r="BII204" s="27"/>
      <c r="BIJ204" s="27"/>
      <c r="BIK204" s="27"/>
      <c r="BIL204" s="27"/>
      <c r="BIM204" s="27"/>
      <c r="BIN204" s="27"/>
      <c r="BIO204" s="27"/>
      <c r="BIP204" s="27"/>
      <c r="BIQ204" s="27"/>
      <c r="BIR204" s="27"/>
      <c r="BIS204" s="27"/>
      <c r="BIT204" s="27"/>
      <c r="BIU204" s="27"/>
      <c r="BIV204" s="27"/>
      <c r="BIW204" s="27"/>
      <c r="BIX204" s="27"/>
      <c r="BIY204" s="27"/>
      <c r="BIZ204" s="27"/>
      <c r="BJA204" s="27"/>
      <c r="BJB204" s="27"/>
      <c r="BJC204" s="27"/>
      <c r="BJD204" s="27"/>
      <c r="BJE204" s="27"/>
      <c r="BJF204" s="27"/>
      <c r="BJG204" s="27"/>
      <c r="BJH204" s="27"/>
      <c r="BJI204" s="27"/>
      <c r="BJJ204" s="27"/>
      <c r="BJK204" s="27"/>
      <c r="BJL204" s="27"/>
      <c r="BJM204" s="27"/>
      <c r="BJN204" s="27"/>
      <c r="BJO204" s="27"/>
      <c r="BJP204" s="27"/>
      <c r="BJQ204" s="27"/>
      <c r="BJR204" s="27"/>
      <c r="BJS204" s="27"/>
      <c r="BJT204" s="27"/>
      <c r="BJU204" s="27"/>
      <c r="BJV204" s="27"/>
      <c r="BJW204" s="27"/>
      <c r="BJX204" s="27"/>
      <c r="BJY204" s="27"/>
      <c r="BJZ204" s="27"/>
      <c r="BKA204" s="27"/>
      <c r="BKB204" s="27"/>
      <c r="BKC204" s="27"/>
      <c r="BKD204" s="27"/>
      <c r="BKE204" s="27"/>
      <c r="BKF204" s="27"/>
      <c r="BKG204" s="27"/>
      <c r="BKH204" s="27"/>
      <c r="BKI204" s="27"/>
      <c r="BKJ204" s="27"/>
      <c r="BKK204" s="27"/>
      <c r="BKL204" s="27"/>
      <c r="BKM204" s="27"/>
      <c r="BKN204" s="27"/>
      <c r="BKO204" s="27"/>
      <c r="BKP204" s="27"/>
      <c r="BKQ204" s="27"/>
      <c r="BKR204" s="27"/>
      <c r="BKS204" s="27"/>
      <c r="BKT204" s="27"/>
      <c r="BKU204" s="27"/>
      <c r="BKV204" s="27"/>
      <c r="BKW204" s="27"/>
      <c r="BKX204" s="27"/>
      <c r="BKY204" s="27"/>
      <c r="BKZ204" s="27"/>
      <c r="BLA204" s="27"/>
      <c r="BLB204" s="27"/>
      <c r="BLC204" s="27"/>
      <c r="BLD204" s="27"/>
      <c r="BLE204" s="27"/>
      <c r="BLF204" s="27"/>
      <c r="BLG204" s="27"/>
      <c r="BLH204" s="27"/>
      <c r="BLI204" s="27"/>
      <c r="BLJ204" s="27"/>
      <c r="BLK204" s="27"/>
      <c r="BLL204" s="27"/>
      <c r="BLM204" s="27"/>
      <c r="BLN204" s="27"/>
      <c r="BLO204" s="27"/>
      <c r="BLP204" s="27"/>
      <c r="BLQ204" s="27"/>
      <c r="BLR204" s="27"/>
      <c r="BLS204" s="27"/>
      <c r="BLT204" s="27"/>
      <c r="BLU204" s="27"/>
      <c r="BLV204" s="27"/>
      <c r="BLW204" s="27"/>
      <c r="BLX204" s="27"/>
      <c r="BLY204" s="27"/>
      <c r="BLZ204" s="27"/>
      <c r="BMA204" s="27"/>
      <c r="BMB204" s="27"/>
      <c r="BMC204" s="27"/>
      <c r="BMD204" s="27"/>
      <c r="BME204" s="27"/>
      <c r="BMF204" s="27"/>
      <c r="BMG204" s="27"/>
      <c r="BMH204" s="27"/>
      <c r="BMI204" s="27"/>
      <c r="BMJ204" s="27"/>
      <c r="BMK204" s="27"/>
      <c r="BML204" s="27"/>
      <c r="BMM204" s="27"/>
      <c r="BMN204" s="27"/>
      <c r="BMO204" s="27"/>
      <c r="BMP204" s="27"/>
      <c r="BMQ204" s="27"/>
      <c r="BMR204" s="27"/>
      <c r="BMS204" s="27"/>
      <c r="BMT204" s="27"/>
      <c r="BMU204" s="27"/>
      <c r="BMV204" s="27"/>
      <c r="BMW204" s="27"/>
      <c r="BMX204" s="27"/>
      <c r="BMY204" s="27"/>
      <c r="BMZ204" s="27"/>
      <c r="BNA204" s="27"/>
      <c r="BNB204" s="27"/>
      <c r="BNC204" s="27"/>
      <c r="BND204" s="27"/>
      <c r="BNE204" s="27"/>
      <c r="BNF204" s="27"/>
      <c r="BNG204" s="27"/>
      <c r="BNH204" s="27"/>
      <c r="BNI204" s="27"/>
      <c r="BNJ204" s="27"/>
      <c r="BNK204" s="27"/>
      <c r="BNL204" s="27"/>
      <c r="BNM204" s="27"/>
      <c r="BNN204" s="27"/>
      <c r="BNO204" s="27"/>
      <c r="BNP204" s="27"/>
      <c r="BNQ204" s="27"/>
      <c r="BNR204" s="27"/>
      <c r="BNS204" s="27"/>
      <c r="BNT204" s="27"/>
      <c r="BNU204" s="27"/>
      <c r="BNV204" s="27"/>
      <c r="BNW204" s="27"/>
      <c r="BNX204" s="27"/>
      <c r="BNY204" s="27"/>
      <c r="BNZ204" s="27"/>
      <c r="BOA204" s="27"/>
      <c r="BOB204" s="27"/>
      <c r="BOC204" s="27"/>
      <c r="BOD204" s="27"/>
      <c r="BOE204" s="27"/>
      <c r="BOF204" s="27"/>
      <c r="BOG204" s="27"/>
      <c r="BOH204" s="27"/>
      <c r="BOI204" s="27"/>
      <c r="BOJ204" s="27"/>
      <c r="BOK204" s="27"/>
      <c r="BOL204" s="27"/>
      <c r="BOM204" s="27"/>
      <c r="BON204" s="27"/>
      <c r="BOO204" s="27"/>
      <c r="BOP204" s="27"/>
      <c r="BOQ204" s="27"/>
      <c r="BOR204" s="27"/>
      <c r="BOS204" s="27"/>
      <c r="BOT204" s="27"/>
      <c r="BOU204" s="27"/>
      <c r="BOV204" s="27"/>
      <c r="BOW204" s="27"/>
      <c r="BOX204" s="27"/>
      <c r="BOY204" s="27"/>
      <c r="BOZ204" s="27"/>
      <c r="BPA204" s="27"/>
      <c r="BPB204" s="27"/>
      <c r="BPC204" s="27"/>
      <c r="BPD204" s="27"/>
      <c r="BPE204" s="27"/>
      <c r="BPF204" s="27"/>
      <c r="BPG204" s="27"/>
      <c r="BPH204" s="27"/>
      <c r="BPI204" s="27"/>
      <c r="BPJ204" s="27"/>
      <c r="BPK204" s="27"/>
      <c r="BPL204" s="27"/>
      <c r="BPM204" s="27"/>
      <c r="BPN204" s="27"/>
      <c r="BPO204" s="27"/>
      <c r="BPP204" s="27"/>
      <c r="BPQ204" s="27"/>
      <c r="BPR204" s="27"/>
      <c r="BPS204" s="27"/>
      <c r="BPT204" s="27"/>
      <c r="BPU204" s="27"/>
      <c r="BPV204" s="27"/>
      <c r="BPW204" s="27"/>
      <c r="BPX204" s="27"/>
      <c r="BPY204" s="27"/>
      <c r="BPZ204" s="27"/>
      <c r="BQA204" s="27"/>
      <c r="BQB204" s="27"/>
      <c r="BQC204" s="27"/>
      <c r="BQD204" s="27"/>
      <c r="BQE204" s="27"/>
      <c r="BQF204" s="27"/>
      <c r="BQG204" s="27"/>
      <c r="BQH204" s="27"/>
      <c r="BQI204" s="27"/>
      <c r="BQJ204" s="27"/>
      <c r="BQK204" s="27"/>
      <c r="BQL204" s="27"/>
      <c r="BQM204" s="27"/>
      <c r="BQN204" s="27"/>
      <c r="BQO204" s="27"/>
      <c r="BQP204" s="27"/>
      <c r="BQQ204" s="27"/>
      <c r="BQR204" s="27"/>
      <c r="BQS204" s="27"/>
      <c r="BQT204" s="27"/>
      <c r="BQU204" s="27"/>
      <c r="BQV204" s="27"/>
      <c r="BQW204" s="27"/>
      <c r="BQX204" s="27"/>
      <c r="BQY204" s="27"/>
      <c r="BQZ204" s="27"/>
      <c r="BRA204" s="27"/>
      <c r="BRB204" s="27"/>
      <c r="BRC204" s="27"/>
      <c r="BRD204" s="27"/>
      <c r="BRE204" s="27"/>
      <c r="BRF204" s="27"/>
      <c r="BRG204" s="27"/>
      <c r="BRH204" s="27"/>
      <c r="BRI204" s="27"/>
      <c r="BRJ204" s="27"/>
      <c r="BRK204" s="27"/>
      <c r="BRL204" s="27"/>
      <c r="BRM204" s="27"/>
      <c r="BRN204" s="27"/>
      <c r="BRO204" s="27"/>
      <c r="BRP204" s="27"/>
      <c r="BRQ204" s="27"/>
      <c r="BRR204" s="27"/>
      <c r="BRS204" s="27"/>
      <c r="BRT204" s="27"/>
      <c r="BRU204" s="27"/>
      <c r="BRV204" s="27"/>
      <c r="BRW204" s="27"/>
      <c r="BRX204" s="27"/>
      <c r="BRY204" s="27"/>
      <c r="BRZ204" s="27"/>
      <c r="BSA204" s="27"/>
      <c r="BSB204" s="27"/>
      <c r="BSC204" s="27"/>
      <c r="BSD204" s="27"/>
      <c r="BSE204" s="27"/>
      <c r="BSF204" s="27"/>
      <c r="BSG204" s="27"/>
      <c r="BSH204" s="27"/>
      <c r="BSI204" s="27"/>
      <c r="BSJ204" s="27"/>
      <c r="BSK204" s="27"/>
      <c r="BSL204" s="27"/>
      <c r="BSM204" s="27"/>
      <c r="BSN204" s="27"/>
      <c r="BSO204" s="27"/>
      <c r="BSP204" s="27"/>
      <c r="BSQ204" s="27"/>
      <c r="BSR204" s="27"/>
      <c r="BSS204" s="27"/>
      <c r="BST204" s="27"/>
      <c r="BSU204" s="27"/>
      <c r="BSV204" s="27"/>
      <c r="BSW204" s="27"/>
      <c r="BSX204" s="27"/>
      <c r="BSY204" s="27"/>
      <c r="BSZ204" s="27"/>
      <c r="BTA204" s="27"/>
      <c r="BTB204" s="27"/>
      <c r="BTC204" s="27"/>
      <c r="BTD204" s="27"/>
      <c r="BTE204" s="27"/>
      <c r="BTF204" s="27"/>
      <c r="BTG204" s="27"/>
      <c r="BTH204" s="27"/>
      <c r="BTI204" s="27"/>
      <c r="BTJ204" s="27"/>
      <c r="BTK204" s="27"/>
      <c r="BTL204" s="27"/>
      <c r="BTM204" s="27"/>
      <c r="BTN204" s="27"/>
      <c r="BTO204" s="27"/>
      <c r="BTP204" s="27"/>
      <c r="BTQ204" s="27"/>
      <c r="BTR204" s="27"/>
      <c r="BTS204" s="27"/>
      <c r="BTT204" s="27"/>
      <c r="BTU204" s="27"/>
      <c r="BTV204" s="27"/>
      <c r="BTW204" s="27"/>
      <c r="BTX204" s="27"/>
      <c r="BTY204" s="27"/>
      <c r="BTZ204" s="27"/>
      <c r="BUA204" s="27"/>
      <c r="BUB204" s="27"/>
      <c r="BUC204" s="27"/>
      <c r="BUD204" s="27"/>
      <c r="BUE204" s="27"/>
      <c r="BUF204" s="27"/>
      <c r="BUG204" s="27"/>
      <c r="BUH204" s="27"/>
      <c r="BUI204" s="27"/>
      <c r="BUJ204" s="27"/>
      <c r="BUK204" s="27"/>
      <c r="BUL204" s="27"/>
      <c r="BUM204" s="27"/>
      <c r="BUN204" s="27"/>
      <c r="BUO204" s="27"/>
      <c r="BUP204" s="27"/>
      <c r="BUQ204" s="27"/>
      <c r="BUR204" s="27"/>
      <c r="BUS204" s="27"/>
    </row>
    <row r="205" spans="1:1917" s="47" customFormat="1" ht="12.75">
      <c r="A205" s="23"/>
      <c r="B205" s="53"/>
      <c r="C205" s="23"/>
      <c r="D205" s="160" t="s">
        <v>217</v>
      </c>
      <c r="E205" s="158">
        <v>0.45</v>
      </c>
      <c r="F205" s="26">
        <v>2010</v>
      </c>
      <c r="G205" s="159">
        <v>0.6</v>
      </c>
      <c r="H205" s="308"/>
      <c r="I205" s="308"/>
      <c r="J205" s="26"/>
      <c r="K205" s="26"/>
      <c r="L205" s="26"/>
      <c r="M205" s="26"/>
      <c r="N205" s="103"/>
      <c r="O205" s="103"/>
      <c r="P205" s="103"/>
      <c r="Q205" s="22"/>
      <c r="R205" s="22"/>
      <c r="S205" s="22"/>
      <c r="T205" s="22"/>
      <c r="U205" s="22"/>
      <c r="V205" s="22"/>
      <c r="W205" s="22"/>
      <c r="X205" s="22"/>
      <c r="Y205" s="22"/>
      <c r="Z205" s="22"/>
      <c r="AA205" s="22"/>
      <c r="AB205" s="22"/>
      <c r="AC205" s="22"/>
      <c r="AD205" s="22"/>
      <c r="BA205" s="27"/>
      <c r="BB205" s="27"/>
      <c r="BC205" s="27"/>
      <c r="BD205" s="27"/>
      <c r="BE205" s="27"/>
      <c r="BF205" s="27"/>
      <c r="BG205" s="27"/>
      <c r="BH205" s="27"/>
      <c r="BI205" s="27"/>
      <c r="BJ205" s="27"/>
      <c r="BK205" s="27"/>
      <c r="BL205" s="27"/>
      <c r="BM205" s="27"/>
      <c r="BN205" s="27"/>
      <c r="BO205" s="27"/>
      <c r="BP205" s="27"/>
      <c r="BQ205" s="27"/>
      <c r="BR205" s="27"/>
      <c r="BS205" s="27"/>
      <c r="BT205" s="27"/>
      <c r="BU205" s="27"/>
      <c r="BV205" s="27"/>
      <c r="BW205" s="27"/>
      <c r="BX205" s="27"/>
      <c r="BY205" s="27"/>
      <c r="BZ205" s="27"/>
      <c r="CA205" s="27"/>
      <c r="CB205" s="27"/>
      <c r="CC205" s="27"/>
      <c r="CD205" s="27"/>
      <c r="CE205" s="27"/>
      <c r="CF205" s="27"/>
      <c r="CG205" s="27"/>
      <c r="CH205" s="27"/>
      <c r="CI205" s="27"/>
      <c r="CJ205" s="27"/>
      <c r="CK205" s="27"/>
      <c r="CL205" s="27"/>
      <c r="CM205" s="27"/>
      <c r="CN205" s="27"/>
      <c r="CO205" s="27"/>
      <c r="CP205" s="27"/>
      <c r="CQ205" s="27"/>
      <c r="CR205" s="27"/>
      <c r="CS205" s="27"/>
      <c r="CT205" s="27"/>
      <c r="CU205" s="27"/>
      <c r="CV205" s="27"/>
      <c r="CW205" s="27"/>
      <c r="CX205" s="27"/>
      <c r="CY205" s="27"/>
      <c r="CZ205" s="27"/>
      <c r="DA205" s="27"/>
      <c r="DB205" s="27"/>
      <c r="DC205" s="27"/>
      <c r="DD205" s="27"/>
      <c r="DE205" s="27"/>
      <c r="DF205" s="27"/>
      <c r="DG205" s="27"/>
      <c r="DH205" s="27"/>
      <c r="DI205" s="27"/>
      <c r="DJ205" s="27"/>
      <c r="DK205" s="27"/>
      <c r="DL205" s="27"/>
      <c r="DM205" s="27"/>
      <c r="DN205" s="27"/>
      <c r="DO205" s="27"/>
      <c r="DP205" s="27"/>
      <c r="DQ205" s="27"/>
      <c r="DR205" s="27"/>
      <c r="DS205" s="27"/>
      <c r="DT205" s="27"/>
      <c r="DU205" s="27"/>
      <c r="DV205" s="27"/>
      <c r="DW205" s="27"/>
      <c r="DX205" s="27"/>
      <c r="DY205" s="27"/>
      <c r="DZ205" s="27"/>
      <c r="EA205" s="27"/>
      <c r="EB205" s="27"/>
      <c r="EC205" s="27"/>
      <c r="ED205" s="27"/>
      <c r="EE205" s="27"/>
      <c r="EF205" s="27"/>
      <c r="EG205" s="27"/>
      <c r="EH205" s="27"/>
      <c r="EI205" s="27"/>
      <c r="EJ205" s="27"/>
      <c r="EK205" s="27"/>
      <c r="EL205" s="27"/>
      <c r="EM205" s="27"/>
      <c r="EN205" s="27"/>
      <c r="EO205" s="27"/>
      <c r="EP205" s="27"/>
      <c r="EQ205" s="27"/>
      <c r="ER205" s="27"/>
      <c r="ES205" s="27"/>
      <c r="ET205" s="27"/>
      <c r="EU205" s="27"/>
      <c r="EV205" s="27"/>
      <c r="EW205" s="27"/>
      <c r="EX205" s="27"/>
      <c r="EY205" s="27"/>
      <c r="EZ205" s="27"/>
      <c r="FA205" s="27"/>
      <c r="FB205" s="27"/>
      <c r="FC205" s="27"/>
      <c r="FD205" s="27"/>
      <c r="FE205" s="27"/>
      <c r="FF205" s="27"/>
      <c r="FG205" s="27"/>
      <c r="FH205" s="27"/>
      <c r="FI205" s="27"/>
      <c r="FJ205" s="27"/>
      <c r="FK205" s="27"/>
      <c r="FL205" s="27"/>
      <c r="FM205" s="27"/>
      <c r="FN205" s="27"/>
      <c r="FO205" s="27"/>
      <c r="FP205" s="27"/>
      <c r="FQ205" s="27"/>
      <c r="FR205" s="27"/>
      <c r="FS205" s="27"/>
      <c r="FT205" s="27"/>
      <c r="FU205" s="27"/>
      <c r="FV205" s="27"/>
      <c r="FW205" s="27"/>
      <c r="FX205" s="27"/>
      <c r="FY205" s="27"/>
      <c r="FZ205" s="27"/>
      <c r="GA205" s="27"/>
      <c r="GB205" s="27"/>
      <c r="GC205" s="27"/>
      <c r="GD205" s="27"/>
      <c r="GE205" s="27"/>
      <c r="GF205" s="27"/>
      <c r="GG205" s="27"/>
      <c r="GH205" s="27"/>
      <c r="GI205" s="27"/>
      <c r="GJ205" s="27"/>
      <c r="GK205" s="27"/>
      <c r="GL205" s="27"/>
      <c r="GM205" s="27"/>
      <c r="GN205" s="27"/>
      <c r="GO205" s="27"/>
      <c r="GP205" s="27"/>
      <c r="GQ205" s="27"/>
      <c r="GR205" s="27"/>
      <c r="GS205" s="27"/>
      <c r="GT205" s="27"/>
      <c r="GU205" s="27"/>
      <c r="GV205" s="27"/>
      <c r="GW205" s="27"/>
      <c r="GX205" s="27"/>
      <c r="GY205" s="27"/>
      <c r="GZ205" s="27"/>
      <c r="HA205" s="27"/>
      <c r="HB205" s="27"/>
      <c r="HC205" s="27"/>
      <c r="HD205" s="27"/>
      <c r="HE205" s="27"/>
      <c r="HF205" s="27"/>
      <c r="HG205" s="27"/>
      <c r="HH205" s="27"/>
      <c r="HI205" s="27"/>
      <c r="HJ205" s="27"/>
      <c r="HK205" s="27"/>
      <c r="HL205" s="27"/>
      <c r="HM205" s="27"/>
      <c r="HN205" s="27"/>
      <c r="HO205" s="27"/>
      <c r="HP205" s="27"/>
      <c r="HQ205" s="27"/>
      <c r="HR205" s="27"/>
      <c r="HS205" s="27"/>
      <c r="HT205" s="27"/>
      <c r="HU205" s="27"/>
      <c r="HV205" s="27"/>
      <c r="HW205" s="27"/>
      <c r="HX205" s="27"/>
      <c r="HY205" s="27"/>
      <c r="HZ205" s="27"/>
      <c r="IA205" s="27"/>
      <c r="IB205" s="27"/>
      <c r="IC205" s="27"/>
      <c r="ID205" s="27"/>
      <c r="IE205" s="27"/>
      <c r="IF205" s="27"/>
      <c r="IG205" s="27"/>
      <c r="IH205" s="27"/>
      <c r="II205" s="27"/>
      <c r="IJ205" s="27"/>
      <c r="IK205" s="27"/>
      <c r="IL205" s="27"/>
      <c r="IM205" s="27"/>
      <c r="IN205" s="27"/>
      <c r="IO205" s="27"/>
      <c r="IP205" s="27"/>
      <c r="IQ205" s="27"/>
      <c r="IR205" s="27"/>
      <c r="IS205" s="27"/>
      <c r="IT205" s="27"/>
      <c r="IU205" s="27"/>
      <c r="IV205" s="27"/>
      <c r="IW205" s="27"/>
      <c r="IX205" s="27"/>
      <c r="IY205" s="27"/>
      <c r="IZ205" s="27"/>
      <c r="JA205" s="27"/>
      <c r="JB205" s="27"/>
      <c r="JC205" s="27"/>
      <c r="JD205" s="27"/>
      <c r="JE205" s="27"/>
      <c r="JF205" s="27"/>
      <c r="JG205" s="27"/>
      <c r="JH205" s="27"/>
      <c r="JI205" s="27"/>
      <c r="JJ205" s="27"/>
      <c r="JK205" s="27"/>
      <c r="JL205" s="27"/>
      <c r="JM205" s="27"/>
      <c r="JN205" s="27"/>
      <c r="JO205" s="27"/>
      <c r="JP205" s="27"/>
      <c r="JQ205" s="27"/>
      <c r="JR205" s="27"/>
      <c r="JS205" s="27"/>
      <c r="JT205" s="27"/>
      <c r="JU205" s="27"/>
      <c r="JV205" s="27"/>
      <c r="JW205" s="27"/>
      <c r="JX205" s="27"/>
      <c r="JY205" s="27"/>
      <c r="JZ205" s="27"/>
      <c r="KA205" s="27"/>
      <c r="KB205" s="27"/>
      <c r="KC205" s="27"/>
      <c r="KD205" s="27"/>
      <c r="KE205" s="27"/>
      <c r="KF205" s="27"/>
      <c r="KG205" s="27"/>
      <c r="KH205" s="27"/>
      <c r="KI205" s="27"/>
      <c r="KJ205" s="27"/>
      <c r="KK205" s="27"/>
      <c r="KL205" s="27"/>
      <c r="KM205" s="27"/>
      <c r="KN205" s="27"/>
      <c r="KO205" s="27"/>
      <c r="KP205" s="27"/>
      <c r="KQ205" s="27"/>
      <c r="KR205" s="27"/>
      <c r="KS205" s="27"/>
      <c r="KT205" s="27"/>
      <c r="KU205" s="27"/>
      <c r="KV205" s="27"/>
      <c r="KW205" s="27"/>
      <c r="KX205" s="27"/>
      <c r="KY205" s="27"/>
      <c r="KZ205" s="27"/>
      <c r="LA205" s="27"/>
      <c r="LB205" s="27"/>
      <c r="LC205" s="27"/>
      <c r="LD205" s="27"/>
      <c r="LE205" s="27"/>
      <c r="LF205" s="27"/>
      <c r="LG205" s="27"/>
      <c r="LH205" s="27"/>
      <c r="LI205" s="27"/>
      <c r="LJ205" s="27"/>
      <c r="LK205" s="27"/>
      <c r="LL205" s="27"/>
      <c r="LM205" s="27"/>
      <c r="LN205" s="27"/>
      <c r="LO205" s="27"/>
      <c r="LP205" s="27"/>
      <c r="LQ205" s="27"/>
      <c r="LR205" s="27"/>
      <c r="LS205" s="27"/>
      <c r="LT205" s="27"/>
      <c r="LU205" s="27"/>
      <c r="LV205" s="27"/>
      <c r="LW205" s="27"/>
      <c r="LX205" s="27"/>
      <c r="LY205" s="27"/>
      <c r="LZ205" s="27"/>
      <c r="MA205" s="27"/>
      <c r="MB205" s="27"/>
      <c r="MC205" s="27"/>
      <c r="MD205" s="27"/>
      <c r="ME205" s="27"/>
      <c r="MF205" s="27"/>
      <c r="MG205" s="27"/>
      <c r="MH205" s="27"/>
      <c r="MI205" s="27"/>
      <c r="MJ205" s="27"/>
      <c r="MK205" s="27"/>
      <c r="ML205" s="27"/>
      <c r="MM205" s="27"/>
      <c r="MN205" s="27"/>
      <c r="MO205" s="27"/>
      <c r="MP205" s="27"/>
      <c r="MQ205" s="27"/>
      <c r="MR205" s="27"/>
      <c r="MS205" s="27"/>
      <c r="MT205" s="27"/>
      <c r="MU205" s="27"/>
      <c r="MV205" s="27"/>
      <c r="MW205" s="27"/>
      <c r="MX205" s="27"/>
      <c r="MY205" s="27"/>
      <c r="MZ205" s="27"/>
      <c r="NA205" s="27"/>
      <c r="NB205" s="27"/>
      <c r="NC205" s="27"/>
      <c r="ND205" s="27"/>
      <c r="NE205" s="27"/>
      <c r="NF205" s="27"/>
      <c r="NG205" s="27"/>
      <c r="NH205" s="27"/>
      <c r="NI205" s="27"/>
      <c r="NJ205" s="27"/>
      <c r="NK205" s="27"/>
      <c r="NL205" s="27"/>
      <c r="NM205" s="27"/>
      <c r="NN205" s="27"/>
      <c r="NO205" s="27"/>
      <c r="NP205" s="27"/>
      <c r="NQ205" s="27"/>
      <c r="NR205" s="27"/>
      <c r="NS205" s="27"/>
      <c r="NT205" s="27"/>
      <c r="NU205" s="27"/>
      <c r="NV205" s="27"/>
      <c r="NW205" s="27"/>
      <c r="NX205" s="27"/>
      <c r="NY205" s="27"/>
      <c r="NZ205" s="27"/>
      <c r="OA205" s="27"/>
      <c r="OB205" s="27"/>
      <c r="OC205" s="27"/>
      <c r="OD205" s="27"/>
      <c r="OE205" s="27"/>
      <c r="OF205" s="27"/>
      <c r="OG205" s="27"/>
      <c r="OH205" s="27"/>
      <c r="OI205" s="27"/>
      <c r="OJ205" s="27"/>
      <c r="OK205" s="27"/>
      <c r="OL205" s="27"/>
      <c r="OM205" s="27"/>
      <c r="ON205" s="27"/>
      <c r="OO205" s="27"/>
      <c r="OP205" s="27"/>
      <c r="OQ205" s="27"/>
      <c r="OR205" s="27"/>
      <c r="OS205" s="27"/>
      <c r="OT205" s="27"/>
      <c r="OU205" s="27"/>
      <c r="OV205" s="27"/>
      <c r="OW205" s="27"/>
      <c r="OX205" s="27"/>
      <c r="OY205" s="27"/>
      <c r="OZ205" s="27"/>
      <c r="PA205" s="27"/>
      <c r="PB205" s="27"/>
      <c r="PC205" s="27"/>
      <c r="PD205" s="27"/>
      <c r="PE205" s="27"/>
      <c r="PF205" s="27"/>
      <c r="PG205" s="27"/>
      <c r="PH205" s="27"/>
      <c r="PI205" s="27"/>
      <c r="PJ205" s="27"/>
      <c r="PK205" s="27"/>
      <c r="PL205" s="27"/>
      <c r="PM205" s="27"/>
      <c r="PN205" s="27"/>
      <c r="PO205" s="27"/>
      <c r="PP205" s="27"/>
      <c r="PQ205" s="27"/>
      <c r="PR205" s="27"/>
      <c r="PS205" s="27"/>
      <c r="PT205" s="27"/>
      <c r="PU205" s="27"/>
      <c r="PV205" s="27"/>
      <c r="PW205" s="27"/>
      <c r="PX205" s="27"/>
      <c r="PY205" s="27"/>
      <c r="PZ205" s="27"/>
      <c r="QA205" s="27"/>
      <c r="QB205" s="27"/>
      <c r="QC205" s="27"/>
      <c r="QD205" s="27"/>
      <c r="QE205" s="27"/>
      <c r="QF205" s="27"/>
      <c r="QG205" s="27"/>
      <c r="QH205" s="27"/>
      <c r="QI205" s="27"/>
      <c r="QJ205" s="27"/>
      <c r="QK205" s="27"/>
      <c r="QL205" s="27"/>
      <c r="QM205" s="27"/>
      <c r="QN205" s="27"/>
      <c r="QO205" s="27"/>
      <c r="QP205" s="27"/>
      <c r="QQ205" s="27"/>
      <c r="QR205" s="27"/>
      <c r="QS205" s="27"/>
      <c r="QT205" s="27"/>
      <c r="QU205" s="27"/>
      <c r="QV205" s="27"/>
      <c r="QW205" s="27"/>
      <c r="QX205" s="27"/>
      <c r="QY205" s="27"/>
      <c r="QZ205" s="27"/>
      <c r="RA205" s="27"/>
      <c r="RB205" s="27"/>
      <c r="RC205" s="27"/>
      <c r="RD205" s="27"/>
      <c r="RE205" s="27"/>
      <c r="RF205" s="27"/>
      <c r="RG205" s="27"/>
      <c r="RH205" s="27"/>
      <c r="RI205" s="27"/>
      <c r="RJ205" s="27"/>
      <c r="RK205" s="27"/>
      <c r="RL205" s="27"/>
      <c r="RM205" s="27"/>
      <c r="RN205" s="27"/>
      <c r="RO205" s="27"/>
      <c r="RP205" s="27"/>
      <c r="RQ205" s="27"/>
      <c r="RR205" s="27"/>
      <c r="RS205" s="27"/>
      <c r="RT205" s="27"/>
      <c r="RU205" s="27"/>
      <c r="RV205" s="27"/>
      <c r="RW205" s="27"/>
      <c r="RX205" s="27"/>
      <c r="RY205" s="27"/>
      <c r="RZ205" s="27"/>
      <c r="SA205" s="27"/>
      <c r="SB205" s="27"/>
      <c r="SC205" s="27"/>
      <c r="SD205" s="27"/>
      <c r="SE205" s="27"/>
      <c r="SF205" s="27"/>
      <c r="SG205" s="27"/>
      <c r="SH205" s="27"/>
      <c r="SI205" s="27"/>
      <c r="SJ205" s="27"/>
      <c r="SK205" s="27"/>
      <c r="SL205" s="27"/>
      <c r="SM205" s="27"/>
      <c r="SN205" s="27"/>
      <c r="SO205" s="27"/>
      <c r="SP205" s="27"/>
      <c r="SQ205" s="27"/>
      <c r="SR205" s="27"/>
      <c r="SS205" s="27"/>
      <c r="ST205" s="27"/>
      <c r="SU205" s="27"/>
      <c r="SV205" s="27"/>
      <c r="SW205" s="27"/>
      <c r="SX205" s="27"/>
      <c r="SY205" s="27"/>
      <c r="SZ205" s="27"/>
      <c r="TA205" s="27"/>
      <c r="TB205" s="27"/>
      <c r="TC205" s="27"/>
      <c r="TD205" s="27"/>
      <c r="TE205" s="27"/>
      <c r="TF205" s="27"/>
      <c r="TG205" s="27"/>
      <c r="TH205" s="27"/>
      <c r="TI205" s="27"/>
      <c r="TJ205" s="27"/>
      <c r="TK205" s="27"/>
      <c r="TL205" s="27"/>
      <c r="TM205" s="27"/>
      <c r="TN205" s="27"/>
      <c r="TO205" s="27"/>
      <c r="TP205" s="27"/>
      <c r="TQ205" s="27"/>
      <c r="TR205" s="27"/>
      <c r="TS205" s="27"/>
      <c r="TT205" s="27"/>
      <c r="TU205" s="27"/>
      <c r="TV205" s="27"/>
      <c r="TW205" s="27"/>
      <c r="TX205" s="27"/>
      <c r="TY205" s="27"/>
      <c r="TZ205" s="27"/>
      <c r="UA205" s="27"/>
      <c r="UB205" s="27"/>
      <c r="UC205" s="27"/>
      <c r="UD205" s="27"/>
      <c r="UE205" s="27"/>
      <c r="UF205" s="27"/>
      <c r="UG205" s="27"/>
      <c r="UH205" s="27"/>
      <c r="UI205" s="27"/>
      <c r="UJ205" s="27"/>
      <c r="UK205" s="27"/>
      <c r="UL205" s="27"/>
      <c r="UM205" s="27"/>
      <c r="UN205" s="27"/>
      <c r="UO205" s="27"/>
      <c r="UP205" s="27"/>
      <c r="UQ205" s="27"/>
      <c r="UR205" s="27"/>
      <c r="US205" s="27"/>
      <c r="UT205" s="27"/>
      <c r="UU205" s="27"/>
      <c r="UV205" s="27"/>
      <c r="UW205" s="27"/>
      <c r="UX205" s="27"/>
      <c r="UY205" s="27"/>
      <c r="UZ205" s="27"/>
      <c r="VA205" s="27"/>
      <c r="VB205" s="27"/>
      <c r="VC205" s="27"/>
      <c r="VD205" s="27"/>
      <c r="VE205" s="27"/>
      <c r="VF205" s="27"/>
      <c r="VG205" s="27"/>
      <c r="VH205" s="27"/>
      <c r="VI205" s="27"/>
      <c r="VJ205" s="27"/>
      <c r="VK205" s="27"/>
      <c r="VL205" s="27"/>
      <c r="VM205" s="27"/>
      <c r="VN205" s="27"/>
      <c r="VO205" s="27"/>
      <c r="VP205" s="27"/>
      <c r="VQ205" s="27"/>
      <c r="VR205" s="27"/>
      <c r="VS205" s="27"/>
      <c r="VT205" s="27"/>
      <c r="VU205" s="27"/>
      <c r="VV205" s="27"/>
      <c r="VW205" s="27"/>
      <c r="VX205" s="27"/>
      <c r="VY205" s="27"/>
      <c r="VZ205" s="27"/>
      <c r="WA205" s="27"/>
      <c r="WB205" s="27"/>
      <c r="WC205" s="27"/>
      <c r="WD205" s="27"/>
      <c r="WE205" s="27"/>
      <c r="WF205" s="27"/>
      <c r="WG205" s="27"/>
      <c r="WH205" s="27"/>
      <c r="WI205" s="27"/>
      <c r="WJ205" s="27"/>
      <c r="WK205" s="27"/>
      <c r="WL205" s="27"/>
      <c r="WM205" s="27"/>
      <c r="WN205" s="27"/>
      <c r="WO205" s="27"/>
      <c r="WP205" s="27"/>
      <c r="WQ205" s="27"/>
      <c r="WR205" s="27"/>
      <c r="WS205" s="27"/>
      <c r="WT205" s="27"/>
      <c r="WU205" s="27"/>
      <c r="WV205" s="27"/>
      <c r="WW205" s="27"/>
      <c r="WX205" s="27"/>
      <c r="WY205" s="27"/>
      <c r="WZ205" s="27"/>
      <c r="XA205" s="27"/>
      <c r="XB205" s="27"/>
      <c r="XC205" s="27"/>
      <c r="XD205" s="27"/>
      <c r="XE205" s="27"/>
      <c r="XF205" s="27"/>
      <c r="XG205" s="27"/>
      <c r="XH205" s="27"/>
      <c r="XI205" s="27"/>
      <c r="XJ205" s="27"/>
      <c r="XK205" s="27"/>
      <c r="XL205" s="27"/>
      <c r="XM205" s="27"/>
      <c r="XN205" s="27"/>
      <c r="XO205" s="27"/>
      <c r="XP205" s="27"/>
      <c r="XQ205" s="27"/>
      <c r="XR205" s="27"/>
      <c r="XS205" s="27"/>
      <c r="XT205" s="27"/>
      <c r="XU205" s="27"/>
      <c r="XV205" s="27"/>
      <c r="XW205" s="27"/>
      <c r="XX205" s="27"/>
      <c r="XY205" s="27"/>
      <c r="XZ205" s="27"/>
      <c r="YA205" s="27"/>
      <c r="YB205" s="27"/>
      <c r="YC205" s="27"/>
      <c r="YD205" s="27"/>
      <c r="YE205" s="27"/>
      <c r="YF205" s="27"/>
      <c r="YG205" s="27"/>
      <c r="YH205" s="27"/>
      <c r="YI205" s="27"/>
      <c r="YJ205" s="27"/>
      <c r="YK205" s="27"/>
      <c r="YL205" s="27"/>
      <c r="YM205" s="27"/>
      <c r="YN205" s="27"/>
      <c r="YO205" s="27"/>
      <c r="YP205" s="27"/>
      <c r="YQ205" s="27"/>
      <c r="YR205" s="27"/>
      <c r="YS205" s="27"/>
      <c r="YT205" s="27"/>
      <c r="YU205" s="27"/>
      <c r="YV205" s="27"/>
      <c r="YW205" s="27"/>
      <c r="YX205" s="27"/>
      <c r="YY205" s="27"/>
      <c r="YZ205" s="27"/>
      <c r="ZA205" s="27"/>
      <c r="ZB205" s="27"/>
      <c r="ZC205" s="27"/>
      <c r="ZD205" s="27"/>
      <c r="ZE205" s="27"/>
      <c r="ZF205" s="27"/>
      <c r="ZG205" s="27"/>
      <c r="ZH205" s="27"/>
      <c r="ZI205" s="27"/>
      <c r="ZJ205" s="27"/>
      <c r="ZK205" s="27"/>
      <c r="ZL205" s="27"/>
      <c r="ZM205" s="27"/>
      <c r="ZN205" s="27"/>
      <c r="ZO205" s="27"/>
      <c r="ZP205" s="27"/>
      <c r="ZQ205" s="27"/>
      <c r="ZR205" s="27"/>
      <c r="ZS205" s="27"/>
      <c r="ZT205" s="27"/>
      <c r="ZU205" s="27"/>
      <c r="ZV205" s="27"/>
      <c r="ZW205" s="27"/>
      <c r="ZX205" s="27"/>
      <c r="ZY205" s="27"/>
      <c r="ZZ205" s="27"/>
      <c r="AAA205" s="27"/>
      <c r="AAB205" s="27"/>
      <c r="AAC205" s="27"/>
      <c r="AAD205" s="27"/>
      <c r="AAE205" s="27"/>
      <c r="AAF205" s="27"/>
      <c r="AAG205" s="27"/>
      <c r="AAH205" s="27"/>
      <c r="AAI205" s="27"/>
      <c r="AAJ205" s="27"/>
      <c r="AAK205" s="27"/>
      <c r="AAL205" s="27"/>
      <c r="AAM205" s="27"/>
      <c r="AAN205" s="27"/>
      <c r="AAO205" s="27"/>
      <c r="AAP205" s="27"/>
      <c r="AAQ205" s="27"/>
      <c r="AAR205" s="27"/>
      <c r="AAS205" s="27"/>
      <c r="AAT205" s="27"/>
      <c r="AAU205" s="27"/>
      <c r="AAV205" s="27"/>
      <c r="AAW205" s="27"/>
      <c r="AAX205" s="27"/>
      <c r="AAY205" s="27"/>
      <c r="AAZ205" s="27"/>
      <c r="ABA205" s="27"/>
      <c r="ABB205" s="27"/>
      <c r="ABC205" s="27"/>
      <c r="ABD205" s="27"/>
      <c r="ABE205" s="27"/>
      <c r="ABF205" s="27"/>
      <c r="ABG205" s="27"/>
      <c r="ABH205" s="27"/>
      <c r="ABI205" s="27"/>
      <c r="ABJ205" s="27"/>
      <c r="ABK205" s="27"/>
      <c r="ABL205" s="27"/>
      <c r="ABM205" s="27"/>
      <c r="ABN205" s="27"/>
      <c r="ABO205" s="27"/>
      <c r="ABP205" s="27"/>
      <c r="ABQ205" s="27"/>
      <c r="ABR205" s="27"/>
      <c r="ABS205" s="27"/>
      <c r="ABT205" s="27"/>
      <c r="ABU205" s="27"/>
      <c r="ABV205" s="27"/>
      <c r="ABW205" s="27"/>
      <c r="ABX205" s="27"/>
      <c r="ABY205" s="27"/>
      <c r="ABZ205" s="27"/>
      <c r="ACA205" s="27"/>
      <c r="ACB205" s="27"/>
      <c r="ACC205" s="27"/>
      <c r="ACD205" s="27"/>
      <c r="ACE205" s="27"/>
      <c r="ACF205" s="27"/>
      <c r="ACG205" s="27"/>
      <c r="ACH205" s="27"/>
      <c r="ACI205" s="27"/>
      <c r="ACJ205" s="27"/>
      <c r="ACK205" s="27"/>
      <c r="ACL205" s="27"/>
      <c r="ACM205" s="27"/>
      <c r="ACN205" s="27"/>
      <c r="ACO205" s="27"/>
      <c r="ACP205" s="27"/>
      <c r="ACQ205" s="27"/>
      <c r="ACR205" s="27"/>
      <c r="ACS205" s="27"/>
      <c r="ACT205" s="27"/>
      <c r="ACU205" s="27"/>
      <c r="ACV205" s="27"/>
      <c r="ACW205" s="27"/>
      <c r="ACX205" s="27"/>
      <c r="ACY205" s="27"/>
      <c r="ACZ205" s="27"/>
      <c r="ADA205" s="27"/>
      <c r="ADB205" s="27"/>
      <c r="ADC205" s="27"/>
      <c r="ADD205" s="27"/>
      <c r="ADE205" s="27"/>
      <c r="ADF205" s="27"/>
      <c r="ADG205" s="27"/>
      <c r="ADH205" s="27"/>
      <c r="ADI205" s="27"/>
      <c r="ADJ205" s="27"/>
      <c r="ADK205" s="27"/>
      <c r="ADL205" s="27"/>
      <c r="ADM205" s="27"/>
      <c r="ADN205" s="27"/>
      <c r="ADO205" s="27"/>
      <c r="ADP205" s="27"/>
      <c r="ADQ205" s="27"/>
      <c r="ADR205" s="27"/>
      <c r="ADS205" s="27"/>
      <c r="ADT205" s="27"/>
      <c r="ADU205" s="27"/>
      <c r="ADV205" s="27"/>
      <c r="ADW205" s="27"/>
      <c r="ADX205" s="27"/>
      <c r="ADY205" s="27"/>
      <c r="ADZ205" s="27"/>
      <c r="AEA205" s="27"/>
      <c r="AEB205" s="27"/>
      <c r="AEC205" s="27"/>
      <c r="AED205" s="27"/>
      <c r="AEE205" s="27"/>
      <c r="AEF205" s="27"/>
      <c r="AEG205" s="27"/>
      <c r="AEH205" s="27"/>
      <c r="AEI205" s="27"/>
      <c r="AEJ205" s="27"/>
      <c r="AEK205" s="27"/>
      <c r="AEL205" s="27"/>
      <c r="AEM205" s="27"/>
      <c r="AEN205" s="27"/>
      <c r="AEO205" s="27"/>
      <c r="AEP205" s="27"/>
      <c r="AEQ205" s="27"/>
      <c r="AER205" s="27"/>
      <c r="AES205" s="27"/>
      <c r="AET205" s="27"/>
      <c r="AEU205" s="27"/>
      <c r="AEV205" s="27"/>
      <c r="AEW205" s="27"/>
      <c r="AEX205" s="27"/>
      <c r="AEY205" s="27"/>
      <c r="AEZ205" s="27"/>
      <c r="AFA205" s="27"/>
      <c r="AFB205" s="27"/>
      <c r="AFC205" s="27"/>
      <c r="AFD205" s="27"/>
      <c r="AFE205" s="27"/>
      <c r="AFF205" s="27"/>
      <c r="AFG205" s="27"/>
      <c r="AFH205" s="27"/>
      <c r="AFI205" s="27"/>
      <c r="AFJ205" s="27"/>
      <c r="AFK205" s="27"/>
      <c r="AFL205" s="27"/>
      <c r="AFM205" s="27"/>
      <c r="AFN205" s="27"/>
      <c r="AFO205" s="27"/>
      <c r="AFP205" s="27"/>
      <c r="AFQ205" s="27"/>
      <c r="AFR205" s="27"/>
      <c r="AFS205" s="27"/>
      <c r="AFT205" s="27"/>
      <c r="AFU205" s="27"/>
      <c r="AFV205" s="27"/>
      <c r="AFW205" s="27"/>
      <c r="AFX205" s="27"/>
      <c r="AFY205" s="27"/>
      <c r="AFZ205" s="27"/>
      <c r="AGA205" s="27"/>
      <c r="AGB205" s="27"/>
      <c r="AGC205" s="27"/>
      <c r="AGD205" s="27"/>
      <c r="AGE205" s="27"/>
      <c r="AGF205" s="27"/>
      <c r="AGG205" s="27"/>
      <c r="AGH205" s="27"/>
      <c r="AGI205" s="27"/>
      <c r="AGJ205" s="27"/>
      <c r="AGK205" s="27"/>
      <c r="AGL205" s="27"/>
      <c r="AGM205" s="27"/>
      <c r="AGN205" s="27"/>
      <c r="AGO205" s="27"/>
      <c r="AGP205" s="27"/>
      <c r="AGQ205" s="27"/>
      <c r="AGR205" s="27"/>
      <c r="AGS205" s="27"/>
      <c r="AGT205" s="27"/>
      <c r="AGU205" s="27"/>
      <c r="AGV205" s="27"/>
      <c r="AGW205" s="27"/>
      <c r="AGX205" s="27"/>
      <c r="AGY205" s="27"/>
      <c r="AGZ205" s="27"/>
      <c r="AHA205" s="27"/>
      <c r="AHB205" s="27"/>
      <c r="AHC205" s="27"/>
      <c r="AHD205" s="27"/>
      <c r="AHE205" s="27"/>
      <c r="AHF205" s="27"/>
      <c r="AHG205" s="27"/>
      <c r="AHH205" s="27"/>
      <c r="AHI205" s="27"/>
      <c r="AHJ205" s="27"/>
      <c r="AHK205" s="27"/>
      <c r="AHL205" s="27"/>
      <c r="AHM205" s="27"/>
      <c r="AHN205" s="27"/>
      <c r="AHO205" s="27"/>
      <c r="AHP205" s="27"/>
      <c r="AHQ205" s="27"/>
      <c r="AHR205" s="27"/>
      <c r="AHS205" s="27"/>
      <c r="AHT205" s="27"/>
      <c r="AHU205" s="27"/>
      <c r="AHV205" s="27"/>
      <c r="AHW205" s="27"/>
      <c r="AHX205" s="27"/>
      <c r="AHY205" s="27"/>
      <c r="AHZ205" s="27"/>
      <c r="AIA205" s="27"/>
      <c r="AIB205" s="27"/>
      <c r="AIC205" s="27"/>
      <c r="AID205" s="27"/>
      <c r="AIE205" s="27"/>
      <c r="AIF205" s="27"/>
      <c r="AIG205" s="27"/>
      <c r="AIH205" s="27"/>
      <c r="AII205" s="27"/>
      <c r="AIJ205" s="27"/>
      <c r="AIK205" s="27"/>
      <c r="AIL205" s="27"/>
      <c r="AIM205" s="27"/>
      <c r="AIN205" s="27"/>
      <c r="AIO205" s="27"/>
      <c r="AIP205" s="27"/>
      <c r="AIQ205" s="27"/>
      <c r="AIR205" s="27"/>
      <c r="AIS205" s="27"/>
      <c r="AIT205" s="27"/>
      <c r="AIU205" s="27"/>
      <c r="AIV205" s="27"/>
      <c r="AIW205" s="27"/>
      <c r="AIX205" s="27"/>
      <c r="AIY205" s="27"/>
      <c r="AIZ205" s="27"/>
      <c r="AJA205" s="27"/>
      <c r="AJB205" s="27"/>
      <c r="AJC205" s="27"/>
      <c r="AJD205" s="27"/>
      <c r="AJE205" s="27"/>
      <c r="AJF205" s="27"/>
      <c r="AJG205" s="27"/>
      <c r="AJH205" s="27"/>
      <c r="AJI205" s="27"/>
      <c r="AJJ205" s="27"/>
      <c r="AJK205" s="27"/>
      <c r="AJL205" s="27"/>
      <c r="AJM205" s="27"/>
      <c r="AJN205" s="27"/>
      <c r="AJO205" s="27"/>
      <c r="AJP205" s="27"/>
      <c r="AJQ205" s="27"/>
      <c r="AJR205" s="27"/>
      <c r="AJS205" s="27"/>
      <c r="AJT205" s="27"/>
      <c r="AJU205" s="27"/>
      <c r="AJV205" s="27"/>
      <c r="AJW205" s="27"/>
      <c r="AJX205" s="27"/>
      <c r="AJY205" s="27"/>
      <c r="AJZ205" s="27"/>
      <c r="AKA205" s="27"/>
      <c r="AKB205" s="27"/>
      <c r="AKC205" s="27"/>
      <c r="AKD205" s="27"/>
      <c r="AKE205" s="27"/>
      <c r="AKF205" s="27"/>
      <c r="AKG205" s="27"/>
      <c r="AKH205" s="27"/>
      <c r="AKI205" s="27"/>
      <c r="AKJ205" s="27"/>
      <c r="AKK205" s="27"/>
      <c r="AKL205" s="27"/>
      <c r="AKM205" s="27"/>
      <c r="AKN205" s="27"/>
      <c r="AKO205" s="27"/>
      <c r="AKP205" s="27"/>
      <c r="AKQ205" s="27"/>
      <c r="AKR205" s="27"/>
      <c r="AKS205" s="27"/>
      <c r="AKT205" s="27"/>
      <c r="AKU205" s="27"/>
      <c r="AKV205" s="27"/>
      <c r="AKW205" s="27"/>
      <c r="AKX205" s="27"/>
      <c r="AKY205" s="27"/>
      <c r="AKZ205" s="27"/>
      <c r="ALA205" s="27"/>
      <c r="ALB205" s="27"/>
      <c r="ALC205" s="27"/>
      <c r="ALD205" s="27"/>
      <c r="ALE205" s="27"/>
      <c r="ALF205" s="27"/>
      <c r="ALG205" s="27"/>
      <c r="ALH205" s="27"/>
      <c r="ALI205" s="27"/>
      <c r="ALJ205" s="27"/>
      <c r="ALK205" s="27"/>
      <c r="ALL205" s="27"/>
      <c r="ALM205" s="27"/>
      <c r="ALN205" s="27"/>
      <c r="ALO205" s="27"/>
      <c r="ALP205" s="27"/>
      <c r="ALQ205" s="27"/>
      <c r="ALR205" s="27"/>
      <c r="ALS205" s="27"/>
      <c r="ALT205" s="27"/>
      <c r="ALU205" s="27"/>
      <c r="ALV205" s="27"/>
      <c r="ALW205" s="27"/>
      <c r="ALX205" s="27"/>
      <c r="ALY205" s="27"/>
      <c r="ALZ205" s="27"/>
      <c r="AMA205" s="27"/>
      <c r="AMB205" s="27"/>
      <c r="AMC205" s="27"/>
      <c r="AMD205" s="27"/>
      <c r="AME205" s="27"/>
      <c r="AMF205" s="27"/>
      <c r="AMG205" s="27"/>
      <c r="AMH205" s="27"/>
      <c r="AMI205" s="27"/>
      <c r="AMJ205" s="27"/>
      <c r="AMK205" s="27"/>
      <c r="AML205" s="27"/>
      <c r="AMM205" s="27"/>
      <c r="AMN205" s="27"/>
      <c r="AMO205" s="27"/>
      <c r="AMP205" s="27"/>
      <c r="AMQ205" s="27"/>
      <c r="AMR205" s="27"/>
      <c r="AMS205" s="27"/>
      <c r="AMT205" s="27"/>
      <c r="AMU205" s="27"/>
      <c r="AMV205" s="27"/>
      <c r="AMW205" s="27"/>
      <c r="AMX205" s="27"/>
      <c r="AMY205" s="27"/>
      <c r="AMZ205" s="27"/>
      <c r="ANA205" s="27"/>
      <c r="ANB205" s="27"/>
      <c r="ANC205" s="27"/>
      <c r="AND205" s="27"/>
      <c r="ANE205" s="27"/>
      <c r="ANF205" s="27"/>
      <c r="ANG205" s="27"/>
      <c r="ANH205" s="27"/>
      <c r="ANI205" s="27"/>
      <c r="ANJ205" s="27"/>
      <c r="ANK205" s="27"/>
      <c r="ANL205" s="27"/>
      <c r="ANM205" s="27"/>
      <c r="ANN205" s="27"/>
      <c r="ANO205" s="27"/>
      <c r="ANP205" s="27"/>
      <c r="ANQ205" s="27"/>
      <c r="ANR205" s="27"/>
      <c r="ANS205" s="27"/>
      <c r="ANT205" s="27"/>
      <c r="ANU205" s="27"/>
      <c r="ANV205" s="27"/>
      <c r="ANW205" s="27"/>
      <c r="ANX205" s="27"/>
      <c r="ANY205" s="27"/>
      <c r="ANZ205" s="27"/>
      <c r="AOA205" s="27"/>
      <c r="AOB205" s="27"/>
      <c r="AOC205" s="27"/>
      <c r="AOD205" s="27"/>
      <c r="AOE205" s="27"/>
      <c r="AOF205" s="27"/>
      <c r="AOG205" s="27"/>
      <c r="AOH205" s="27"/>
      <c r="AOI205" s="27"/>
      <c r="AOJ205" s="27"/>
      <c r="AOK205" s="27"/>
      <c r="AOL205" s="27"/>
      <c r="AOM205" s="27"/>
      <c r="AON205" s="27"/>
      <c r="AOO205" s="27"/>
      <c r="AOP205" s="27"/>
      <c r="AOQ205" s="27"/>
      <c r="AOR205" s="27"/>
      <c r="AOS205" s="27"/>
      <c r="AOT205" s="27"/>
      <c r="AOU205" s="27"/>
      <c r="AOV205" s="27"/>
      <c r="AOW205" s="27"/>
      <c r="AOX205" s="27"/>
      <c r="AOY205" s="27"/>
      <c r="AOZ205" s="27"/>
      <c r="APA205" s="27"/>
      <c r="APB205" s="27"/>
      <c r="APC205" s="27"/>
      <c r="APD205" s="27"/>
      <c r="APE205" s="27"/>
      <c r="APF205" s="27"/>
      <c r="APG205" s="27"/>
      <c r="APH205" s="27"/>
      <c r="API205" s="27"/>
      <c r="APJ205" s="27"/>
      <c r="APK205" s="27"/>
      <c r="APL205" s="27"/>
      <c r="APM205" s="27"/>
      <c r="APN205" s="27"/>
      <c r="APO205" s="27"/>
      <c r="APP205" s="27"/>
      <c r="APQ205" s="27"/>
      <c r="APR205" s="27"/>
      <c r="APS205" s="27"/>
      <c r="APT205" s="27"/>
      <c r="APU205" s="27"/>
      <c r="APV205" s="27"/>
      <c r="APW205" s="27"/>
      <c r="APX205" s="27"/>
      <c r="APY205" s="27"/>
      <c r="APZ205" s="27"/>
      <c r="AQA205" s="27"/>
      <c r="AQB205" s="27"/>
      <c r="AQC205" s="27"/>
      <c r="AQD205" s="27"/>
      <c r="AQE205" s="27"/>
      <c r="AQF205" s="27"/>
      <c r="AQG205" s="27"/>
      <c r="AQH205" s="27"/>
      <c r="AQI205" s="27"/>
      <c r="AQJ205" s="27"/>
      <c r="AQK205" s="27"/>
      <c r="AQL205" s="27"/>
      <c r="AQM205" s="27"/>
      <c r="AQN205" s="27"/>
      <c r="AQO205" s="27"/>
      <c r="AQP205" s="27"/>
      <c r="AQQ205" s="27"/>
      <c r="AQR205" s="27"/>
      <c r="AQS205" s="27"/>
      <c r="AQT205" s="27"/>
      <c r="AQU205" s="27"/>
      <c r="AQV205" s="27"/>
      <c r="AQW205" s="27"/>
      <c r="AQX205" s="27"/>
      <c r="AQY205" s="27"/>
      <c r="AQZ205" s="27"/>
      <c r="ARA205" s="27"/>
      <c r="ARB205" s="27"/>
      <c r="ARC205" s="27"/>
      <c r="ARD205" s="27"/>
      <c r="ARE205" s="27"/>
      <c r="ARF205" s="27"/>
      <c r="ARG205" s="27"/>
      <c r="ARH205" s="27"/>
      <c r="ARI205" s="27"/>
      <c r="ARJ205" s="27"/>
      <c r="ARK205" s="27"/>
      <c r="ARL205" s="27"/>
      <c r="ARM205" s="27"/>
      <c r="ARN205" s="27"/>
      <c r="ARO205" s="27"/>
      <c r="ARP205" s="27"/>
      <c r="ARQ205" s="27"/>
      <c r="ARR205" s="27"/>
      <c r="ARS205" s="27"/>
      <c r="ART205" s="27"/>
      <c r="ARU205" s="27"/>
      <c r="ARV205" s="27"/>
      <c r="ARW205" s="27"/>
      <c r="ARX205" s="27"/>
      <c r="ARY205" s="27"/>
      <c r="ARZ205" s="27"/>
      <c r="ASA205" s="27"/>
      <c r="ASB205" s="27"/>
      <c r="ASC205" s="27"/>
      <c r="ASD205" s="27"/>
      <c r="ASE205" s="27"/>
      <c r="ASF205" s="27"/>
      <c r="ASG205" s="27"/>
      <c r="ASH205" s="27"/>
      <c r="ASI205" s="27"/>
      <c r="ASJ205" s="27"/>
      <c r="ASK205" s="27"/>
      <c r="ASL205" s="27"/>
      <c r="ASM205" s="27"/>
      <c r="ASN205" s="27"/>
      <c r="ASO205" s="27"/>
      <c r="ASP205" s="27"/>
      <c r="ASQ205" s="27"/>
      <c r="ASR205" s="27"/>
      <c r="ASS205" s="27"/>
      <c r="AST205" s="27"/>
      <c r="ASU205" s="27"/>
      <c r="ASV205" s="27"/>
      <c r="ASW205" s="27"/>
      <c r="ASX205" s="27"/>
      <c r="ASY205" s="27"/>
      <c r="ASZ205" s="27"/>
      <c r="ATA205" s="27"/>
      <c r="ATB205" s="27"/>
      <c r="ATC205" s="27"/>
      <c r="ATD205" s="27"/>
      <c r="ATE205" s="27"/>
      <c r="ATF205" s="27"/>
      <c r="ATG205" s="27"/>
      <c r="ATH205" s="27"/>
      <c r="ATI205" s="27"/>
      <c r="ATJ205" s="27"/>
      <c r="ATK205" s="27"/>
      <c r="ATL205" s="27"/>
      <c r="ATM205" s="27"/>
      <c r="ATN205" s="27"/>
      <c r="ATO205" s="27"/>
      <c r="ATP205" s="27"/>
      <c r="ATQ205" s="27"/>
      <c r="ATR205" s="27"/>
      <c r="ATS205" s="27"/>
      <c r="ATT205" s="27"/>
      <c r="ATU205" s="27"/>
      <c r="ATV205" s="27"/>
      <c r="ATW205" s="27"/>
      <c r="ATX205" s="27"/>
      <c r="ATY205" s="27"/>
      <c r="ATZ205" s="27"/>
      <c r="AUA205" s="27"/>
      <c r="AUB205" s="27"/>
      <c r="AUC205" s="27"/>
      <c r="AUD205" s="27"/>
      <c r="AUE205" s="27"/>
      <c r="AUF205" s="27"/>
      <c r="AUG205" s="27"/>
      <c r="AUH205" s="27"/>
      <c r="AUI205" s="27"/>
      <c r="AUJ205" s="27"/>
      <c r="AUK205" s="27"/>
      <c r="AUL205" s="27"/>
      <c r="AUM205" s="27"/>
      <c r="AUN205" s="27"/>
      <c r="AUO205" s="27"/>
      <c r="AUP205" s="27"/>
      <c r="AUQ205" s="27"/>
      <c r="AUR205" s="27"/>
      <c r="AUS205" s="27"/>
      <c r="AUT205" s="27"/>
      <c r="AUU205" s="27"/>
      <c r="AUV205" s="27"/>
      <c r="AUW205" s="27"/>
      <c r="AUX205" s="27"/>
      <c r="AUY205" s="27"/>
      <c r="AUZ205" s="27"/>
      <c r="AVA205" s="27"/>
      <c r="AVB205" s="27"/>
      <c r="AVC205" s="27"/>
      <c r="AVD205" s="27"/>
      <c r="AVE205" s="27"/>
      <c r="AVF205" s="27"/>
      <c r="AVG205" s="27"/>
      <c r="AVH205" s="27"/>
      <c r="AVI205" s="27"/>
      <c r="AVJ205" s="27"/>
      <c r="AVK205" s="27"/>
      <c r="AVL205" s="27"/>
      <c r="AVM205" s="27"/>
      <c r="AVN205" s="27"/>
      <c r="AVO205" s="27"/>
      <c r="AVP205" s="27"/>
      <c r="AVQ205" s="27"/>
      <c r="AVR205" s="27"/>
      <c r="AVS205" s="27"/>
      <c r="AVT205" s="27"/>
      <c r="AVU205" s="27"/>
      <c r="AVV205" s="27"/>
      <c r="AVW205" s="27"/>
      <c r="AVX205" s="27"/>
      <c r="AVY205" s="27"/>
      <c r="AVZ205" s="27"/>
      <c r="AWA205" s="27"/>
      <c r="AWB205" s="27"/>
      <c r="AWC205" s="27"/>
      <c r="AWD205" s="27"/>
      <c r="AWE205" s="27"/>
      <c r="AWF205" s="27"/>
      <c r="AWG205" s="27"/>
      <c r="AWH205" s="27"/>
      <c r="AWI205" s="27"/>
      <c r="AWJ205" s="27"/>
      <c r="AWK205" s="27"/>
      <c r="AWL205" s="27"/>
      <c r="AWM205" s="27"/>
      <c r="AWN205" s="27"/>
      <c r="AWO205" s="27"/>
      <c r="AWP205" s="27"/>
      <c r="AWQ205" s="27"/>
      <c r="AWR205" s="27"/>
      <c r="AWS205" s="27"/>
      <c r="AWT205" s="27"/>
      <c r="AWU205" s="27"/>
      <c r="AWV205" s="27"/>
      <c r="AWW205" s="27"/>
      <c r="AWX205" s="27"/>
      <c r="AWY205" s="27"/>
      <c r="AWZ205" s="27"/>
      <c r="AXA205" s="27"/>
      <c r="AXB205" s="27"/>
      <c r="AXC205" s="27"/>
      <c r="AXD205" s="27"/>
      <c r="AXE205" s="27"/>
      <c r="AXF205" s="27"/>
      <c r="AXG205" s="27"/>
      <c r="AXH205" s="27"/>
      <c r="AXI205" s="27"/>
      <c r="AXJ205" s="27"/>
      <c r="AXK205" s="27"/>
      <c r="AXL205" s="27"/>
      <c r="AXM205" s="27"/>
      <c r="AXN205" s="27"/>
      <c r="AXO205" s="27"/>
      <c r="AXP205" s="27"/>
      <c r="AXQ205" s="27"/>
      <c r="AXR205" s="27"/>
      <c r="AXS205" s="27"/>
      <c r="AXT205" s="27"/>
      <c r="AXU205" s="27"/>
      <c r="AXV205" s="27"/>
      <c r="AXW205" s="27"/>
      <c r="AXX205" s="27"/>
      <c r="AXY205" s="27"/>
      <c r="AXZ205" s="27"/>
      <c r="AYA205" s="27"/>
      <c r="AYB205" s="27"/>
      <c r="AYC205" s="27"/>
      <c r="AYD205" s="27"/>
      <c r="AYE205" s="27"/>
      <c r="AYF205" s="27"/>
      <c r="AYG205" s="27"/>
      <c r="AYH205" s="27"/>
      <c r="AYI205" s="27"/>
      <c r="AYJ205" s="27"/>
      <c r="AYK205" s="27"/>
      <c r="AYL205" s="27"/>
      <c r="AYM205" s="27"/>
      <c r="AYN205" s="27"/>
      <c r="AYO205" s="27"/>
      <c r="AYP205" s="27"/>
      <c r="AYQ205" s="27"/>
      <c r="AYR205" s="27"/>
      <c r="AYS205" s="27"/>
      <c r="AYT205" s="27"/>
      <c r="AYU205" s="27"/>
      <c r="AYV205" s="27"/>
      <c r="AYW205" s="27"/>
      <c r="AYX205" s="27"/>
      <c r="AYY205" s="27"/>
      <c r="AYZ205" s="27"/>
      <c r="AZA205" s="27"/>
      <c r="AZB205" s="27"/>
      <c r="AZC205" s="27"/>
      <c r="AZD205" s="27"/>
      <c r="AZE205" s="27"/>
      <c r="AZF205" s="27"/>
      <c r="AZG205" s="27"/>
      <c r="AZH205" s="27"/>
      <c r="AZI205" s="27"/>
      <c r="AZJ205" s="27"/>
      <c r="AZK205" s="27"/>
      <c r="AZL205" s="27"/>
      <c r="AZM205" s="27"/>
      <c r="AZN205" s="27"/>
      <c r="AZO205" s="27"/>
      <c r="AZP205" s="27"/>
      <c r="AZQ205" s="27"/>
      <c r="AZR205" s="27"/>
      <c r="AZS205" s="27"/>
      <c r="AZT205" s="27"/>
      <c r="AZU205" s="27"/>
      <c r="AZV205" s="27"/>
      <c r="AZW205" s="27"/>
      <c r="AZX205" s="27"/>
      <c r="AZY205" s="27"/>
      <c r="AZZ205" s="27"/>
      <c r="BAA205" s="27"/>
      <c r="BAB205" s="27"/>
      <c r="BAC205" s="27"/>
      <c r="BAD205" s="27"/>
      <c r="BAE205" s="27"/>
      <c r="BAF205" s="27"/>
      <c r="BAG205" s="27"/>
      <c r="BAH205" s="27"/>
      <c r="BAI205" s="27"/>
      <c r="BAJ205" s="27"/>
      <c r="BAK205" s="27"/>
      <c r="BAL205" s="27"/>
      <c r="BAM205" s="27"/>
      <c r="BAN205" s="27"/>
      <c r="BAO205" s="27"/>
      <c r="BAP205" s="27"/>
      <c r="BAQ205" s="27"/>
      <c r="BAR205" s="27"/>
      <c r="BAS205" s="27"/>
      <c r="BAT205" s="27"/>
      <c r="BAU205" s="27"/>
      <c r="BAV205" s="27"/>
      <c r="BAW205" s="27"/>
      <c r="BAX205" s="27"/>
      <c r="BAY205" s="27"/>
      <c r="BAZ205" s="27"/>
      <c r="BBA205" s="27"/>
      <c r="BBB205" s="27"/>
      <c r="BBC205" s="27"/>
      <c r="BBD205" s="27"/>
      <c r="BBE205" s="27"/>
      <c r="BBF205" s="27"/>
      <c r="BBG205" s="27"/>
      <c r="BBH205" s="27"/>
      <c r="BBI205" s="27"/>
      <c r="BBJ205" s="27"/>
      <c r="BBK205" s="27"/>
      <c r="BBL205" s="27"/>
      <c r="BBM205" s="27"/>
      <c r="BBN205" s="27"/>
      <c r="BBO205" s="27"/>
      <c r="BBP205" s="27"/>
      <c r="BBQ205" s="27"/>
      <c r="BBR205" s="27"/>
      <c r="BBS205" s="27"/>
      <c r="BBT205" s="27"/>
      <c r="BBU205" s="27"/>
      <c r="BBV205" s="27"/>
      <c r="BBW205" s="27"/>
      <c r="BBX205" s="27"/>
      <c r="BBY205" s="27"/>
      <c r="BBZ205" s="27"/>
      <c r="BCA205" s="27"/>
      <c r="BCB205" s="27"/>
      <c r="BCC205" s="27"/>
      <c r="BCD205" s="27"/>
      <c r="BCE205" s="27"/>
      <c r="BCF205" s="27"/>
      <c r="BCG205" s="27"/>
      <c r="BCH205" s="27"/>
      <c r="BCI205" s="27"/>
      <c r="BCJ205" s="27"/>
      <c r="BCK205" s="27"/>
      <c r="BCL205" s="27"/>
      <c r="BCM205" s="27"/>
      <c r="BCN205" s="27"/>
      <c r="BCO205" s="27"/>
      <c r="BCP205" s="27"/>
      <c r="BCQ205" s="27"/>
      <c r="BCR205" s="27"/>
      <c r="BCS205" s="27"/>
      <c r="BCT205" s="27"/>
      <c r="BCU205" s="27"/>
      <c r="BCV205" s="27"/>
      <c r="BCW205" s="27"/>
      <c r="BCX205" s="27"/>
      <c r="BCY205" s="27"/>
      <c r="BCZ205" s="27"/>
      <c r="BDA205" s="27"/>
      <c r="BDB205" s="27"/>
      <c r="BDC205" s="27"/>
      <c r="BDD205" s="27"/>
      <c r="BDE205" s="27"/>
      <c r="BDF205" s="27"/>
      <c r="BDG205" s="27"/>
      <c r="BDH205" s="27"/>
      <c r="BDI205" s="27"/>
      <c r="BDJ205" s="27"/>
      <c r="BDK205" s="27"/>
      <c r="BDL205" s="27"/>
      <c r="BDM205" s="27"/>
      <c r="BDN205" s="27"/>
      <c r="BDO205" s="27"/>
      <c r="BDP205" s="27"/>
      <c r="BDQ205" s="27"/>
      <c r="BDR205" s="27"/>
      <c r="BDS205" s="27"/>
      <c r="BDT205" s="27"/>
      <c r="BDU205" s="27"/>
      <c r="BDV205" s="27"/>
      <c r="BDW205" s="27"/>
      <c r="BDX205" s="27"/>
      <c r="BDY205" s="27"/>
      <c r="BDZ205" s="27"/>
      <c r="BEA205" s="27"/>
      <c r="BEB205" s="27"/>
      <c r="BEC205" s="27"/>
      <c r="BED205" s="27"/>
      <c r="BEE205" s="27"/>
      <c r="BEF205" s="27"/>
      <c r="BEG205" s="27"/>
      <c r="BEH205" s="27"/>
      <c r="BEI205" s="27"/>
      <c r="BEJ205" s="27"/>
      <c r="BEK205" s="27"/>
      <c r="BEL205" s="27"/>
      <c r="BEM205" s="27"/>
      <c r="BEN205" s="27"/>
      <c r="BEO205" s="27"/>
      <c r="BEP205" s="27"/>
      <c r="BEQ205" s="27"/>
      <c r="BER205" s="27"/>
      <c r="BES205" s="27"/>
      <c r="BET205" s="27"/>
      <c r="BEU205" s="27"/>
      <c r="BEV205" s="27"/>
      <c r="BEW205" s="27"/>
      <c r="BEX205" s="27"/>
      <c r="BEY205" s="27"/>
      <c r="BEZ205" s="27"/>
      <c r="BFA205" s="27"/>
      <c r="BFB205" s="27"/>
      <c r="BFC205" s="27"/>
      <c r="BFD205" s="27"/>
      <c r="BFE205" s="27"/>
      <c r="BFF205" s="27"/>
      <c r="BFG205" s="27"/>
      <c r="BFH205" s="27"/>
      <c r="BFI205" s="27"/>
      <c r="BFJ205" s="27"/>
      <c r="BFK205" s="27"/>
      <c r="BFL205" s="27"/>
      <c r="BFM205" s="27"/>
      <c r="BFN205" s="27"/>
      <c r="BFO205" s="27"/>
      <c r="BFP205" s="27"/>
      <c r="BFQ205" s="27"/>
      <c r="BFR205" s="27"/>
      <c r="BFS205" s="27"/>
      <c r="BFT205" s="27"/>
      <c r="BFU205" s="27"/>
      <c r="BFV205" s="27"/>
      <c r="BFW205" s="27"/>
      <c r="BFX205" s="27"/>
      <c r="BFY205" s="27"/>
      <c r="BFZ205" s="27"/>
      <c r="BGA205" s="27"/>
      <c r="BGB205" s="27"/>
      <c r="BGC205" s="27"/>
      <c r="BGD205" s="27"/>
      <c r="BGE205" s="27"/>
      <c r="BGF205" s="27"/>
      <c r="BGG205" s="27"/>
      <c r="BGH205" s="27"/>
      <c r="BGI205" s="27"/>
      <c r="BGJ205" s="27"/>
      <c r="BGK205" s="27"/>
      <c r="BGL205" s="27"/>
      <c r="BGM205" s="27"/>
      <c r="BGN205" s="27"/>
      <c r="BGO205" s="27"/>
      <c r="BGP205" s="27"/>
      <c r="BGQ205" s="27"/>
      <c r="BGR205" s="27"/>
      <c r="BGS205" s="27"/>
      <c r="BGT205" s="27"/>
      <c r="BGU205" s="27"/>
      <c r="BGV205" s="27"/>
      <c r="BGW205" s="27"/>
      <c r="BGX205" s="27"/>
      <c r="BGY205" s="27"/>
      <c r="BGZ205" s="27"/>
      <c r="BHA205" s="27"/>
      <c r="BHB205" s="27"/>
      <c r="BHC205" s="27"/>
      <c r="BHD205" s="27"/>
      <c r="BHE205" s="27"/>
      <c r="BHF205" s="27"/>
      <c r="BHG205" s="27"/>
      <c r="BHH205" s="27"/>
      <c r="BHI205" s="27"/>
      <c r="BHJ205" s="27"/>
      <c r="BHK205" s="27"/>
      <c r="BHL205" s="27"/>
      <c r="BHM205" s="27"/>
      <c r="BHN205" s="27"/>
      <c r="BHO205" s="27"/>
      <c r="BHP205" s="27"/>
      <c r="BHQ205" s="27"/>
      <c r="BHR205" s="27"/>
      <c r="BHS205" s="27"/>
      <c r="BHT205" s="27"/>
      <c r="BHU205" s="27"/>
      <c r="BHV205" s="27"/>
      <c r="BHW205" s="27"/>
      <c r="BHX205" s="27"/>
      <c r="BHY205" s="27"/>
      <c r="BHZ205" s="27"/>
      <c r="BIA205" s="27"/>
      <c r="BIB205" s="27"/>
      <c r="BIC205" s="27"/>
      <c r="BID205" s="27"/>
      <c r="BIE205" s="27"/>
      <c r="BIF205" s="27"/>
      <c r="BIG205" s="27"/>
      <c r="BIH205" s="27"/>
      <c r="BII205" s="27"/>
      <c r="BIJ205" s="27"/>
      <c r="BIK205" s="27"/>
      <c r="BIL205" s="27"/>
      <c r="BIM205" s="27"/>
      <c r="BIN205" s="27"/>
      <c r="BIO205" s="27"/>
      <c r="BIP205" s="27"/>
      <c r="BIQ205" s="27"/>
      <c r="BIR205" s="27"/>
      <c r="BIS205" s="27"/>
      <c r="BIT205" s="27"/>
      <c r="BIU205" s="27"/>
      <c r="BIV205" s="27"/>
      <c r="BIW205" s="27"/>
      <c r="BIX205" s="27"/>
      <c r="BIY205" s="27"/>
      <c r="BIZ205" s="27"/>
      <c r="BJA205" s="27"/>
      <c r="BJB205" s="27"/>
      <c r="BJC205" s="27"/>
      <c r="BJD205" s="27"/>
      <c r="BJE205" s="27"/>
      <c r="BJF205" s="27"/>
      <c r="BJG205" s="27"/>
      <c r="BJH205" s="27"/>
      <c r="BJI205" s="27"/>
      <c r="BJJ205" s="27"/>
      <c r="BJK205" s="27"/>
      <c r="BJL205" s="27"/>
      <c r="BJM205" s="27"/>
      <c r="BJN205" s="27"/>
      <c r="BJO205" s="27"/>
      <c r="BJP205" s="27"/>
      <c r="BJQ205" s="27"/>
      <c r="BJR205" s="27"/>
      <c r="BJS205" s="27"/>
      <c r="BJT205" s="27"/>
      <c r="BJU205" s="27"/>
      <c r="BJV205" s="27"/>
      <c r="BJW205" s="27"/>
      <c r="BJX205" s="27"/>
      <c r="BJY205" s="27"/>
      <c r="BJZ205" s="27"/>
      <c r="BKA205" s="27"/>
      <c r="BKB205" s="27"/>
      <c r="BKC205" s="27"/>
      <c r="BKD205" s="27"/>
      <c r="BKE205" s="27"/>
      <c r="BKF205" s="27"/>
      <c r="BKG205" s="27"/>
      <c r="BKH205" s="27"/>
      <c r="BKI205" s="27"/>
      <c r="BKJ205" s="27"/>
      <c r="BKK205" s="27"/>
      <c r="BKL205" s="27"/>
      <c r="BKM205" s="27"/>
      <c r="BKN205" s="27"/>
      <c r="BKO205" s="27"/>
      <c r="BKP205" s="27"/>
      <c r="BKQ205" s="27"/>
      <c r="BKR205" s="27"/>
      <c r="BKS205" s="27"/>
      <c r="BKT205" s="27"/>
      <c r="BKU205" s="27"/>
      <c r="BKV205" s="27"/>
      <c r="BKW205" s="27"/>
      <c r="BKX205" s="27"/>
      <c r="BKY205" s="27"/>
      <c r="BKZ205" s="27"/>
      <c r="BLA205" s="27"/>
      <c r="BLB205" s="27"/>
      <c r="BLC205" s="27"/>
      <c r="BLD205" s="27"/>
      <c r="BLE205" s="27"/>
      <c r="BLF205" s="27"/>
      <c r="BLG205" s="27"/>
      <c r="BLH205" s="27"/>
      <c r="BLI205" s="27"/>
      <c r="BLJ205" s="27"/>
      <c r="BLK205" s="27"/>
      <c r="BLL205" s="27"/>
      <c r="BLM205" s="27"/>
      <c r="BLN205" s="27"/>
      <c r="BLO205" s="27"/>
      <c r="BLP205" s="27"/>
      <c r="BLQ205" s="27"/>
      <c r="BLR205" s="27"/>
      <c r="BLS205" s="27"/>
      <c r="BLT205" s="27"/>
      <c r="BLU205" s="27"/>
      <c r="BLV205" s="27"/>
      <c r="BLW205" s="27"/>
      <c r="BLX205" s="27"/>
      <c r="BLY205" s="27"/>
      <c r="BLZ205" s="27"/>
      <c r="BMA205" s="27"/>
      <c r="BMB205" s="27"/>
      <c r="BMC205" s="27"/>
      <c r="BMD205" s="27"/>
      <c r="BME205" s="27"/>
      <c r="BMF205" s="27"/>
      <c r="BMG205" s="27"/>
      <c r="BMH205" s="27"/>
      <c r="BMI205" s="27"/>
      <c r="BMJ205" s="27"/>
      <c r="BMK205" s="27"/>
      <c r="BML205" s="27"/>
      <c r="BMM205" s="27"/>
      <c r="BMN205" s="27"/>
      <c r="BMO205" s="27"/>
      <c r="BMP205" s="27"/>
      <c r="BMQ205" s="27"/>
      <c r="BMR205" s="27"/>
      <c r="BMS205" s="27"/>
      <c r="BMT205" s="27"/>
      <c r="BMU205" s="27"/>
      <c r="BMV205" s="27"/>
      <c r="BMW205" s="27"/>
      <c r="BMX205" s="27"/>
      <c r="BMY205" s="27"/>
      <c r="BMZ205" s="27"/>
      <c r="BNA205" s="27"/>
      <c r="BNB205" s="27"/>
      <c r="BNC205" s="27"/>
      <c r="BND205" s="27"/>
      <c r="BNE205" s="27"/>
      <c r="BNF205" s="27"/>
      <c r="BNG205" s="27"/>
      <c r="BNH205" s="27"/>
      <c r="BNI205" s="27"/>
      <c r="BNJ205" s="27"/>
      <c r="BNK205" s="27"/>
      <c r="BNL205" s="27"/>
      <c r="BNM205" s="27"/>
      <c r="BNN205" s="27"/>
      <c r="BNO205" s="27"/>
      <c r="BNP205" s="27"/>
      <c r="BNQ205" s="27"/>
      <c r="BNR205" s="27"/>
      <c r="BNS205" s="27"/>
      <c r="BNT205" s="27"/>
      <c r="BNU205" s="27"/>
      <c r="BNV205" s="27"/>
      <c r="BNW205" s="27"/>
      <c r="BNX205" s="27"/>
      <c r="BNY205" s="27"/>
      <c r="BNZ205" s="27"/>
      <c r="BOA205" s="27"/>
      <c r="BOB205" s="27"/>
      <c r="BOC205" s="27"/>
      <c r="BOD205" s="27"/>
      <c r="BOE205" s="27"/>
      <c r="BOF205" s="27"/>
      <c r="BOG205" s="27"/>
      <c r="BOH205" s="27"/>
      <c r="BOI205" s="27"/>
      <c r="BOJ205" s="27"/>
      <c r="BOK205" s="27"/>
      <c r="BOL205" s="27"/>
      <c r="BOM205" s="27"/>
      <c r="BON205" s="27"/>
      <c r="BOO205" s="27"/>
      <c r="BOP205" s="27"/>
      <c r="BOQ205" s="27"/>
      <c r="BOR205" s="27"/>
      <c r="BOS205" s="27"/>
      <c r="BOT205" s="27"/>
      <c r="BOU205" s="27"/>
      <c r="BOV205" s="27"/>
      <c r="BOW205" s="27"/>
      <c r="BOX205" s="27"/>
      <c r="BOY205" s="27"/>
      <c r="BOZ205" s="27"/>
      <c r="BPA205" s="27"/>
      <c r="BPB205" s="27"/>
      <c r="BPC205" s="27"/>
      <c r="BPD205" s="27"/>
      <c r="BPE205" s="27"/>
      <c r="BPF205" s="27"/>
      <c r="BPG205" s="27"/>
      <c r="BPH205" s="27"/>
      <c r="BPI205" s="27"/>
      <c r="BPJ205" s="27"/>
      <c r="BPK205" s="27"/>
      <c r="BPL205" s="27"/>
      <c r="BPM205" s="27"/>
      <c r="BPN205" s="27"/>
      <c r="BPO205" s="27"/>
      <c r="BPP205" s="27"/>
      <c r="BPQ205" s="27"/>
      <c r="BPR205" s="27"/>
      <c r="BPS205" s="27"/>
      <c r="BPT205" s="27"/>
      <c r="BPU205" s="27"/>
      <c r="BPV205" s="27"/>
      <c r="BPW205" s="27"/>
      <c r="BPX205" s="27"/>
      <c r="BPY205" s="27"/>
      <c r="BPZ205" s="27"/>
      <c r="BQA205" s="27"/>
      <c r="BQB205" s="27"/>
      <c r="BQC205" s="27"/>
      <c r="BQD205" s="27"/>
      <c r="BQE205" s="27"/>
      <c r="BQF205" s="27"/>
      <c r="BQG205" s="27"/>
      <c r="BQH205" s="27"/>
      <c r="BQI205" s="27"/>
      <c r="BQJ205" s="27"/>
      <c r="BQK205" s="27"/>
      <c r="BQL205" s="27"/>
      <c r="BQM205" s="27"/>
      <c r="BQN205" s="27"/>
      <c r="BQO205" s="27"/>
      <c r="BQP205" s="27"/>
      <c r="BQQ205" s="27"/>
      <c r="BQR205" s="27"/>
      <c r="BQS205" s="27"/>
      <c r="BQT205" s="27"/>
      <c r="BQU205" s="27"/>
      <c r="BQV205" s="27"/>
      <c r="BQW205" s="27"/>
      <c r="BQX205" s="27"/>
      <c r="BQY205" s="27"/>
      <c r="BQZ205" s="27"/>
      <c r="BRA205" s="27"/>
      <c r="BRB205" s="27"/>
      <c r="BRC205" s="27"/>
      <c r="BRD205" s="27"/>
      <c r="BRE205" s="27"/>
      <c r="BRF205" s="27"/>
      <c r="BRG205" s="27"/>
      <c r="BRH205" s="27"/>
      <c r="BRI205" s="27"/>
      <c r="BRJ205" s="27"/>
      <c r="BRK205" s="27"/>
      <c r="BRL205" s="27"/>
      <c r="BRM205" s="27"/>
      <c r="BRN205" s="27"/>
      <c r="BRO205" s="27"/>
      <c r="BRP205" s="27"/>
      <c r="BRQ205" s="27"/>
      <c r="BRR205" s="27"/>
      <c r="BRS205" s="27"/>
      <c r="BRT205" s="27"/>
      <c r="BRU205" s="27"/>
      <c r="BRV205" s="27"/>
      <c r="BRW205" s="27"/>
      <c r="BRX205" s="27"/>
      <c r="BRY205" s="27"/>
      <c r="BRZ205" s="27"/>
      <c r="BSA205" s="27"/>
      <c r="BSB205" s="27"/>
      <c r="BSC205" s="27"/>
      <c r="BSD205" s="27"/>
      <c r="BSE205" s="27"/>
      <c r="BSF205" s="27"/>
      <c r="BSG205" s="27"/>
      <c r="BSH205" s="27"/>
      <c r="BSI205" s="27"/>
      <c r="BSJ205" s="27"/>
      <c r="BSK205" s="27"/>
      <c r="BSL205" s="27"/>
      <c r="BSM205" s="27"/>
      <c r="BSN205" s="27"/>
      <c r="BSO205" s="27"/>
      <c r="BSP205" s="27"/>
      <c r="BSQ205" s="27"/>
      <c r="BSR205" s="27"/>
      <c r="BSS205" s="27"/>
      <c r="BST205" s="27"/>
      <c r="BSU205" s="27"/>
      <c r="BSV205" s="27"/>
      <c r="BSW205" s="27"/>
      <c r="BSX205" s="27"/>
      <c r="BSY205" s="27"/>
      <c r="BSZ205" s="27"/>
      <c r="BTA205" s="27"/>
      <c r="BTB205" s="27"/>
      <c r="BTC205" s="27"/>
      <c r="BTD205" s="27"/>
      <c r="BTE205" s="27"/>
      <c r="BTF205" s="27"/>
      <c r="BTG205" s="27"/>
      <c r="BTH205" s="27"/>
      <c r="BTI205" s="27"/>
      <c r="BTJ205" s="27"/>
      <c r="BTK205" s="27"/>
      <c r="BTL205" s="27"/>
      <c r="BTM205" s="27"/>
      <c r="BTN205" s="27"/>
      <c r="BTO205" s="27"/>
      <c r="BTP205" s="27"/>
      <c r="BTQ205" s="27"/>
      <c r="BTR205" s="27"/>
      <c r="BTS205" s="27"/>
      <c r="BTT205" s="27"/>
      <c r="BTU205" s="27"/>
      <c r="BTV205" s="27"/>
      <c r="BTW205" s="27"/>
      <c r="BTX205" s="27"/>
      <c r="BTY205" s="27"/>
      <c r="BTZ205" s="27"/>
      <c r="BUA205" s="27"/>
      <c r="BUB205" s="27"/>
      <c r="BUC205" s="27"/>
      <c r="BUD205" s="27"/>
      <c r="BUE205" s="27"/>
      <c r="BUF205" s="27"/>
      <c r="BUG205" s="27"/>
      <c r="BUH205" s="27"/>
      <c r="BUI205" s="27"/>
      <c r="BUJ205" s="27"/>
      <c r="BUK205" s="27"/>
      <c r="BUL205" s="27"/>
      <c r="BUM205" s="27"/>
      <c r="BUN205" s="27"/>
      <c r="BUO205" s="27"/>
      <c r="BUP205" s="27"/>
      <c r="BUQ205" s="27"/>
      <c r="BUR205" s="27"/>
      <c r="BUS205" s="27"/>
    </row>
    <row r="206" spans="1:1917" s="47" customFormat="1" ht="12.75">
      <c r="A206" s="23"/>
      <c r="B206" s="53"/>
      <c r="C206" s="23"/>
      <c r="D206" s="157" t="s">
        <v>218</v>
      </c>
      <c r="E206" s="158">
        <v>0.2</v>
      </c>
      <c r="F206" s="26">
        <v>2011</v>
      </c>
      <c r="G206" s="159">
        <v>0.6</v>
      </c>
      <c r="H206" s="308"/>
      <c r="I206" s="308"/>
      <c r="J206" s="26"/>
      <c r="K206" s="26"/>
      <c r="L206" s="26"/>
      <c r="M206" s="26"/>
      <c r="N206" s="103"/>
      <c r="O206" s="103"/>
      <c r="P206" s="103"/>
      <c r="Q206" s="22"/>
      <c r="R206" s="22"/>
      <c r="S206" s="22"/>
      <c r="T206" s="22"/>
      <c r="U206" s="22"/>
      <c r="V206" s="22"/>
      <c r="W206" s="22"/>
      <c r="X206" s="22"/>
      <c r="Y206" s="22"/>
      <c r="Z206" s="22"/>
      <c r="AA206" s="22"/>
      <c r="AB206" s="22"/>
      <c r="AC206" s="22"/>
      <c r="AD206" s="22"/>
      <c r="BA206" s="27"/>
      <c r="BB206" s="27"/>
      <c r="BC206" s="27"/>
      <c r="BD206" s="27"/>
      <c r="BE206" s="27"/>
      <c r="BF206" s="27"/>
      <c r="BG206" s="27"/>
      <c r="BH206" s="27"/>
      <c r="BI206" s="27"/>
      <c r="BJ206" s="27"/>
      <c r="BK206" s="27"/>
      <c r="BL206" s="27"/>
      <c r="BM206" s="27"/>
      <c r="BN206" s="27"/>
      <c r="BO206" s="27"/>
      <c r="BP206" s="27"/>
      <c r="BQ206" s="27"/>
      <c r="BR206" s="27"/>
      <c r="BS206" s="27"/>
      <c r="BT206" s="27"/>
      <c r="BU206" s="27"/>
      <c r="BV206" s="27"/>
      <c r="BW206" s="27"/>
      <c r="BX206" s="27"/>
      <c r="BY206" s="27"/>
      <c r="BZ206" s="27"/>
      <c r="CA206" s="27"/>
      <c r="CB206" s="27"/>
      <c r="CC206" s="27"/>
      <c r="CD206" s="27"/>
      <c r="CE206" s="27"/>
      <c r="CF206" s="27"/>
      <c r="CG206" s="27"/>
      <c r="CH206" s="27"/>
      <c r="CI206" s="27"/>
      <c r="CJ206" s="27"/>
      <c r="CK206" s="27"/>
      <c r="CL206" s="27"/>
      <c r="CM206" s="27"/>
      <c r="CN206" s="27"/>
      <c r="CO206" s="27"/>
      <c r="CP206" s="27"/>
      <c r="CQ206" s="27"/>
      <c r="CR206" s="27"/>
      <c r="CS206" s="27"/>
      <c r="CT206" s="27"/>
      <c r="CU206" s="27"/>
      <c r="CV206" s="27"/>
      <c r="CW206" s="27"/>
      <c r="CX206" s="27"/>
      <c r="CY206" s="27"/>
      <c r="CZ206" s="27"/>
      <c r="DA206" s="27"/>
      <c r="DB206" s="27"/>
      <c r="DC206" s="27"/>
      <c r="DD206" s="27"/>
      <c r="DE206" s="27"/>
      <c r="DF206" s="27"/>
      <c r="DG206" s="27"/>
      <c r="DH206" s="27"/>
      <c r="DI206" s="27"/>
      <c r="DJ206" s="27"/>
      <c r="DK206" s="27"/>
      <c r="DL206" s="27"/>
      <c r="DM206" s="27"/>
      <c r="DN206" s="27"/>
      <c r="DO206" s="27"/>
      <c r="DP206" s="27"/>
      <c r="DQ206" s="27"/>
      <c r="DR206" s="27"/>
      <c r="DS206" s="27"/>
      <c r="DT206" s="27"/>
      <c r="DU206" s="27"/>
      <c r="DV206" s="27"/>
      <c r="DW206" s="27"/>
      <c r="DX206" s="27"/>
      <c r="DY206" s="27"/>
      <c r="DZ206" s="27"/>
      <c r="EA206" s="27"/>
      <c r="EB206" s="27"/>
      <c r="EC206" s="27"/>
      <c r="ED206" s="27"/>
      <c r="EE206" s="27"/>
      <c r="EF206" s="27"/>
      <c r="EG206" s="27"/>
      <c r="EH206" s="27"/>
      <c r="EI206" s="27"/>
      <c r="EJ206" s="27"/>
      <c r="EK206" s="27"/>
      <c r="EL206" s="27"/>
      <c r="EM206" s="27"/>
      <c r="EN206" s="27"/>
      <c r="EO206" s="27"/>
      <c r="EP206" s="27"/>
      <c r="EQ206" s="27"/>
      <c r="ER206" s="27"/>
      <c r="ES206" s="27"/>
      <c r="ET206" s="27"/>
      <c r="EU206" s="27"/>
      <c r="EV206" s="27"/>
      <c r="EW206" s="27"/>
      <c r="EX206" s="27"/>
      <c r="EY206" s="27"/>
      <c r="EZ206" s="27"/>
      <c r="FA206" s="27"/>
      <c r="FB206" s="27"/>
      <c r="FC206" s="27"/>
      <c r="FD206" s="27"/>
      <c r="FE206" s="27"/>
      <c r="FF206" s="27"/>
      <c r="FG206" s="27"/>
      <c r="FH206" s="27"/>
      <c r="FI206" s="27"/>
      <c r="FJ206" s="27"/>
      <c r="FK206" s="27"/>
      <c r="FL206" s="27"/>
      <c r="FM206" s="27"/>
      <c r="FN206" s="27"/>
      <c r="FO206" s="27"/>
      <c r="FP206" s="27"/>
      <c r="FQ206" s="27"/>
      <c r="FR206" s="27"/>
      <c r="FS206" s="27"/>
      <c r="FT206" s="27"/>
      <c r="FU206" s="27"/>
      <c r="FV206" s="27"/>
      <c r="FW206" s="27"/>
      <c r="FX206" s="27"/>
      <c r="FY206" s="27"/>
      <c r="FZ206" s="27"/>
      <c r="GA206" s="27"/>
      <c r="GB206" s="27"/>
      <c r="GC206" s="27"/>
      <c r="GD206" s="27"/>
      <c r="GE206" s="27"/>
      <c r="GF206" s="27"/>
      <c r="GG206" s="27"/>
      <c r="GH206" s="27"/>
      <c r="GI206" s="27"/>
      <c r="GJ206" s="27"/>
      <c r="GK206" s="27"/>
      <c r="GL206" s="27"/>
      <c r="GM206" s="27"/>
      <c r="GN206" s="27"/>
      <c r="GO206" s="27"/>
      <c r="GP206" s="27"/>
      <c r="GQ206" s="27"/>
      <c r="GR206" s="27"/>
      <c r="GS206" s="27"/>
      <c r="GT206" s="27"/>
      <c r="GU206" s="27"/>
      <c r="GV206" s="27"/>
      <c r="GW206" s="27"/>
      <c r="GX206" s="27"/>
      <c r="GY206" s="27"/>
      <c r="GZ206" s="27"/>
      <c r="HA206" s="27"/>
      <c r="HB206" s="27"/>
      <c r="HC206" s="27"/>
      <c r="HD206" s="27"/>
      <c r="HE206" s="27"/>
      <c r="HF206" s="27"/>
      <c r="HG206" s="27"/>
      <c r="HH206" s="27"/>
      <c r="HI206" s="27"/>
      <c r="HJ206" s="27"/>
      <c r="HK206" s="27"/>
      <c r="HL206" s="27"/>
      <c r="HM206" s="27"/>
      <c r="HN206" s="27"/>
      <c r="HO206" s="27"/>
      <c r="HP206" s="27"/>
      <c r="HQ206" s="27"/>
      <c r="HR206" s="27"/>
      <c r="HS206" s="27"/>
      <c r="HT206" s="27"/>
      <c r="HU206" s="27"/>
      <c r="HV206" s="27"/>
      <c r="HW206" s="27"/>
      <c r="HX206" s="27"/>
      <c r="HY206" s="27"/>
      <c r="HZ206" s="27"/>
      <c r="IA206" s="27"/>
      <c r="IB206" s="27"/>
      <c r="IC206" s="27"/>
      <c r="ID206" s="27"/>
      <c r="IE206" s="27"/>
      <c r="IF206" s="27"/>
      <c r="IG206" s="27"/>
      <c r="IH206" s="27"/>
      <c r="II206" s="27"/>
      <c r="IJ206" s="27"/>
      <c r="IK206" s="27"/>
      <c r="IL206" s="27"/>
      <c r="IM206" s="27"/>
      <c r="IN206" s="27"/>
      <c r="IO206" s="27"/>
      <c r="IP206" s="27"/>
      <c r="IQ206" s="27"/>
      <c r="IR206" s="27"/>
      <c r="IS206" s="27"/>
      <c r="IT206" s="27"/>
      <c r="IU206" s="27"/>
      <c r="IV206" s="27"/>
      <c r="IW206" s="27"/>
      <c r="IX206" s="27"/>
      <c r="IY206" s="27"/>
      <c r="IZ206" s="27"/>
      <c r="JA206" s="27"/>
      <c r="JB206" s="27"/>
      <c r="JC206" s="27"/>
      <c r="JD206" s="27"/>
      <c r="JE206" s="27"/>
      <c r="JF206" s="27"/>
      <c r="JG206" s="27"/>
      <c r="JH206" s="27"/>
      <c r="JI206" s="27"/>
      <c r="JJ206" s="27"/>
      <c r="JK206" s="27"/>
      <c r="JL206" s="27"/>
      <c r="JM206" s="27"/>
      <c r="JN206" s="27"/>
      <c r="JO206" s="27"/>
      <c r="JP206" s="27"/>
      <c r="JQ206" s="27"/>
      <c r="JR206" s="27"/>
      <c r="JS206" s="27"/>
      <c r="JT206" s="27"/>
      <c r="JU206" s="27"/>
      <c r="JV206" s="27"/>
      <c r="JW206" s="27"/>
      <c r="JX206" s="27"/>
      <c r="JY206" s="27"/>
      <c r="JZ206" s="27"/>
      <c r="KA206" s="27"/>
      <c r="KB206" s="27"/>
      <c r="KC206" s="27"/>
      <c r="KD206" s="27"/>
      <c r="KE206" s="27"/>
      <c r="KF206" s="27"/>
      <c r="KG206" s="27"/>
      <c r="KH206" s="27"/>
      <c r="KI206" s="27"/>
      <c r="KJ206" s="27"/>
      <c r="KK206" s="27"/>
      <c r="KL206" s="27"/>
      <c r="KM206" s="27"/>
      <c r="KN206" s="27"/>
      <c r="KO206" s="27"/>
      <c r="KP206" s="27"/>
      <c r="KQ206" s="27"/>
      <c r="KR206" s="27"/>
      <c r="KS206" s="27"/>
      <c r="KT206" s="27"/>
      <c r="KU206" s="27"/>
      <c r="KV206" s="27"/>
      <c r="KW206" s="27"/>
      <c r="KX206" s="27"/>
      <c r="KY206" s="27"/>
      <c r="KZ206" s="27"/>
      <c r="LA206" s="27"/>
      <c r="LB206" s="27"/>
      <c r="LC206" s="27"/>
      <c r="LD206" s="27"/>
      <c r="LE206" s="27"/>
      <c r="LF206" s="27"/>
      <c r="LG206" s="27"/>
      <c r="LH206" s="27"/>
      <c r="LI206" s="27"/>
      <c r="LJ206" s="27"/>
      <c r="LK206" s="27"/>
      <c r="LL206" s="27"/>
      <c r="LM206" s="27"/>
      <c r="LN206" s="27"/>
      <c r="LO206" s="27"/>
      <c r="LP206" s="27"/>
      <c r="LQ206" s="27"/>
      <c r="LR206" s="27"/>
      <c r="LS206" s="27"/>
      <c r="LT206" s="27"/>
      <c r="LU206" s="27"/>
      <c r="LV206" s="27"/>
      <c r="LW206" s="27"/>
      <c r="LX206" s="27"/>
      <c r="LY206" s="27"/>
      <c r="LZ206" s="27"/>
      <c r="MA206" s="27"/>
      <c r="MB206" s="27"/>
      <c r="MC206" s="27"/>
      <c r="MD206" s="27"/>
      <c r="ME206" s="27"/>
      <c r="MF206" s="27"/>
      <c r="MG206" s="27"/>
      <c r="MH206" s="27"/>
      <c r="MI206" s="27"/>
      <c r="MJ206" s="27"/>
      <c r="MK206" s="27"/>
      <c r="ML206" s="27"/>
      <c r="MM206" s="27"/>
      <c r="MN206" s="27"/>
      <c r="MO206" s="27"/>
      <c r="MP206" s="27"/>
      <c r="MQ206" s="27"/>
      <c r="MR206" s="27"/>
      <c r="MS206" s="27"/>
      <c r="MT206" s="27"/>
      <c r="MU206" s="27"/>
      <c r="MV206" s="27"/>
      <c r="MW206" s="27"/>
      <c r="MX206" s="27"/>
      <c r="MY206" s="27"/>
      <c r="MZ206" s="27"/>
      <c r="NA206" s="27"/>
      <c r="NB206" s="27"/>
      <c r="NC206" s="27"/>
      <c r="ND206" s="27"/>
      <c r="NE206" s="27"/>
      <c r="NF206" s="27"/>
      <c r="NG206" s="27"/>
      <c r="NH206" s="27"/>
      <c r="NI206" s="27"/>
      <c r="NJ206" s="27"/>
      <c r="NK206" s="27"/>
      <c r="NL206" s="27"/>
      <c r="NM206" s="27"/>
      <c r="NN206" s="27"/>
      <c r="NO206" s="27"/>
      <c r="NP206" s="27"/>
      <c r="NQ206" s="27"/>
      <c r="NR206" s="27"/>
      <c r="NS206" s="27"/>
      <c r="NT206" s="27"/>
      <c r="NU206" s="27"/>
      <c r="NV206" s="27"/>
      <c r="NW206" s="27"/>
      <c r="NX206" s="27"/>
      <c r="NY206" s="27"/>
      <c r="NZ206" s="27"/>
      <c r="OA206" s="27"/>
      <c r="OB206" s="27"/>
      <c r="OC206" s="27"/>
      <c r="OD206" s="27"/>
      <c r="OE206" s="27"/>
      <c r="OF206" s="27"/>
      <c r="OG206" s="27"/>
      <c r="OH206" s="27"/>
      <c r="OI206" s="27"/>
      <c r="OJ206" s="27"/>
      <c r="OK206" s="27"/>
      <c r="OL206" s="27"/>
      <c r="OM206" s="27"/>
      <c r="ON206" s="27"/>
      <c r="OO206" s="27"/>
      <c r="OP206" s="27"/>
      <c r="OQ206" s="27"/>
      <c r="OR206" s="27"/>
      <c r="OS206" s="27"/>
      <c r="OT206" s="27"/>
      <c r="OU206" s="27"/>
      <c r="OV206" s="27"/>
      <c r="OW206" s="27"/>
      <c r="OX206" s="27"/>
      <c r="OY206" s="27"/>
      <c r="OZ206" s="27"/>
      <c r="PA206" s="27"/>
      <c r="PB206" s="27"/>
      <c r="PC206" s="27"/>
      <c r="PD206" s="27"/>
      <c r="PE206" s="27"/>
      <c r="PF206" s="27"/>
      <c r="PG206" s="27"/>
      <c r="PH206" s="27"/>
      <c r="PI206" s="27"/>
      <c r="PJ206" s="27"/>
      <c r="PK206" s="27"/>
      <c r="PL206" s="27"/>
      <c r="PM206" s="27"/>
      <c r="PN206" s="27"/>
      <c r="PO206" s="27"/>
      <c r="PP206" s="27"/>
      <c r="PQ206" s="27"/>
      <c r="PR206" s="27"/>
      <c r="PS206" s="27"/>
      <c r="PT206" s="27"/>
      <c r="PU206" s="27"/>
      <c r="PV206" s="27"/>
      <c r="PW206" s="27"/>
      <c r="PX206" s="27"/>
      <c r="PY206" s="27"/>
      <c r="PZ206" s="27"/>
      <c r="QA206" s="27"/>
      <c r="QB206" s="27"/>
      <c r="QC206" s="27"/>
      <c r="QD206" s="27"/>
      <c r="QE206" s="27"/>
      <c r="QF206" s="27"/>
      <c r="QG206" s="27"/>
      <c r="QH206" s="27"/>
      <c r="QI206" s="27"/>
      <c r="QJ206" s="27"/>
      <c r="QK206" s="27"/>
      <c r="QL206" s="27"/>
      <c r="QM206" s="27"/>
      <c r="QN206" s="27"/>
      <c r="QO206" s="27"/>
      <c r="QP206" s="27"/>
      <c r="QQ206" s="27"/>
      <c r="QR206" s="27"/>
      <c r="QS206" s="27"/>
      <c r="QT206" s="27"/>
      <c r="QU206" s="27"/>
      <c r="QV206" s="27"/>
      <c r="QW206" s="27"/>
      <c r="QX206" s="27"/>
      <c r="QY206" s="27"/>
      <c r="QZ206" s="27"/>
      <c r="RA206" s="27"/>
      <c r="RB206" s="27"/>
      <c r="RC206" s="27"/>
      <c r="RD206" s="27"/>
      <c r="RE206" s="27"/>
      <c r="RF206" s="27"/>
      <c r="RG206" s="27"/>
      <c r="RH206" s="27"/>
      <c r="RI206" s="27"/>
      <c r="RJ206" s="27"/>
      <c r="RK206" s="27"/>
      <c r="RL206" s="27"/>
      <c r="RM206" s="27"/>
      <c r="RN206" s="27"/>
      <c r="RO206" s="27"/>
      <c r="RP206" s="27"/>
      <c r="RQ206" s="27"/>
      <c r="RR206" s="27"/>
      <c r="RS206" s="27"/>
      <c r="RT206" s="27"/>
      <c r="RU206" s="27"/>
      <c r="RV206" s="27"/>
      <c r="RW206" s="27"/>
      <c r="RX206" s="27"/>
      <c r="RY206" s="27"/>
      <c r="RZ206" s="27"/>
      <c r="SA206" s="27"/>
      <c r="SB206" s="27"/>
      <c r="SC206" s="27"/>
      <c r="SD206" s="27"/>
      <c r="SE206" s="27"/>
      <c r="SF206" s="27"/>
      <c r="SG206" s="27"/>
      <c r="SH206" s="27"/>
      <c r="SI206" s="27"/>
      <c r="SJ206" s="27"/>
      <c r="SK206" s="27"/>
      <c r="SL206" s="27"/>
      <c r="SM206" s="27"/>
      <c r="SN206" s="27"/>
      <c r="SO206" s="27"/>
      <c r="SP206" s="27"/>
      <c r="SQ206" s="27"/>
      <c r="SR206" s="27"/>
      <c r="SS206" s="27"/>
      <c r="ST206" s="27"/>
      <c r="SU206" s="27"/>
      <c r="SV206" s="27"/>
      <c r="SW206" s="27"/>
      <c r="SX206" s="27"/>
      <c r="SY206" s="27"/>
      <c r="SZ206" s="27"/>
      <c r="TA206" s="27"/>
      <c r="TB206" s="27"/>
      <c r="TC206" s="27"/>
      <c r="TD206" s="27"/>
      <c r="TE206" s="27"/>
      <c r="TF206" s="27"/>
      <c r="TG206" s="27"/>
      <c r="TH206" s="27"/>
      <c r="TI206" s="27"/>
      <c r="TJ206" s="27"/>
      <c r="TK206" s="27"/>
      <c r="TL206" s="27"/>
      <c r="TM206" s="27"/>
      <c r="TN206" s="27"/>
      <c r="TO206" s="27"/>
      <c r="TP206" s="27"/>
      <c r="TQ206" s="27"/>
      <c r="TR206" s="27"/>
      <c r="TS206" s="27"/>
      <c r="TT206" s="27"/>
      <c r="TU206" s="27"/>
      <c r="TV206" s="27"/>
      <c r="TW206" s="27"/>
      <c r="TX206" s="27"/>
      <c r="TY206" s="27"/>
      <c r="TZ206" s="27"/>
      <c r="UA206" s="27"/>
      <c r="UB206" s="27"/>
      <c r="UC206" s="27"/>
      <c r="UD206" s="27"/>
      <c r="UE206" s="27"/>
      <c r="UF206" s="27"/>
      <c r="UG206" s="27"/>
      <c r="UH206" s="27"/>
      <c r="UI206" s="27"/>
      <c r="UJ206" s="27"/>
      <c r="UK206" s="27"/>
      <c r="UL206" s="27"/>
      <c r="UM206" s="27"/>
      <c r="UN206" s="27"/>
      <c r="UO206" s="27"/>
      <c r="UP206" s="27"/>
      <c r="UQ206" s="27"/>
      <c r="UR206" s="27"/>
      <c r="US206" s="27"/>
      <c r="UT206" s="27"/>
      <c r="UU206" s="27"/>
      <c r="UV206" s="27"/>
      <c r="UW206" s="27"/>
      <c r="UX206" s="27"/>
      <c r="UY206" s="27"/>
      <c r="UZ206" s="27"/>
      <c r="VA206" s="27"/>
      <c r="VB206" s="27"/>
      <c r="VC206" s="27"/>
      <c r="VD206" s="27"/>
      <c r="VE206" s="27"/>
      <c r="VF206" s="27"/>
      <c r="VG206" s="27"/>
      <c r="VH206" s="27"/>
      <c r="VI206" s="27"/>
      <c r="VJ206" s="27"/>
      <c r="VK206" s="27"/>
      <c r="VL206" s="27"/>
      <c r="VM206" s="27"/>
      <c r="VN206" s="27"/>
      <c r="VO206" s="27"/>
      <c r="VP206" s="27"/>
      <c r="VQ206" s="27"/>
      <c r="VR206" s="27"/>
      <c r="VS206" s="27"/>
      <c r="VT206" s="27"/>
      <c r="VU206" s="27"/>
      <c r="VV206" s="27"/>
      <c r="VW206" s="27"/>
      <c r="VX206" s="27"/>
      <c r="VY206" s="27"/>
      <c r="VZ206" s="27"/>
      <c r="WA206" s="27"/>
      <c r="WB206" s="27"/>
      <c r="WC206" s="27"/>
      <c r="WD206" s="27"/>
      <c r="WE206" s="27"/>
      <c r="WF206" s="27"/>
      <c r="WG206" s="27"/>
      <c r="WH206" s="27"/>
      <c r="WI206" s="27"/>
      <c r="WJ206" s="27"/>
      <c r="WK206" s="27"/>
      <c r="WL206" s="27"/>
      <c r="WM206" s="27"/>
      <c r="WN206" s="27"/>
      <c r="WO206" s="27"/>
      <c r="WP206" s="27"/>
      <c r="WQ206" s="27"/>
      <c r="WR206" s="27"/>
      <c r="WS206" s="27"/>
      <c r="WT206" s="27"/>
      <c r="WU206" s="27"/>
      <c r="WV206" s="27"/>
      <c r="WW206" s="27"/>
      <c r="WX206" s="27"/>
      <c r="WY206" s="27"/>
      <c r="WZ206" s="27"/>
      <c r="XA206" s="27"/>
      <c r="XB206" s="27"/>
      <c r="XC206" s="27"/>
      <c r="XD206" s="27"/>
      <c r="XE206" s="27"/>
      <c r="XF206" s="27"/>
      <c r="XG206" s="27"/>
      <c r="XH206" s="27"/>
      <c r="XI206" s="27"/>
      <c r="XJ206" s="27"/>
      <c r="XK206" s="27"/>
      <c r="XL206" s="27"/>
      <c r="XM206" s="27"/>
      <c r="XN206" s="27"/>
      <c r="XO206" s="27"/>
      <c r="XP206" s="27"/>
      <c r="XQ206" s="27"/>
      <c r="XR206" s="27"/>
      <c r="XS206" s="27"/>
      <c r="XT206" s="27"/>
      <c r="XU206" s="27"/>
      <c r="XV206" s="27"/>
      <c r="XW206" s="27"/>
      <c r="XX206" s="27"/>
      <c r="XY206" s="27"/>
      <c r="XZ206" s="27"/>
      <c r="YA206" s="27"/>
      <c r="YB206" s="27"/>
      <c r="YC206" s="27"/>
      <c r="YD206" s="27"/>
      <c r="YE206" s="27"/>
      <c r="YF206" s="27"/>
      <c r="YG206" s="27"/>
      <c r="YH206" s="27"/>
      <c r="YI206" s="27"/>
      <c r="YJ206" s="27"/>
      <c r="YK206" s="27"/>
      <c r="YL206" s="27"/>
      <c r="YM206" s="27"/>
      <c r="YN206" s="27"/>
      <c r="YO206" s="27"/>
      <c r="YP206" s="27"/>
      <c r="YQ206" s="27"/>
      <c r="YR206" s="27"/>
      <c r="YS206" s="27"/>
      <c r="YT206" s="27"/>
      <c r="YU206" s="27"/>
      <c r="YV206" s="27"/>
      <c r="YW206" s="27"/>
      <c r="YX206" s="27"/>
      <c r="YY206" s="27"/>
      <c r="YZ206" s="27"/>
      <c r="ZA206" s="27"/>
      <c r="ZB206" s="27"/>
      <c r="ZC206" s="27"/>
      <c r="ZD206" s="27"/>
      <c r="ZE206" s="27"/>
      <c r="ZF206" s="27"/>
      <c r="ZG206" s="27"/>
      <c r="ZH206" s="27"/>
      <c r="ZI206" s="27"/>
      <c r="ZJ206" s="27"/>
      <c r="ZK206" s="27"/>
      <c r="ZL206" s="27"/>
      <c r="ZM206" s="27"/>
      <c r="ZN206" s="27"/>
      <c r="ZO206" s="27"/>
      <c r="ZP206" s="27"/>
      <c r="ZQ206" s="27"/>
      <c r="ZR206" s="27"/>
      <c r="ZS206" s="27"/>
      <c r="ZT206" s="27"/>
      <c r="ZU206" s="27"/>
      <c r="ZV206" s="27"/>
      <c r="ZW206" s="27"/>
      <c r="ZX206" s="27"/>
      <c r="ZY206" s="27"/>
      <c r="ZZ206" s="27"/>
      <c r="AAA206" s="27"/>
      <c r="AAB206" s="27"/>
      <c r="AAC206" s="27"/>
      <c r="AAD206" s="27"/>
      <c r="AAE206" s="27"/>
      <c r="AAF206" s="27"/>
      <c r="AAG206" s="27"/>
      <c r="AAH206" s="27"/>
      <c r="AAI206" s="27"/>
      <c r="AAJ206" s="27"/>
      <c r="AAK206" s="27"/>
      <c r="AAL206" s="27"/>
      <c r="AAM206" s="27"/>
      <c r="AAN206" s="27"/>
      <c r="AAO206" s="27"/>
      <c r="AAP206" s="27"/>
      <c r="AAQ206" s="27"/>
      <c r="AAR206" s="27"/>
      <c r="AAS206" s="27"/>
      <c r="AAT206" s="27"/>
      <c r="AAU206" s="27"/>
      <c r="AAV206" s="27"/>
      <c r="AAW206" s="27"/>
      <c r="AAX206" s="27"/>
      <c r="AAY206" s="27"/>
      <c r="AAZ206" s="27"/>
      <c r="ABA206" s="27"/>
      <c r="ABB206" s="27"/>
      <c r="ABC206" s="27"/>
      <c r="ABD206" s="27"/>
      <c r="ABE206" s="27"/>
      <c r="ABF206" s="27"/>
      <c r="ABG206" s="27"/>
      <c r="ABH206" s="27"/>
      <c r="ABI206" s="27"/>
      <c r="ABJ206" s="27"/>
      <c r="ABK206" s="27"/>
      <c r="ABL206" s="27"/>
      <c r="ABM206" s="27"/>
      <c r="ABN206" s="27"/>
      <c r="ABO206" s="27"/>
      <c r="ABP206" s="27"/>
      <c r="ABQ206" s="27"/>
      <c r="ABR206" s="27"/>
      <c r="ABS206" s="27"/>
      <c r="ABT206" s="27"/>
      <c r="ABU206" s="27"/>
      <c r="ABV206" s="27"/>
      <c r="ABW206" s="27"/>
      <c r="ABX206" s="27"/>
      <c r="ABY206" s="27"/>
      <c r="ABZ206" s="27"/>
      <c r="ACA206" s="27"/>
      <c r="ACB206" s="27"/>
      <c r="ACC206" s="27"/>
      <c r="ACD206" s="27"/>
      <c r="ACE206" s="27"/>
      <c r="ACF206" s="27"/>
      <c r="ACG206" s="27"/>
      <c r="ACH206" s="27"/>
      <c r="ACI206" s="27"/>
      <c r="ACJ206" s="27"/>
      <c r="ACK206" s="27"/>
      <c r="ACL206" s="27"/>
      <c r="ACM206" s="27"/>
      <c r="ACN206" s="27"/>
      <c r="ACO206" s="27"/>
      <c r="ACP206" s="27"/>
      <c r="ACQ206" s="27"/>
      <c r="ACR206" s="27"/>
      <c r="ACS206" s="27"/>
      <c r="ACT206" s="27"/>
      <c r="ACU206" s="27"/>
      <c r="ACV206" s="27"/>
      <c r="ACW206" s="27"/>
      <c r="ACX206" s="27"/>
      <c r="ACY206" s="27"/>
      <c r="ACZ206" s="27"/>
      <c r="ADA206" s="27"/>
      <c r="ADB206" s="27"/>
      <c r="ADC206" s="27"/>
      <c r="ADD206" s="27"/>
      <c r="ADE206" s="27"/>
      <c r="ADF206" s="27"/>
      <c r="ADG206" s="27"/>
      <c r="ADH206" s="27"/>
      <c r="ADI206" s="27"/>
      <c r="ADJ206" s="27"/>
      <c r="ADK206" s="27"/>
      <c r="ADL206" s="27"/>
      <c r="ADM206" s="27"/>
      <c r="ADN206" s="27"/>
      <c r="ADO206" s="27"/>
      <c r="ADP206" s="27"/>
      <c r="ADQ206" s="27"/>
      <c r="ADR206" s="27"/>
      <c r="ADS206" s="27"/>
      <c r="ADT206" s="27"/>
      <c r="ADU206" s="27"/>
      <c r="ADV206" s="27"/>
      <c r="ADW206" s="27"/>
      <c r="ADX206" s="27"/>
      <c r="ADY206" s="27"/>
      <c r="ADZ206" s="27"/>
      <c r="AEA206" s="27"/>
      <c r="AEB206" s="27"/>
      <c r="AEC206" s="27"/>
      <c r="AED206" s="27"/>
      <c r="AEE206" s="27"/>
      <c r="AEF206" s="27"/>
      <c r="AEG206" s="27"/>
      <c r="AEH206" s="27"/>
      <c r="AEI206" s="27"/>
      <c r="AEJ206" s="27"/>
      <c r="AEK206" s="27"/>
      <c r="AEL206" s="27"/>
      <c r="AEM206" s="27"/>
      <c r="AEN206" s="27"/>
      <c r="AEO206" s="27"/>
      <c r="AEP206" s="27"/>
      <c r="AEQ206" s="27"/>
      <c r="AER206" s="27"/>
      <c r="AES206" s="27"/>
      <c r="AET206" s="27"/>
      <c r="AEU206" s="27"/>
      <c r="AEV206" s="27"/>
      <c r="AEW206" s="27"/>
      <c r="AEX206" s="27"/>
      <c r="AEY206" s="27"/>
      <c r="AEZ206" s="27"/>
      <c r="AFA206" s="27"/>
      <c r="AFB206" s="27"/>
      <c r="AFC206" s="27"/>
      <c r="AFD206" s="27"/>
      <c r="AFE206" s="27"/>
      <c r="AFF206" s="27"/>
      <c r="AFG206" s="27"/>
      <c r="AFH206" s="27"/>
      <c r="AFI206" s="27"/>
      <c r="AFJ206" s="27"/>
      <c r="AFK206" s="27"/>
      <c r="AFL206" s="27"/>
      <c r="AFM206" s="27"/>
      <c r="AFN206" s="27"/>
      <c r="AFO206" s="27"/>
      <c r="AFP206" s="27"/>
      <c r="AFQ206" s="27"/>
      <c r="AFR206" s="27"/>
      <c r="AFS206" s="27"/>
      <c r="AFT206" s="27"/>
      <c r="AFU206" s="27"/>
      <c r="AFV206" s="27"/>
      <c r="AFW206" s="27"/>
      <c r="AFX206" s="27"/>
      <c r="AFY206" s="27"/>
      <c r="AFZ206" s="27"/>
      <c r="AGA206" s="27"/>
      <c r="AGB206" s="27"/>
      <c r="AGC206" s="27"/>
      <c r="AGD206" s="27"/>
      <c r="AGE206" s="27"/>
      <c r="AGF206" s="27"/>
      <c r="AGG206" s="27"/>
      <c r="AGH206" s="27"/>
      <c r="AGI206" s="27"/>
      <c r="AGJ206" s="27"/>
      <c r="AGK206" s="27"/>
      <c r="AGL206" s="27"/>
      <c r="AGM206" s="27"/>
      <c r="AGN206" s="27"/>
      <c r="AGO206" s="27"/>
      <c r="AGP206" s="27"/>
      <c r="AGQ206" s="27"/>
      <c r="AGR206" s="27"/>
      <c r="AGS206" s="27"/>
      <c r="AGT206" s="27"/>
      <c r="AGU206" s="27"/>
      <c r="AGV206" s="27"/>
      <c r="AGW206" s="27"/>
      <c r="AGX206" s="27"/>
      <c r="AGY206" s="27"/>
      <c r="AGZ206" s="27"/>
      <c r="AHA206" s="27"/>
      <c r="AHB206" s="27"/>
      <c r="AHC206" s="27"/>
      <c r="AHD206" s="27"/>
      <c r="AHE206" s="27"/>
      <c r="AHF206" s="27"/>
      <c r="AHG206" s="27"/>
      <c r="AHH206" s="27"/>
      <c r="AHI206" s="27"/>
      <c r="AHJ206" s="27"/>
      <c r="AHK206" s="27"/>
      <c r="AHL206" s="27"/>
      <c r="AHM206" s="27"/>
      <c r="AHN206" s="27"/>
      <c r="AHO206" s="27"/>
      <c r="AHP206" s="27"/>
      <c r="AHQ206" s="27"/>
      <c r="AHR206" s="27"/>
      <c r="AHS206" s="27"/>
      <c r="AHT206" s="27"/>
      <c r="AHU206" s="27"/>
      <c r="AHV206" s="27"/>
      <c r="AHW206" s="27"/>
      <c r="AHX206" s="27"/>
      <c r="AHY206" s="27"/>
      <c r="AHZ206" s="27"/>
      <c r="AIA206" s="27"/>
      <c r="AIB206" s="27"/>
      <c r="AIC206" s="27"/>
      <c r="AID206" s="27"/>
      <c r="AIE206" s="27"/>
      <c r="AIF206" s="27"/>
      <c r="AIG206" s="27"/>
      <c r="AIH206" s="27"/>
      <c r="AII206" s="27"/>
      <c r="AIJ206" s="27"/>
      <c r="AIK206" s="27"/>
      <c r="AIL206" s="27"/>
      <c r="AIM206" s="27"/>
      <c r="AIN206" s="27"/>
      <c r="AIO206" s="27"/>
      <c r="AIP206" s="27"/>
      <c r="AIQ206" s="27"/>
      <c r="AIR206" s="27"/>
      <c r="AIS206" s="27"/>
      <c r="AIT206" s="27"/>
      <c r="AIU206" s="27"/>
      <c r="AIV206" s="27"/>
      <c r="AIW206" s="27"/>
      <c r="AIX206" s="27"/>
      <c r="AIY206" s="27"/>
      <c r="AIZ206" s="27"/>
      <c r="AJA206" s="27"/>
      <c r="AJB206" s="27"/>
      <c r="AJC206" s="27"/>
      <c r="AJD206" s="27"/>
      <c r="AJE206" s="27"/>
      <c r="AJF206" s="27"/>
      <c r="AJG206" s="27"/>
      <c r="AJH206" s="27"/>
      <c r="AJI206" s="27"/>
      <c r="AJJ206" s="27"/>
      <c r="AJK206" s="27"/>
      <c r="AJL206" s="27"/>
      <c r="AJM206" s="27"/>
      <c r="AJN206" s="27"/>
      <c r="AJO206" s="27"/>
      <c r="AJP206" s="27"/>
      <c r="AJQ206" s="27"/>
      <c r="AJR206" s="27"/>
      <c r="AJS206" s="27"/>
      <c r="AJT206" s="27"/>
      <c r="AJU206" s="27"/>
      <c r="AJV206" s="27"/>
      <c r="AJW206" s="27"/>
      <c r="AJX206" s="27"/>
      <c r="AJY206" s="27"/>
      <c r="AJZ206" s="27"/>
      <c r="AKA206" s="27"/>
      <c r="AKB206" s="27"/>
      <c r="AKC206" s="27"/>
      <c r="AKD206" s="27"/>
      <c r="AKE206" s="27"/>
      <c r="AKF206" s="27"/>
      <c r="AKG206" s="27"/>
      <c r="AKH206" s="27"/>
      <c r="AKI206" s="27"/>
      <c r="AKJ206" s="27"/>
      <c r="AKK206" s="27"/>
      <c r="AKL206" s="27"/>
      <c r="AKM206" s="27"/>
      <c r="AKN206" s="27"/>
      <c r="AKO206" s="27"/>
      <c r="AKP206" s="27"/>
      <c r="AKQ206" s="27"/>
      <c r="AKR206" s="27"/>
      <c r="AKS206" s="27"/>
      <c r="AKT206" s="27"/>
      <c r="AKU206" s="27"/>
      <c r="AKV206" s="27"/>
      <c r="AKW206" s="27"/>
      <c r="AKX206" s="27"/>
      <c r="AKY206" s="27"/>
      <c r="AKZ206" s="27"/>
      <c r="ALA206" s="27"/>
      <c r="ALB206" s="27"/>
      <c r="ALC206" s="27"/>
      <c r="ALD206" s="27"/>
      <c r="ALE206" s="27"/>
      <c r="ALF206" s="27"/>
      <c r="ALG206" s="27"/>
      <c r="ALH206" s="27"/>
      <c r="ALI206" s="27"/>
      <c r="ALJ206" s="27"/>
      <c r="ALK206" s="27"/>
      <c r="ALL206" s="27"/>
      <c r="ALM206" s="27"/>
      <c r="ALN206" s="27"/>
      <c r="ALO206" s="27"/>
      <c r="ALP206" s="27"/>
      <c r="ALQ206" s="27"/>
      <c r="ALR206" s="27"/>
      <c r="ALS206" s="27"/>
      <c r="ALT206" s="27"/>
      <c r="ALU206" s="27"/>
      <c r="ALV206" s="27"/>
      <c r="ALW206" s="27"/>
      <c r="ALX206" s="27"/>
      <c r="ALY206" s="27"/>
      <c r="ALZ206" s="27"/>
      <c r="AMA206" s="27"/>
      <c r="AMB206" s="27"/>
      <c r="AMC206" s="27"/>
      <c r="AMD206" s="27"/>
      <c r="AME206" s="27"/>
      <c r="AMF206" s="27"/>
      <c r="AMG206" s="27"/>
      <c r="AMH206" s="27"/>
      <c r="AMI206" s="27"/>
      <c r="AMJ206" s="27"/>
      <c r="AMK206" s="27"/>
      <c r="AML206" s="27"/>
      <c r="AMM206" s="27"/>
      <c r="AMN206" s="27"/>
      <c r="AMO206" s="27"/>
      <c r="AMP206" s="27"/>
      <c r="AMQ206" s="27"/>
      <c r="AMR206" s="27"/>
      <c r="AMS206" s="27"/>
      <c r="AMT206" s="27"/>
      <c r="AMU206" s="27"/>
      <c r="AMV206" s="27"/>
      <c r="AMW206" s="27"/>
      <c r="AMX206" s="27"/>
      <c r="AMY206" s="27"/>
      <c r="AMZ206" s="27"/>
      <c r="ANA206" s="27"/>
      <c r="ANB206" s="27"/>
      <c r="ANC206" s="27"/>
      <c r="AND206" s="27"/>
      <c r="ANE206" s="27"/>
      <c r="ANF206" s="27"/>
      <c r="ANG206" s="27"/>
      <c r="ANH206" s="27"/>
      <c r="ANI206" s="27"/>
      <c r="ANJ206" s="27"/>
      <c r="ANK206" s="27"/>
      <c r="ANL206" s="27"/>
      <c r="ANM206" s="27"/>
      <c r="ANN206" s="27"/>
      <c r="ANO206" s="27"/>
      <c r="ANP206" s="27"/>
      <c r="ANQ206" s="27"/>
      <c r="ANR206" s="27"/>
      <c r="ANS206" s="27"/>
      <c r="ANT206" s="27"/>
      <c r="ANU206" s="27"/>
      <c r="ANV206" s="27"/>
      <c r="ANW206" s="27"/>
      <c r="ANX206" s="27"/>
      <c r="ANY206" s="27"/>
      <c r="ANZ206" s="27"/>
      <c r="AOA206" s="27"/>
      <c r="AOB206" s="27"/>
      <c r="AOC206" s="27"/>
      <c r="AOD206" s="27"/>
      <c r="AOE206" s="27"/>
      <c r="AOF206" s="27"/>
      <c r="AOG206" s="27"/>
      <c r="AOH206" s="27"/>
      <c r="AOI206" s="27"/>
      <c r="AOJ206" s="27"/>
      <c r="AOK206" s="27"/>
      <c r="AOL206" s="27"/>
      <c r="AOM206" s="27"/>
      <c r="AON206" s="27"/>
      <c r="AOO206" s="27"/>
      <c r="AOP206" s="27"/>
      <c r="AOQ206" s="27"/>
      <c r="AOR206" s="27"/>
      <c r="AOS206" s="27"/>
      <c r="AOT206" s="27"/>
      <c r="AOU206" s="27"/>
      <c r="AOV206" s="27"/>
      <c r="AOW206" s="27"/>
      <c r="AOX206" s="27"/>
      <c r="AOY206" s="27"/>
      <c r="AOZ206" s="27"/>
      <c r="APA206" s="27"/>
      <c r="APB206" s="27"/>
      <c r="APC206" s="27"/>
      <c r="APD206" s="27"/>
      <c r="APE206" s="27"/>
      <c r="APF206" s="27"/>
      <c r="APG206" s="27"/>
      <c r="APH206" s="27"/>
      <c r="API206" s="27"/>
      <c r="APJ206" s="27"/>
      <c r="APK206" s="27"/>
      <c r="APL206" s="27"/>
      <c r="APM206" s="27"/>
      <c r="APN206" s="27"/>
      <c r="APO206" s="27"/>
      <c r="APP206" s="27"/>
      <c r="APQ206" s="27"/>
      <c r="APR206" s="27"/>
      <c r="APS206" s="27"/>
      <c r="APT206" s="27"/>
      <c r="APU206" s="27"/>
      <c r="APV206" s="27"/>
      <c r="APW206" s="27"/>
      <c r="APX206" s="27"/>
      <c r="APY206" s="27"/>
      <c r="APZ206" s="27"/>
      <c r="AQA206" s="27"/>
      <c r="AQB206" s="27"/>
      <c r="AQC206" s="27"/>
      <c r="AQD206" s="27"/>
      <c r="AQE206" s="27"/>
      <c r="AQF206" s="27"/>
      <c r="AQG206" s="27"/>
      <c r="AQH206" s="27"/>
      <c r="AQI206" s="27"/>
      <c r="AQJ206" s="27"/>
      <c r="AQK206" s="27"/>
      <c r="AQL206" s="27"/>
      <c r="AQM206" s="27"/>
      <c r="AQN206" s="27"/>
      <c r="AQO206" s="27"/>
      <c r="AQP206" s="27"/>
      <c r="AQQ206" s="27"/>
      <c r="AQR206" s="27"/>
      <c r="AQS206" s="27"/>
      <c r="AQT206" s="27"/>
      <c r="AQU206" s="27"/>
      <c r="AQV206" s="27"/>
      <c r="AQW206" s="27"/>
      <c r="AQX206" s="27"/>
      <c r="AQY206" s="27"/>
      <c r="AQZ206" s="27"/>
      <c r="ARA206" s="27"/>
      <c r="ARB206" s="27"/>
      <c r="ARC206" s="27"/>
      <c r="ARD206" s="27"/>
      <c r="ARE206" s="27"/>
      <c r="ARF206" s="27"/>
      <c r="ARG206" s="27"/>
      <c r="ARH206" s="27"/>
      <c r="ARI206" s="27"/>
      <c r="ARJ206" s="27"/>
      <c r="ARK206" s="27"/>
      <c r="ARL206" s="27"/>
      <c r="ARM206" s="27"/>
      <c r="ARN206" s="27"/>
      <c r="ARO206" s="27"/>
      <c r="ARP206" s="27"/>
      <c r="ARQ206" s="27"/>
      <c r="ARR206" s="27"/>
      <c r="ARS206" s="27"/>
      <c r="ART206" s="27"/>
      <c r="ARU206" s="27"/>
      <c r="ARV206" s="27"/>
      <c r="ARW206" s="27"/>
      <c r="ARX206" s="27"/>
      <c r="ARY206" s="27"/>
      <c r="ARZ206" s="27"/>
      <c r="ASA206" s="27"/>
      <c r="ASB206" s="27"/>
      <c r="ASC206" s="27"/>
      <c r="ASD206" s="27"/>
      <c r="ASE206" s="27"/>
      <c r="ASF206" s="27"/>
      <c r="ASG206" s="27"/>
      <c r="ASH206" s="27"/>
      <c r="ASI206" s="27"/>
      <c r="ASJ206" s="27"/>
      <c r="ASK206" s="27"/>
      <c r="ASL206" s="27"/>
      <c r="ASM206" s="27"/>
      <c r="ASN206" s="27"/>
      <c r="ASO206" s="27"/>
      <c r="ASP206" s="27"/>
      <c r="ASQ206" s="27"/>
      <c r="ASR206" s="27"/>
      <c r="ASS206" s="27"/>
      <c r="AST206" s="27"/>
      <c r="ASU206" s="27"/>
      <c r="ASV206" s="27"/>
      <c r="ASW206" s="27"/>
      <c r="ASX206" s="27"/>
      <c r="ASY206" s="27"/>
      <c r="ASZ206" s="27"/>
      <c r="ATA206" s="27"/>
      <c r="ATB206" s="27"/>
      <c r="ATC206" s="27"/>
      <c r="ATD206" s="27"/>
      <c r="ATE206" s="27"/>
      <c r="ATF206" s="27"/>
      <c r="ATG206" s="27"/>
      <c r="ATH206" s="27"/>
      <c r="ATI206" s="27"/>
      <c r="ATJ206" s="27"/>
      <c r="ATK206" s="27"/>
      <c r="ATL206" s="27"/>
      <c r="ATM206" s="27"/>
      <c r="ATN206" s="27"/>
      <c r="ATO206" s="27"/>
      <c r="ATP206" s="27"/>
      <c r="ATQ206" s="27"/>
      <c r="ATR206" s="27"/>
      <c r="ATS206" s="27"/>
      <c r="ATT206" s="27"/>
      <c r="ATU206" s="27"/>
      <c r="ATV206" s="27"/>
      <c r="ATW206" s="27"/>
      <c r="ATX206" s="27"/>
      <c r="ATY206" s="27"/>
      <c r="ATZ206" s="27"/>
      <c r="AUA206" s="27"/>
      <c r="AUB206" s="27"/>
      <c r="AUC206" s="27"/>
      <c r="AUD206" s="27"/>
      <c r="AUE206" s="27"/>
      <c r="AUF206" s="27"/>
      <c r="AUG206" s="27"/>
      <c r="AUH206" s="27"/>
      <c r="AUI206" s="27"/>
      <c r="AUJ206" s="27"/>
      <c r="AUK206" s="27"/>
      <c r="AUL206" s="27"/>
      <c r="AUM206" s="27"/>
      <c r="AUN206" s="27"/>
      <c r="AUO206" s="27"/>
      <c r="AUP206" s="27"/>
      <c r="AUQ206" s="27"/>
      <c r="AUR206" s="27"/>
      <c r="AUS206" s="27"/>
      <c r="AUT206" s="27"/>
      <c r="AUU206" s="27"/>
      <c r="AUV206" s="27"/>
      <c r="AUW206" s="27"/>
      <c r="AUX206" s="27"/>
      <c r="AUY206" s="27"/>
      <c r="AUZ206" s="27"/>
      <c r="AVA206" s="27"/>
      <c r="AVB206" s="27"/>
      <c r="AVC206" s="27"/>
      <c r="AVD206" s="27"/>
      <c r="AVE206" s="27"/>
      <c r="AVF206" s="27"/>
      <c r="AVG206" s="27"/>
      <c r="AVH206" s="27"/>
      <c r="AVI206" s="27"/>
      <c r="AVJ206" s="27"/>
      <c r="AVK206" s="27"/>
      <c r="AVL206" s="27"/>
      <c r="AVM206" s="27"/>
      <c r="AVN206" s="27"/>
      <c r="AVO206" s="27"/>
      <c r="AVP206" s="27"/>
      <c r="AVQ206" s="27"/>
      <c r="AVR206" s="27"/>
      <c r="AVS206" s="27"/>
      <c r="AVT206" s="27"/>
      <c r="AVU206" s="27"/>
      <c r="AVV206" s="27"/>
      <c r="AVW206" s="27"/>
      <c r="AVX206" s="27"/>
      <c r="AVY206" s="27"/>
      <c r="AVZ206" s="27"/>
      <c r="AWA206" s="27"/>
      <c r="AWB206" s="27"/>
      <c r="AWC206" s="27"/>
      <c r="AWD206" s="27"/>
      <c r="AWE206" s="27"/>
      <c r="AWF206" s="27"/>
      <c r="AWG206" s="27"/>
      <c r="AWH206" s="27"/>
      <c r="AWI206" s="27"/>
      <c r="AWJ206" s="27"/>
      <c r="AWK206" s="27"/>
      <c r="AWL206" s="27"/>
      <c r="AWM206" s="27"/>
      <c r="AWN206" s="27"/>
      <c r="AWO206" s="27"/>
      <c r="AWP206" s="27"/>
      <c r="AWQ206" s="27"/>
      <c r="AWR206" s="27"/>
      <c r="AWS206" s="27"/>
      <c r="AWT206" s="27"/>
      <c r="AWU206" s="27"/>
      <c r="AWV206" s="27"/>
      <c r="AWW206" s="27"/>
      <c r="AWX206" s="27"/>
      <c r="AWY206" s="27"/>
      <c r="AWZ206" s="27"/>
      <c r="AXA206" s="27"/>
      <c r="AXB206" s="27"/>
      <c r="AXC206" s="27"/>
      <c r="AXD206" s="27"/>
      <c r="AXE206" s="27"/>
      <c r="AXF206" s="27"/>
      <c r="AXG206" s="27"/>
      <c r="AXH206" s="27"/>
      <c r="AXI206" s="27"/>
      <c r="AXJ206" s="27"/>
      <c r="AXK206" s="27"/>
      <c r="AXL206" s="27"/>
      <c r="AXM206" s="27"/>
      <c r="AXN206" s="27"/>
      <c r="AXO206" s="27"/>
      <c r="AXP206" s="27"/>
      <c r="AXQ206" s="27"/>
      <c r="AXR206" s="27"/>
      <c r="AXS206" s="27"/>
      <c r="AXT206" s="27"/>
      <c r="AXU206" s="27"/>
      <c r="AXV206" s="27"/>
      <c r="AXW206" s="27"/>
      <c r="AXX206" s="27"/>
      <c r="AXY206" s="27"/>
      <c r="AXZ206" s="27"/>
      <c r="AYA206" s="27"/>
      <c r="AYB206" s="27"/>
      <c r="AYC206" s="27"/>
      <c r="AYD206" s="27"/>
      <c r="AYE206" s="27"/>
      <c r="AYF206" s="27"/>
      <c r="AYG206" s="27"/>
      <c r="AYH206" s="27"/>
      <c r="AYI206" s="27"/>
      <c r="AYJ206" s="27"/>
      <c r="AYK206" s="27"/>
      <c r="AYL206" s="27"/>
      <c r="AYM206" s="27"/>
      <c r="AYN206" s="27"/>
      <c r="AYO206" s="27"/>
      <c r="AYP206" s="27"/>
      <c r="AYQ206" s="27"/>
      <c r="AYR206" s="27"/>
      <c r="AYS206" s="27"/>
      <c r="AYT206" s="27"/>
      <c r="AYU206" s="27"/>
      <c r="AYV206" s="27"/>
      <c r="AYW206" s="27"/>
      <c r="AYX206" s="27"/>
      <c r="AYY206" s="27"/>
      <c r="AYZ206" s="27"/>
      <c r="AZA206" s="27"/>
      <c r="AZB206" s="27"/>
      <c r="AZC206" s="27"/>
      <c r="AZD206" s="27"/>
      <c r="AZE206" s="27"/>
      <c r="AZF206" s="27"/>
      <c r="AZG206" s="27"/>
      <c r="AZH206" s="27"/>
      <c r="AZI206" s="27"/>
      <c r="AZJ206" s="27"/>
      <c r="AZK206" s="27"/>
      <c r="AZL206" s="27"/>
      <c r="AZM206" s="27"/>
      <c r="AZN206" s="27"/>
      <c r="AZO206" s="27"/>
      <c r="AZP206" s="27"/>
      <c r="AZQ206" s="27"/>
      <c r="AZR206" s="27"/>
      <c r="AZS206" s="27"/>
      <c r="AZT206" s="27"/>
      <c r="AZU206" s="27"/>
      <c r="AZV206" s="27"/>
      <c r="AZW206" s="27"/>
      <c r="AZX206" s="27"/>
      <c r="AZY206" s="27"/>
      <c r="AZZ206" s="27"/>
      <c r="BAA206" s="27"/>
      <c r="BAB206" s="27"/>
      <c r="BAC206" s="27"/>
      <c r="BAD206" s="27"/>
      <c r="BAE206" s="27"/>
      <c r="BAF206" s="27"/>
      <c r="BAG206" s="27"/>
      <c r="BAH206" s="27"/>
      <c r="BAI206" s="27"/>
      <c r="BAJ206" s="27"/>
      <c r="BAK206" s="27"/>
      <c r="BAL206" s="27"/>
      <c r="BAM206" s="27"/>
      <c r="BAN206" s="27"/>
      <c r="BAO206" s="27"/>
      <c r="BAP206" s="27"/>
      <c r="BAQ206" s="27"/>
      <c r="BAR206" s="27"/>
      <c r="BAS206" s="27"/>
      <c r="BAT206" s="27"/>
      <c r="BAU206" s="27"/>
      <c r="BAV206" s="27"/>
      <c r="BAW206" s="27"/>
      <c r="BAX206" s="27"/>
      <c r="BAY206" s="27"/>
      <c r="BAZ206" s="27"/>
      <c r="BBA206" s="27"/>
      <c r="BBB206" s="27"/>
      <c r="BBC206" s="27"/>
      <c r="BBD206" s="27"/>
      <c r="BBE206" s="27"/>
      <c r="BBF206" s="27"/>
      <c r="BBG206" s="27"/>
      <c r="BBH206" s="27"/>
      <c r="BBI206" s="27"/>
      <c r="BBJ206" s="27"/>
      <c r="BBK206" s="27"/>
      <c r="BBL206" s="27"/>
      <c r="BBM206" s="27"/>
      <c r="BBN206" s="27"/>
      <c r="BBO206" s="27"/>
      <c r="BBP206" s="27"/>
      <c r="BBQ206" s="27"/>
      <c r="BBR206" s="27"/>
      <c r="BBS206" s="27"/>
      <c r="BBT206" s="27"/>
      <c r="BBU206" s="27"/>
      <c r="BBV206" s="27"/>
      <c r="BBW206" s="27"/>
      <c r="BBX206" s="27"/>
      <c r="BBY206" s="27"/>
      <c r="BBZ206" s="27"/>
      <c r="BCA206" s="27"/>
      <c r="BCB206" s="27"/>
      <c r="BCC206" s="27"/>
      <c r="BCD206" s="27"/>
      <c r="BCE206" s="27"/>
      <c r="BCF206" s="27"/>
      <c r="BCG206" s="27"/>
      <c r="BCH206" s="27"/>
      <c r="BCI206" s="27"/>
      <c r="BCJ206" s="27"/>
      <c r="BCK206" s="27"/>
      <c r="BCL206" s="27"/>
      <c r="BCM206" s="27"/>
      <c r="BCN206" s="27"/>
      <c r="BCO206" s="27"/>
      <c r="BCP206" s="27"/>
      <c r="BCQ206" s="27"/>
      <c r="BCR206" s="27"/>
      <c r="BCS206" s="27"/>
      <c r="BCT206" s="27"/>
      <c r="BCU206" s="27"/>
      <c r="BCV206" s="27"/>
      <c r="BCW206" s="27"/>
      <c r="BCX206" s="27"/>
      <c r="BCY206" s="27"/>
      <c r="BCZ206" s="27"/>
      <c r="BDA206" s="27"/>
      <c r="BDB206" s="27"/>
      <c r="BDC206" s="27"/>
      <c r="BDD206" s="27"/>
      <c r="BDE206" s="27"/>
      <c r="BDF206" s="27"/>
      <c r="BDG206" s="27"/>
      <c r="BDH206" s="27"/>
      <c r="BDI206" s="27"/>
      <c r="BDJ206" s="27"/>
      <c r="BDK206" s="27"/>
      <c r="BDL206" s="27"/>
      <c r="BDM206" s="27"/>
      <c r="BDN206" s="27"/>
      <c r="BDO206" s="27"/>
      <c r="BDP206" s="27"/>
      <c r="BDQ206" s="27"/>
      <c r="BDR206" s="27"/>
      <c r="BDS206" s="27"/>
      <c r="BDT206" s="27"/>
      <c r="BDU206" s="27"/>
      <c r="BDV206" s="27"/>
      <c r="BDW206" s="27"/>
      <c r="BDX206" s="27"/>
      <c r="BDY206" s="27"/>
      <c r="BDZ206" s="27"/>
      <c r="BEA206" s="27"/>
      <c r="BEB206" s="27"/>
      <c r="BEC206" s="27"/>
      <c r="BED206" s="27"/>
      <c r="BEE206" s="27"/>
      <c r="BEF206" s="27"/>
      <c r="BEG206" s="27"/>
      <c r="BEH206" s="27"/>
      <c r="BEI206" s="27"/>
      <c r="BEJ206" s="27"/>
      <c r="BEK206" s="27"/>
      <c r="BEL206" s="27"/>
      <c r="BEM206" s="27"/>
      <c r="BEN206" s="27"/>
      <c r="BEO206" s="27"/>
      <c r="BEP206" s="27"/>
      <c r="BEQ206" s="27"/>
      <c r="BER206" s="27"/>
      <c r="BES206" s="27"/>
      <c r="BET206" s="27"/>
      <c r="BEU206" s="27"/>
      <c r="BEV206" s="27"/>
      <c r="BEW206" s="27"/>
      <c r="BEX206" s="27"/>
      <c r="BEY206" s="27"/>
      <c r="BEZ206" s="27"/>
      <c r="BFA206" s="27"/>
      <c r="BFB206" s="27"/>
      <c r="BFC206" s="27"/>
      <c r="BFD206" s="27"/>
      <c r="BFE206" s="27"/>
      <c r="BFF206" s="27"/>
      <c r="BFG206" s="27"/>
      <c r="BFH206" s="27"/>
      <c r="BFI206" s="27"/>
      <c r="BFJ206" s="27"/>
      <c r="BFK206" s="27"/>
      <c r="BFL206" s="27"/>
      <c r="BFM206" s="27"/>
      <c r="BFN206" s="27"/>
      <c r="BFO206" s="27"/>
      <c r="BFP206" s="27"/>
      <c r="BFQ206" s="27"/>
      <c r="BFR206" s="27"/>
      <c r="BFS206" s="27"/>
      <c r="BFT206" s="27"/>
      <c r="BFU206" s="27"/>
      <c r="BFV206" s="27"/>
      <c r="BFW206" s="27"/>
      <c r="BFX206" s="27"/>
      <c r="BFY206" s="27"/>
      <c r="BFZ206" s="27"/>
      <c r="BGA206" s="27"/>
      <c r="BGB206" s="27"/>
      <c r="BGC206" s="27"/>
      <c r="BGD206" s="27"/>
      <c r="BGE206" s="27"/>
      <c r="BGF206" s="27"/>
      <c r="BGG206" s="27"/>
      <c r="BGH206" s="27"/>
      <c r="BGI206" s="27"/>
      <c r="BGJ206" s="27"/>
      <c r="BGK206" s="27"/>
      <c r="BGL206" s="27"/>
      <c r="BGM206" s="27"/>
      <c r="BGN206" s="27"/>
      <c r="BGO206" s="27"/>
      <c r="BGP206" s="27"/>
      <c r="BGQ206" s="27"/>
      <c r="BGR206" s="27"/>
      <c r="BGS206" s="27"/>
      <c r="BGT206" s="27"/>
      <c r="BGU206" s="27"/>
      <c r="BGV206" s="27"/>
      <c r="BGW206" s="27"/>
      <c r="BGX206" s="27"/>
      <c r="BGY206" s="27"/>
      <c r="BGZ206" s="27"/>
      <c r="BHA206" s="27"/>
      <c r="BHB206" s="27"/>
      <c r="BHC206" s="27"/>
      <c r="BHD206" s="27"/>
      <c r="BHE206" s="27"/>
      <c r="BHF206" s="27"/>
      <c r="BHG206" s="27"/>
      <c r="BHH206" s="27"/>
      <c r="BHI206" s="27"/>
      <c r="BHJ206" s="27"/>
      <c r="BHK206" s="27"/>
      <c r="BHL206" s="27"/>
      <c r="BHM206" s="27"/>
      <c r="BHN206" s="27"/>
      <c r="BHO206" s="27"/>
      <c r="BHP206" s="27"/>
      <c r="BHQ206" s="27"/>
      <c r="BHR206" s="27"/>
      <c r="BHS206" s="27"/>
      <c r="BHT206" s="27"/>
      <c r="BHU206" s="27"/>
      <c r="BHV206" s="27"/>
      <c r="BHW206" s="27"/>
      <c r="BHX206" s="27"/>
      <c r="BHY206" s="27"/>
      <c r="BHZ206" s="27"/>
      <c r="BIA206" s="27"/>
      <c r="BIB206" s="27"/>
      <c r="BIC206" s="27"/>
      <c r="BID206" s="27"/>
      <c r="BIE206" s="27"/>
      <c r="BIF206" s="27"/>
      <c r="BIG206" s="27"/>
      <c r="BIH206" s="27"/>
      <c r="BII206" s="27"/>
      <c r="BIJ206" s="27"/>
      <c r="BIK206" s="27"/>
      <c r="BIL206" s="27"/>
      <c r="BIM206" s="27"/>
      <c r="BIN206" s="27"/>
      <c r="BIO206" s="27"/>
      <c r="BIP206" s="27"/>
      <c r="BIQ206" s="27"/>
      <c r="BIR206" s="27"/>
      <c r="BIS206" s="27"/>
      <c r="BIT206" s="27"/>
      <c r="BIU206" s="27"/>
      <c r="BIV206" s="27"/>
      <c r="BIW206" s="27"/>
      <c r="BIX206" s="27"/>
      <c r="BIY206" s="27"/>
      <c r="BIZ206" s="27"/>
      <c r="BJA206" s="27"/>
      <c r="BJB206" s="27"/>
      <c r="BJC206" s="27"/>
      <c r="BJD206" s="27"/>
      <c r="BJE206" s="27"/>
      <c r="BJF206" s="27"/>
      <c r="BJG206" s="27"/>
      <c r="BJH206" s="27"/>
      <c r="BJI206" s="27"/>
      <c r="BJJ206" s="27"/>
      <c r="BJK206" s="27"/>
      <c r="BJL206" s="27"/>
      <c r="BJM206" s="27"/>
      <c r="BJN206" s="27"/>
      <c r="BJO206" s="27"/>
      <c r="BJP206" s="27"/>
      <c r="BJQ206" s="27"/>
      <c r="BJR206" s="27"/>
      <c r="BJS206" s="27"/>
      <c r="BJT206" s="27"/>
      <c r="BJU206" s="27"/>
      <c r="BJV206" s="27"/>
      <c r="BJW206" s="27"/>
      <c r="BJX206" s="27"/>
      <c r="BJY206" s="27"/>
      <c r="BJZ206" s="27"/>
      <c r="BKA206" s="27"/>
      <c r="BKB206" s="27"/>
      <c r="BKC206" s="27"/>
      <c r="BKD206" s="27"/>
      <c r="BKE206" s="27"/>
      <c r="BKF206" s="27"/>
      <c r="BKG206" s="27"/>
      <c r="BKH206" s="27"/>
      <c r="BKI206" s="27"/>
      <c r="BKJ206" s="27"/>
      <c r="BKK206" s="27"/>
      <c r="BKL206" s="27"/>
      <c r="BKM206" s="27"/>
      <c r="BKN206" s="27"/>
      <c r="BKO206" s="27"/>
      <c r="BKP206" s="27"/>
      <c r="BKQ206" s="27"/>
      <c r="BKR206" s="27"/>
      <c r="BKS206" s="27"/>
      <c r="BKT206" s="27"/>
      <c r="BKU206" s="27"/>
      <c r="BKV206" s="27"/>
      <c r="BKW206" s="27"/>
      <c r="BKX206" s="27"/>
      <c r="BKY206" s="27"/>
      <c r="BKZ206" s="27"/>
      <c r="BLA206" s="27"/>
      <c r="BLB206" s="27"/>
      <c r="BLC206" s="27"/>
      <c r="BLD206" s="27"/>
      <c r="BLE206" s="27"/>
      <c r="BLF206" s="27"/>
      <c r="BLG206" s="27"/>
      <c r="BLH206" s="27"/>
      <c r="BLI206" s="27"/>
      <c r="BLJ206" s="27"/>
      <c r="BLK206" s="27"/>
      <c r="BLL206" s="27"/>
      <c r="BLM206" s="27"/>
      <c r="BLN206" s="27"/>
      <c r="BLO206" s="27"/>
      <c r="BLP206" s="27"/>
      <c r="BLQ206" s="27"/>
      <c r="BLR206" s="27"/>
      <c r="BLS206" s="27"/>
      <c r="BLT206" s="27"/>
      <c r="BLU206" s="27"/>
      <c r="BLV206" s="27"/>
      <c r="BLW206" s="27"/>
      <c r="BLX206" s="27"/>
      <c r="BLY206" s="27"/>
      <c r="BLZ206" s="27"/>
      <c r="BMA206" s="27"/>
      <c r="BMB206" s="27"/>
      <c r="BMC206" s="27"/>
      <c r="BMD206" s="27"/>
      <c r="BME206" s="27"/>
      <c r="BMF206" s="27"/>
      <c r="BMG206" s="27"/>
      <c r="BMH206" s="27"/>
      <c r="BMI206" s="27"/>
      <c r="BMJ206" s="27"/>
      <c r="BMK206" s="27"/>
      <c r="BML206" s="27"/>
      <c r="BMM206" s="27"/>
      <c r="BMN206" s="27"/>
      <c r="BMO206" s="27"/>
      <c r="BMP206" s="27"/>
      <c r="BMQ206" s="27"/>
      <c r="BMR206" s="27"/>
      <c r="BMS206" s="27"/>
      <c r="BMT206" s="27"/>
      <c r="BMU206" s="27"/>
      <c r="BMV206" s="27"/>
      <c r="BMW206" s="27"/>
      <c r="BMX206" s="27"/>
      <c r="BMY206" s="27"/>
      <c r="BMZ206" s="27"/>
      <c r="BNA206" s="27"/>
      <c r="BNB206" s="27"/>
      <c r="BNC206" s="27"/>
      <c r="BND206" s="27"/>
      <c r="BNE206" s="27"/>
      <c r="BNF206" s="27"/>
      <c r="BNG206" s="27"/>
      <c r="BNH206" s="27"/>
      <c r="BNI206" s="27"/>
      <c r="BNJ206" s="27"/>
      <c r="BNK206" s="27"/>
      <c r="BNL206" s="27"/>
      <c r="BNM206" s="27"/>
      <c r="BNN206" s="27"/>
      <c r="BNO206" s="27"/>
      <c r="BNP206" s="27"/>
      <c r="BNQ206" s="27"/>
      <c r="BNR206" s="27"/>
      <c r="BNS206" s="27"/>
      <c r="BNT206" s="27"/>
      <c r="BNU206" s="27"/>
      <c r="BNV206" s="27"/>
      <c r="BNW206" s="27"/>
      <c r="BNX206" s="27"/>
      <c r="BNY206" s="27"/>
      <c r="BNZ206" s="27"/>
      <c r="BOA206" s="27"/>
      <c r="BOB206" s="27"/>
      <c r="BOC206" s="27"/>
      <c r="BOD206" s="27"/>
      <c r="BOE206" s="27"/>
      <c r="BOF206" s="27"/>
      <c r="BOG206" s="27"/>
      <c r="BOH206" s="27"/>
      <c r="BOI206" s="27"/>
      <c r="BOJ206" s="27"/>
      <c r="BOK206" s="27"/>
      <c r="BOL206" s="27"/>
      <c r="BOM206" s="27"/>
      <c r="BON206" s="27"/>
      <c r="BOO206" s="27"/>
      <c r="BOP206" s="27"/>
      <c r="BOQ206" s="27"/>
      <c r="BOR206" s="27"/>
      <c r="BOS206" s="27"/>
      <c r="BOT206" s="27"/>
      <c r="BOU206" s="27"/>
      <c r="BOV206" s="27"/>
      <c r="BOW206" s="27"/>
      <c r="BOX206" s="27"/>
      <c r="BOY206" s="27"/>
      <c r="BOZ206" s="27"/>
      <c r="BPA206" s="27"/>
      <c r="BPB206" s="27"/>
      <c r="BPC206" s="27"/>
      <c r="BPD206" s="27"/>
      <c r="BPE206" s="27"/>
      <c r="BPF206" s="27"/>
      <c r="BPG206" s="27"/>
      <c r="BPH206" s="27"/>
      <c r="BPI206" s="27"/>
      <c r="BPJ206" s="27"/>
      <c r="BPK206" s="27"/>
      <c r="BPL206" s="27"/>
      <c r="BPM206" s="27"/>
      <c r="BPN206" s="27"/>
      <c r="BPO206" s="27"/>
      <c r="BPP206" s="27"/>
      <c r="BPQ206" s="27"/>
      <c r="BPR206" s="27"/>
      <c r="BPS206" s="27"/>
      <c r="BPT206" s="27"/>
      <c r="BPU206" s="27"/>
      <c r="BPV206" s="27"/>
      <c r="BPW206" s="27"/>
      <c r="BPX206" s="27"/>
      <c r="BPY206" s="27"/>
      <c r="BPZ206" s="27"/>
      <c r="BQA206" s="27"/>
      <c r="BQB206" s="27"/>
      <c r="BQC206" s="27"/>
      <c r="BQD206" s="27"/>
      <c r="BQE206" s="27"/>
      <c r="BQF206" s="27"/>
      <c r="BQG206" s="27"/>
      <c r="BQH206" s="27"/>
      <c r="BQI206" s="27"/>
      <c r="BQJ206" s="27"/>
      <c r="BQK206" s="27"/>
      <c r="BQL206" s="27"/>
      <c r="BQM206" s="27"/>
      <c r="BQN206" s="27"/>
      <c r="BQO206" s="27"/>
      <c r="BQP206" s="27"/>
      <c r="BQQ206" s="27"/>
      <c r="BQR206" s="27"/>
      <c r="BQS206" s="27"/>
      <c r="BQT206" s="27"/>
      <c r="BQU206" s="27"/>
      <c r="BQV206" s="27"/>
      <c r="BQW206" s="27"/>
      <c r="BQX206" s="27"/>
      <c r="BQY206" s="27"/>
      <c r="BQZ206" s="27"/>
      <c r="BRA206" s="27"/>
      <c r="BRB206" s="27"/>
      <c r="BRC206" s="27"/>
      <c r="BRD206" s="27"/>
      <c r="BRE206" s="27"/>
      <c r="BRF206" s="27"/>
      <c r="BRG206" s="27"/>
      <c r="BRH206" s="27"/>
      <c r="BRI206" s="27"/>
      <c r="BRJ206" s="27"/>
      <c r="BRK206" s="27"/>
      <c r="BRL206" s="27"/>
      <c r="BRM206" s="27"/>
      <c r="BRN206" s="27"/>
      <c r="BRO206" s="27"/>
      <c r="BRP206" s="27"/>
      <c r="BRQ206" s="27"/>
      <c r="BRR206" s="27"/>
      <c r="BRS206" s="27"/>
      <c r="BRT206" s="27"/>
      <c r="BRU206" s="27"/>
      <c r="BRV206" s="27"/>
      <c r="BRW206" s="27"/>
      <c r="BRX206" s="27"/>
      <c r="BRY206" s="27"/>
      <c r="BRZ206" s="27"/>
      <c r="BSA206" s="27"/>
      <c r="BSB206" s="27"/>
      <c r="BSC206" s="27"/>
      <c r="BSD206" s="27"/>
      <c r="BSE206" s="27"/>
      <c r="BSF206" s="27"/>
      <c r="BSG206" s="27"/>
      <c r="BSH206" s="27"/>
      <c r="BSI206" s="27"/>
      <c r="BSJ206" s="27"/>
      <c r="BSK206" s="27"/>
      <c r="BSL206" s="27"/>
      <c r="BSM206" s="27"/>
      <c r="BSN206" s="27"/>
      <c r="BSO206" s="27"/>
      <c r="BSP206" s="27"/>
      <c r="BSQ206" s="27"/>
      <c r="BSR206" s="27"/>
      <c r="BSS206" s="27"/>
      <c r="BST206" s="27"/>
      <c r="BSU206" s="27"/>
      <c r="BSV206" s="27"/>
      <c r="BSW206" s="27"/>
      <c r="BSX206" s="27"/>
      <c r="BSY206" s="27"/>
      <c r="BSZ206" s="27"/>
      <c r="BTA206" s="27"/>
      <c r="BTB206" s="27"/>
      <c r="BTC206" s="27"/>
      <c r="BTD206" s="27"/>
      <c r="BTE206" s="27"/>
      <c r="BTF206" s="27"/>
      <c r="BTG206" s="27"/>
      <c r="BTH206" s="27"/>
      <c r="BTI206" s="27"/>
      <c r="BTJ206" s="27"/>
      <c r="BTK206" s="27"/>
      <c r="BTL206" s="27"/>
      <c r="BTM206" s="27"/>
      <c r="BTN206" s="27"/>
      <c r="BTO206" s="27"/>
      <c r="BTP206" s="27"/>
      <c r="BTQ206" s="27"/>
      <c r="BTR206" s="27"/>
      <c r="BTS206" s="27"/>
      <c r="BTT206" s="27"/>
      <c r="BTU206" s="27"/>
      <c r="BTV206" s="27"/>
      <c r="BTW206" s="27"/>
      <c r="BTX206" s="27"/>
      <c r="BTY206" s="27"/>
      <c r="BTZ206" s="27"/>
      <c r="BUA206" s="27"/>
      <c r="BUB206" s="27"/>
      <c r="BUC206" s="27"/>
      <c r="BUD206" s="27"/>
      <c r="BUE206" s="27"/>
      <c r="BUF206" s="27"/>
      <c r="BUG206" s="27"/>
      <c r="BUH206" s="27"/>
      <c r="BUI206" s="27"/>
      <c r="BUJ206" s="27"/>
      <c r="BUK206" s="27"/>
      <c r="BUL206" s="27"/>
      <c r="BUM206" s="27"/>
      <c r="BUN206" s="27"/>
      <c r="BUO206" s="27"/>
      <c r="BUP206" s="27"/>
      <c r="BUQ206" s="27"/>
      <c r="BUR206" s="27"/>
      <c r="BUS206" s="27"/>
    </row>
    <row r="207" spans="1:1917" s="47" customFormat="1" ht="12.75">
      <c r="A207" s="23"/>
      <c r="B207" s="53"/>
      <c r="C207" s="23"/>
      <c r="D207" s="157" t="s">
        <v>219</v>
      </c>
      <c r="E207" s="158">
        <v>0.25</v>
      </c>
      <c r="F207" s="26">
        <v>2012</v>
      </c>
      <c r="G207" s="159">
        <v>0.6</v>
      </c>
      <c r="H207" s="308"/>
      <c r="I207" s="308"/>
      <c r="J207" s="26"/>
      <c r="K207" s="26"/>
      <c r="L207" s="26"/>
      <c r="M207" s="26"/>
      <c r="N207" s="103"/>
      <c r="O207" s="103"/>
      <c r="P207" s="103"/>
      <c r="Q207" s="22"/>
      <c r="R207" s="22"/>
      <c r="S207" s="22"/>
      <c r="T207" s="22"/>
      <c r="U207" s="22"/>
      <c r="V207" s="22"/>
      <c r="W207" s="22"/>
      <c r="X207" s="22"/>
      <c r="Y207" s="22"/>
      <c r="Z207" s="22"/>
      <c r="AA207" s="22"/>
      <c r="AB207" s="22"/>
      <c r="AC207" s="22"/>
      <c r="AD207" s="22"/>
      <c r="BA207" s="27"/>
      <c r="BB207" s="27"/>
      <c r="BC207" s="27"/>
      <c r="BD207" s="27"/>
      <c r="BE207" s="27"/>
      <c r="BF207" s="27"/>
      <c r="BG207" s="27"/>
      <c r="BH207" s="27"/>
      <c r="BI207" s="27"/>
      <c r="BJ207" s="27"/>
      <c r="BK207" s="27"/>
      <c r="BL207" s="27"/>
      <c r="BM207" s="27"/>
      <c r="BN207" s="27"/>
      <c r="BO207" s="27"/>
      <c r="BP207" s="27"/>
      <c r="BQ207" s="27"/>
      <c r="BR207" s="27"/>
      <c r="BS207" s="27"/>
      <c r="BT207" s="27"/>
      <c r="BU207" s="27"/>
      <c r="BV207" s="27"/>
      <c r="BW207" s="27"/>
      <c r="BX207" s="27"/>
      <c r="BY207" s="27"/>
      <c r="BZ207" s="27"/>
      <c r="CA207" s="27"/>
      <c r="CB207" s="27"/>
      <c r="CC207" s="27"/>
      <c r="CD207" s="27"/>
      <c r="CE207" s="27"/>
      <c r="CF207" s="27"/>
      <c r="CG207" s="27"/>
      <c r="CH207" s="27"/>
      <c r="CI207" s="27"/>
      <c r="CJ207" s="27"/>
      <c r="CK207" s="27"/>
      <c r="CL207" s="27"/>
      <c r="CM207" s="27"/>
      <c r="CN207" s="27"/>
      <c r="CO207" s="27"/>
      <c r="CP207" s="27"/>
      <c r="CQ207" s="27"/>
      <c r="CR207" s="27"/>
      <c r="CS207" s="27"/>
      <c r="CT207" s="27"/>
      <c r="CU207" s="27"/>
      <c r="CV207" s="27"/>
      <c r="CW207" s="27"/>
      <c r="CX207" s="27"/>
      <c r="CY207" s="27"/>
      <c r="CZ207" s="27"/>
      <c r="DA207" s="27"/>
      <c r="DB207" s="27"/>
      <c r="DC207" s="27"/>
      <c r="DD207" s="27"/>
      <c r="DE207" s="27"/>
      <c r="DF207" s="27"/>
      <c r="DG207" s="27"/>
      <c r="DH207" s="27"/>
      <c r="DI207" s="27"/>
      <c r="DJ207" s="27"/>
      <c r="DK207" s="27"/>
      <c r="DL207" s="27"/>
      <c r="DM207" s="27"/>
      <c r="DN207" s="27"/>
      <c r="DO207" s="27"/>
      <c r="DP207" s="27"/>
      <c r="DQ207" s="27"/>
      <c r="DR207" s="27"/>
      <c r="DS207" s="27"/>
      <c r="DT207" s="27"/>
      <c r="DU207" s="27"/>
      <c r="DV207" s="27"/>
      <c r="DW207" s="27"/>
      <c r="DX207" s="27"/>
      <c r="DY207" s="27"/>
      <c r="DZ207" s="27"/>
      <c r="EA207" s="27"/>
      <c r="EB207" s="27"/>
      <c r="EC207" s="27"/>
      <c r="ED207" s="27"/>
      <c r="EE207" s="27"/>
      <c r="EF207" s="27"/>
      <c r="EG207" s="27"/>
      <c r="EH207" s="27"/>
      <c r="EI207" s="27"/>
      <c r="EJ207" s="27"/>
      <c r="EK207" s="27"/>
      <c r="EL207" s="27"/>
      <c r="EM207" s="27"/>
      <c r="EN207" s="27"/>
      <c r="EO207" s="27"/>
      <c r="EP207" s="27"/>
      <c r="EQ207" s="27"/>
      <c r="ER207" s="27"/>
      <c r="ES207" s="27"/>
      <c r="ET207" s="27"/>
      <c r="EU207" s="27"/>
      <c r="EV207" s="27"/>
      <c r="EW207" s="27"/>
      <c r="EX207" s="27"/>
      <c r="EY207" s="27"/>
      <c r="EZ207" s="27"/>
      <c r="FA207" s="27"/>
      <c r="FB207" s="27"/>
      <c r="FC207" s="27"/>
      <c r="FD207" s="27"/>
      <c r="FE207" s="27"/>
      <c r="FF207" s="27"/>
      <c r="FG207" s="27"/>
      <c r="FH207" s="27"/>
      <c r="FI207" s="27"/>
      <c r="FJ207" s="27"/>
      <c r="FK207" s="27"/>
      <c r="FL207" s="27"/>
      <c r="FM207" s="27"/>
      <c r="FN207" s="27"/>
      <c r="FO207" s="27"/>
      <c r="FP207" s="27"/>
      <c r="FQ207" s="27"/>
      <c r="FR207" s="27"/>
      <c r="FS207" s="27"/>
      <c r="FT207" s="27"/>
      <c r="FU207" s="27"/>
      <c r="FV207" s="27"/>
      <c r="FW207" s="27"/>
      <c r="FX207" s="27"/>
      <c r="FY207" s="27"/>
      <c r="FZ207" s="27"/>
      <c r="GA207" s="27"/>
      <c r="GB207" s="27"/>
      <c r="GC207" s="27"/>
      <c r="GD207" s="27"/>
      <c r="GE207" s="27"/>
      <c r="GF207" s="27"/>
      <c r="GG207" s="27"/>
      <c r="GH207" s="27"/>
      <c r="GI207" s="27"/>
      <c r="GJ207" s="27"/>
      <c r="GK207" s="27"/>
      <c r="GL207" s="27"/>
      <c r="GM207" s="27"/>
      <c r="GN207" s="27"/>
      <c r="GO207" s="27"/>
      <c r="GP207" s="27"/>
      <c r="GQ207" s="27"/>
      <c r="GR207" s="27"/>
      <c r="GS207" s="27"/>
      <c r="GT207" s="27"/>
      <c r="GU207" s="27"/>
      <c r="GV207" s="27"/>
      <c r="GW207" s="27"/>
      <c r="GX207" s="27"/>
      <c r="GY207" s="27"/>
      <c r="GZ207" s="27"/>
      <c r="HA207" s="27"/>
      <c r="HB207" s="27"/>
      <c r="HC207" s="27"/>
      <c r="HD207" s="27"/>
      <c r="HE207" s="27"/>
      <c r="HF207" s="27"/>
      <c r="HG207" s="27"/>
      <c r="HH207" s="27"/>
      <c r="HI207" s="27"/>
      <c r="HJ207" s="27"/>
      <c r="HK207" s="27"/>
      <c r="HL207" s="27"/>
      <c r="HM207" s="27"/>
      <c r="HN207" s="27"/>
      <c r="HO207" s="27"/>
      <c r="HP207" s="27"/>
      <c r="HQ207" s="27"/>
      <c r="HR207" s="27"/>
      <c r="HS207" s="27"/>
      <c r="HT207" s="27"/>
      <c r="HU207" s="27"/>
      <c r="HV207" s="27"/>
      <c r="HW207" s="27"/>
      <c r="HX207" s="27"/>
      <c r="HY207" s="27"/>
      <c r="HZ207" s="27"/>
      <c r="IA207" s="27"/>
      <c r="IB207" s="27"/>
      <c r="IC207" s="27"/>
      <c r="ID207" s="27"/>
      <c r="IE207" s="27"/>
      <c r="IF207" s="27"/>
      <c r="IG207" s="27"/>
      <c r="IH207" s="27"/>
      <c r="II207" s="27"/>
      <c r="IJ207" s="27"/>
      <c r="IK207" s="27"/>
      <c r="IL207" s="27"/>
      <c r="IM207" s="27"/>
      <c r="IN207" s="27"/>
      <c r="IO207" s="27"/>
      <c r="IP207" s="27"/>
      <c r="IQ207" s="27"/>
      <c r="IR207" s="27"/>
      <c r="IS207" s="27"/>
      <c r="IT207" s="27"/>
      <c r="IU207" s="27"/>
      <c r="IV207" s="27"/>
      <c r="IW207" s="27"/>
      <c r="IX207" s="27"/>
      <c r="IY207" s="27"/>
      <c r="IZ207" s="27"/>
      <c r="JA207" s="27"/>
      <c r="JB207" s="27"/>
      <c r="JC207" s="27"/>
      <c r="JD207" s="27"/>
      <c r="JE207" s="27"/>
      <c r="JF207" s="27"/>
      <c r="JG207" s="27"/>
      <c r="JH207" s="27"/>
      <c r="JI207" s="27"/>
      <c r="JJ207" s="27"/>
      <c r="JK207" s="27"/>
      <c r="JL207" s="27"/>
      <c r="JM207" s="27"/>
      <c r="JN207" s="27"/>
      <c r="JO207" s="27"/>
      <c r="JP207" s="27"/>
      <c r="JQ207" s="27"/>
      <c r="JR207" s="27"/>
      <c r="JS207" s="27"/>
      <c r="JT207" s="27"/>
      <c r="JU207" s="27"/>
      <c r="JV207" s="27"/>
      <c r="JW207" s="27"/>
      <c r="JX207" s="27"/>
      <c r="JY207" s="27"/>
      <c r="JZ207" s="27"/>
      <c r="KA207" s="27"/>
      <c r="KB207" s="27"/>
      <c r="KC207" s="27"/>
      <c r="KD207" s="27"/>
      <c r="KE207" s="27"/>
      <c r="KF207" s="27"/>
      <c r="KG207" s="27"/>
      <c r="KH207" s="27"/>
      <c r="KI207" s="27"/>
      <c r="KJ207" s="27"/>
      <c r="KK207" s="27"/>
      <c r="KL207" s="27"/>
      <c r="KM207" s="27"/>
      <c r="KN207" s="27"/>
      <c r="KO207" s="27"/>
      <c r="KP207" s="27"/>
      <c r="KQ207" s="27"/>
      <c r="KR207" s="27"/>
      <c r="KS207" s="27"/>
      <c r="KT207" s="27"/>
      <c r="KU207" s="27"/>
      <c r="KV207" s="27"/>
      <c r="KW207" s="27"/>
      <c r="KX207" s="27"/>
      <c r="KY207" s="27"/>
      <c r="KZ207" s="27"/>
      <c r="LA207" s="27"/>
      <c r="LB207" s="27"/>
      <c r="LC207" s="27"/>
      <c r="LD207" s="27"/>
      <c r="LE207" s="27"/>
      <c r="LF207" s="27"/>
      <c r="LG207" s="27"/>
      <c r="LH207" s="27"/>
      <c r="LI207" s="27"/>
      <c r="LJ207" s="27"/>
      <c r="LK207" s="27"/>
      <c r="LL207" s="27"/>
      <c r="LM207" s="27"/>
      <c r="LN207" s="27"/>
      <c r="LO207" s="27"/>
      <c r="LP207" s="27"/>
      <c r="LQ207" s="27"/>
      <c r="LR207" s="27"/>
      <c r="LS207" s="27"/>
      <c r="LT207" s="27"/>
      <c r="LU207" s="27"/>
      <c r="LV207" s="27"/>
      <c r="LW207" s="27"/>
      <c r="LX207" s="27"/>
      <c r="LY207" s="27"/>
      <c r="LZ207" s="27"/>
      <c r="MA207" s="27"/>
      <c r="MB207" s="27"/>
      <c r="MC207" s="27"/>
      <c r="MD207" s="27"/>
      <c r="ME207" s="27"/>
      <c r="MF207" s="27"/>
      <c r="MG207" s="27"/>
      <c r="MH207" s="27"/>
      <c r="MI207" s="27"/>
      <c r="MJ207" s="27"/>
      <c r="MK207" s="27"/>
      <c r="ML207" s="27"/>
      <c r="MM207" s="27"/>
      <c r="MN207" s="27"/>
      <c r="MO207" s="27"/>
      <c r="MP207" s="27"/>
      <c r="MQ207" s="27"/>
      <c r="MR207" s="27"/>
      <c r="MS207" s="27"/>
      <c r="MT207" s="27"/>
      <c r="MU207" s="27"/>
      <c r="MV207" s="27"/>
      <c r="MW207" s="27"/>
      <c r="MX207" s="27"/>
      <c r="MY207" s="27"/>
      <c r="MZ207" s="27"/>
      <c r="NA207" s="27"/>
      <c r="NB207" s="27"/>
      <c r="NC207" s="27"/>
      <c r="ND207" s="27"/>
      <c r="NE207" s="27"/>
      <c r="NF207" s="27"/>
      <c r="NG207" s="27"/>
      <c r="NH207" s="27"/>
      <c r="NI207" s="27"/>
      <c r="NJ207" s="27"/>
      <c r="NK207" s="27"/>
      <c r="NL207" s="27"/>
      <c r="NM207" s="27"/>
      <c r="NN207" s="27"/>
      <c r="NO207" s="27"/>
      <c r="NP207" s="27"/>
      <c r="NQ207" s="27"/>
      <c r="NR207" s="27"/>
      <c r="NS207" s="27"/>
      <c r="NT207" s="27"/>
      <c r="NU207" s="27"/>
      <c r="NV207" s="27"/>
      <c r="NW207" s="27"/>
      <c r="NX207" s="27"/>
      <c r="NY207" s="27"/>
      <c r="NZ207" s="27"/>
      <c r="OA207" s="27"/>
      <c r="OB207" s="27"/>
      <c r="OC207" s="27"/>
      <c r="OD207" s="27"/>
      <c r="OE207" s="27"/>
      <c r="OF207" s="27"/>
      <c r="OG207" s="27"/>
      <c r="OH207" s="27"/>
      <c r="OI207" s="27"/>
      <c r="OJ207" s="27"/>
      <c r="OK207" s="27"/>
      <c r="OL207" s="27"/>
      <c r="OM207" s="27"/>
      <c r="ON207" s="27"/>
      <c r="OO207" s="27"/>
      <c r="OP207" s="27"/>
      <c r="OQ207" s="27"/>
      <c r="OR207" s="27"/>
      <c r="OS207" s="27"/>
      <c r="OT207" s="27"/>
      <c r="OU207" s="27"/>
      <c r="OV207" s="27"/>
      <c r="OW207" s="27"/>
      <c r="OX207" s="27"/>
      <c r="OY207" s="27"/>
      <c r="OZ207" s="27"/>
      <c r="PA207" s="27"/>
      <c r="PB207" s="27"/>
      <c r="PC207" s="27"/>
      <c r="PD207" s="27"/>
      <c r="PE207" s="27"/>
      <c r="PF207" s="27"/>
      <c r="PG207" s="27"/>
      <c r="PH207" s="27"/>
      <c r="PI207" s="27"/>
      <c r="PJ207" s="27"/>
      <c r="PK207" s="27"/>
      <c r="PL207" s="27"/>
      <c r="PM207" s="27"/>
      <c r="PN207" s="27"/>
      <c r="PO207" s="27"/>
      <c r="PP207" s="27"/>
      <c r="PQ207" s="27"/>
      <c r="PR207" s="27"/>
      <c r="PS207" s="27"/>
      <c r="PT207" s="27"/>
      <c r="PU207" s="27"/>
      <c r="PV207" s="27"/>
      <c r="PW207" s="27"/>
      <c r="PX207" s="27"/>
      <c r="PY207" s="27"/>
      <c r="PZ207" s="27"/>
      <c r="QA207" s="27"/>
      <c r="QB207" s="27"/>
      <c r="QC207" s="27"/>
      <c r="QD207" s="27"/>
      <c r="QE207" s="27"/>
      <c r="QF207" s="27"/>
      <c r="QG207" s="27"/>
      <c r="QH207" s="27"/>
      <c r="QI207" s="27"/>
      <c r="QJ207" s="27"/>
      <c r="QK207" s="27"/>
      <c r="QL207" s="27"/>
      <c r="QM207" s="27"/>
      <c r="QN207" s="27"/>
      <c r="QO207" s="27"/>
      <c r="QP207" s="27"/>
      <c r="QQ207" s="27"/>
      <c r="QR207" s="27"/>
      <c r="QS207" s="27"/>
      <c r="QT207" s="27"/>
      <c r="QU207" s="27"/>
      <c r="QV207" s="27"/>
      <c r="QW207" s="27"/>
      <c r="QX207" s="27"/>
      <c r="QY207" s="27"/>
      <c r="QZ207" s="27"/>
      <c r="RA207" s="27"/>
      <c r="RB207" s="27"/>
      <c r="RC207" s="27"/>
      <c r="RD207" s="27"/>
      <c r="RE207" s="27"/>
      <c r="RF207" s="27"/>
      <c r="RG207" s="27"/>
      <c r="RH207" s="27"/>
      <c r="RI207" s="27"/>
      <c r="RJ207" s="27"/>
      <c r="RK207" s="27"/>
      <c r="RL207" s="27"/>
      <c r="RM207" s="27"/>
      <c r="RN207" s="27"/>
      <c r="RO207" s="27"/>
      <c r="RP207" s="27"/>
      <c r="RQ207" s="27"/>
      <c r="RR207" s="27"/>
      <c r="RS207" s="27"/>
      <c r="RT207" s="27"/>
      <c r="RU207" s="27"/>
      <c r="RV207" s="27"/>
      <c r="RW207" s="27"/>
      <c r="RX207" s="27"/>
      <c r="RY207" s="27"/>
      <c r="RZ207" s="27"/>
      <c r="SA207" s="27"/>
      <c r="SB207" s="27"/>
      <c r="SC207" s="27"/>
      <c r="SD207" s="27"/>
      <c r="SE207" s="27"/>
      <c r="SF207" s="27"/>
      <c r="SG207" s="27"/>
      <c r="SH207" s="27"/>
      <c r="SI207" s="27"/>
      <c r="SJ207" s="27"/>
      <c r="SK207" s="27"/>
      <c r="SL207" s="27"/>
      <c r="SM207" s="27"/>
      <c r="SN207" s="27"/>
      <c r="SO207" s="27"/>
      <c r="SP207" s="27"/>
      <c r="SQ207" s="27"/>
      <c r="SR207" s="27"/>
      <c r="SS207" s="27"/>
      <c r="ST207" s="27"/>
      <c r="SU207" s="27"/>
      <c r="SV207" s="27"/>
      <c r="SW207" s="27"/>
      <c r="SX207" s="27"/>
      <c r="SY207" s="27"/>
      <c r="SZ207" s="27"/>
      <c r="TA207" s="27"/>
      <c r="TB207" s="27"/>
      <c r="TC207" s="27"/>
      <c r="TD207" s="27"/>
      <c r="TE207" s="27"/>
      <c r="TF207" s="27"/>
      <c r="TG207" s="27"/>
      <c r="TH207" s="27"/>
      <c r="TI207" s="27"/>
      <c r="TJ207" s="27"/>
      <c r="TK207" s="27"/>
      <c r="TL207" s="27"/>
      <c r="TM207" s="27"/>
      <c r="TN207" s="27"/>
      <c r="TO207" s="27"/>
      <c r="TP207" s="27"/>
      <c r="TQ207" s="27"/>
      <c r="TR207" s="27"/>
      <c r="TS207" s="27"/>
      <c r="TT207" s="27"/>
      <c r="TU207" s="27"/>
      <c r="TV207" s="27"/>
      <c r="TW207" s="27"/>
      <c r="TX207" s="27"/>
      <c r="TY207" s="27"/>
      <c r="TZ207" s="27"/>
      <c r="UA207" s="27"/>
      <c r="UB207" s="27"/>
      <c r="UC207" s="27"/>
      <c r="UD207" s="27"/>
      <c r="UE207" s="27"/>
      <c r="UF207" s="27"/>
      <c r="UG207" s="27"/>
      <c r="UH207" s="27"/>
      <c r="UI207" s="27"/>
      <c r="UJ207" s="27"/>
      <c r="UK207" s="27"/>
      <c r="UL207" s="27"/>
      <c r="UM207" s="27"/>
      <c r="UN207" s="27"/>
      <c r="UO207" s="27"/>
      <c r="UP207" s="27"/>
      <c r="UQ207" s="27"/>
      <c r="UR207" s="27"/>
      <c r="US207" s="27"/>
      <c r="UT207" s="27"/>
      <c r="UU207" s="27"/>
      <c r="UV207" s="27"/>
      <c r="UW207" s="27"/>
      <c r="UX207" s="27"/>
      <c r="UY207" s="27"/>
      <c r="UZ207" s="27"/>
      <c r="VA207" s="27"/>
      <c r="VB207" s="27"/>
      <c r="VC207" s="27"/>
      <c r="VD207" s="27"/>
      <c r="VE207" s="27"/>
      <c r="VF207" s="27"/>
      <c r="VG207" s="27"/>
      <c r="VH207" s="27"/>
      <c r="VI207" s="27"/>
      <c r="VJ207" s="27"/>
      <c r="VK207" s="27"/>
      <c r="VL207" s="27"/>
      <c r="VM207" s="27"/>
      <c r="VN207" s="27"/>
      <c r="VO207" s="27"/>
      <c r="VP207" s="27"/>
      <c r="VQ207" s="27"/>
      <c r="VR207" s="27"/>
      <c r="VS207" s="27"/>
      <c r="VT207" s="27"/>
      <c r="VU207" s="27"/>
      <c r="VV207" s="27"/>
      <c r="VW207" s="27"/>
      <c r="VX207" s="27"/>
      <c r="VY207" s="27"/>
      <c r="VZ207" s="27"/>
      <c r="WA207" s="27"/>
      <c r="WB207" s="27"/>
      <c r="WC207" s="27"/>
      <c r="WD207" s="27"/>
      <c r="WE207" s="27"/>
      <c r="WF207" s="27"/>
      <c r="WG207" s="27"/>
      <c r="WH207" s="27"/>
      <c r="WI207" s="27"/>
      <c r="WJ207" s="27"/>
      <c r="WK207" s="27"/>
      <c r="WL207" s="27"/>
      <c r="WM207" s="27"/>
      <c r="WN207" s="27"/>
      <c r="WO207" s="27"/>
      <c r="WP207" s="27"/>
      <c r="WQ207" s="27"/>
      <c r="WR207" s="27"/>
      <c r="WS207" s="27"/>
      <c r="WT207" s="27"/>
      <c r="WU207" s="27"/>
      <c r="WV207" s="27"/>
      <c r="WW207" s="27"/>
      <c r="WX207" s="27"/>
      <c r="WY207" s="27"/>
      <c r="WZ207" s="27"/>
      <c r="XA207" s="27"/>
      <c r="XB207" s="27"/>
      <c r="XC207" s="27"/>
      <c r="XD207" s="27"/>
      <c r="XE207" s="27"/>
      <c r="XF207" s="27"/>
      <c r="XG207" s="27"/>
      <c r="XH207" s="27"/>
      <c r="XI207" s="27"/>
      <c r="XJ207" s="27"/>
      <c r="XK207" s="27"/>
      <c r="XL207" s="27"/>
      <c r="XM207" s="27"/>
      <c r="XN207" s="27"/>
      <c r="XO207" s="27"/>
      <c r="XP207" s="27"/>
      <c r="XQ207" s="27"/>
      <c r="XR207" s="27"/>
      <c r="XS207" s="27"/>
      <c r="XT207" s="27"/>
      <c r="XU207" s="27"/>
      <c r="XV207" s="27"/>
      <c r="XW207" s="27"/>
      <c r="XX207" s="27"/>
      <c r="XY207" s="27"/>
      <c r="XZ207" s="27"/>
      <c r="YA207" s="27"/>
      <c r="YB207" s="27"/>
      <c r="YC207" s="27"/>
      <c r="YD207" s="27"/>
      <c r="YE207" s="27"/>
      <c r="YF207" s="27"/>
      <c r="YG207" s="27"/>
      <c r="YH207" s="27"/>
      <c r="YI207" s="27"/>
      <c r="YJ207" s="27"/>
      <c r="YK207" s="27"/>
      <c r="YL207" s="27"/>
      <c r="YM207" s="27"/>
      <c r="YN207" s="27"/>
      <c r="YO207" s="27"/>
      <c r="YP207" s="27"/>
      <c r="YQ207" s="27"/>
      <c r="YR207" s="27"/>
      <c r="YS207" s="27"/>
      <c r="YT207" s="27"/>
      <c r="YU207" s="27"/>
      <c r="YV207" s="27"/>
      <c r="YW207" s="27"/>
      <c r="YX207" s="27"/>
      <c r="YY207" s="27"/>
      <c r="YZ207" s="27"/>
      <c r="ZA207" s="27"/>
      <c r="ZB207" s="27"/>
      <c r="ZC207" s="27"/>
      <c r="ZD207" s="27"/>
      <c r="ZE207" s="27"/>
      <c r="ZF207" s="27"/>
      <c r="ZG207" s="27"/>
      <c r="ZH207" s="27"/>
      <c r="ZI207" s="27"/>
      <c r="ZJ207" s="27"/>
      <c r="ZK207" s="27"/>
      <c r="ZL207" s="27"/>
      <c r="ZM207" s="27"/>
      <c r="ZN207" s="27"/>
      <c r="ZO207" s="27"/>
      <c r="ZP207" s="27"/>
      <c r="ZQ207" s="27"/>
      <c r="ZR207" s="27"/>
      <c r="ZS207" s="27"/>
      <c r="ZT207" s="27"/>
      <c r="ZU207" s="27"/>
      <c r="ZV207" s="27"/>
      <c r="ZW207" s="27"/>
      <c r="ZX207" s="27"/>
      <c r="ZY207" s="27"/>
      <c r="ZZ207" s="27"/>
      <c r="AAA207" s="27"/>
      <c r="AAB207" s="27"/>
      <c r="AAC207" s="27"/>
      <c r="AAD207" s="27"/>
      <c r="AAE207" s="27"/>
      <c r="AAF207" s="27"/>
      <c r="AAG207" s="27"/>
      <c r="AAH207" s="27"/>
      <c r="AAI207" s="27"/>
      <c r="AAJ207" s="27"/>
      <c r="AAK207" s="27"/>
      <c r="AAL207" s="27"/>
      <c r="AAM207" s="27"/>
      <c r="AAN207" s="27"/>
      <c r="AAO207" s="27"/>
      <c r="AAP207" s="27"/>
      <c r="AAQ207" s="27"/>
      <c r="AAR207" s="27"/>
      <c r="AAS207" s="27"/>
      <c r="AAT207" s="27"/>
      <c r="AAU207" s="27"/>
      <c r="AAV207" s="27"/>
      <c r="AAW207" s="27"/>
      <c r="AAX207" s="27"/>
      <c r="AAY207" s="27"/>
      <c r="AAZ207" s="27"/>
      <c r="ABA207" s="27"/>
      <c r="ABB207" s="27"/>
      <c r="ABC207" s="27"/>
      <c r="ABD207" s="27"/>
      <c r="ABE207" s="27"/>
      <c r="ABF207" s="27"/>
      <c r="ABG207" s="27"/>
      <c r="ABH207" s="27"/>
      <c r="ABI207" s="27"/>
      <c r="ABJ207" s="27"/>
      <c r="ABK207" s="27"/>
      <c r="ABL207" s="27"/>
      <c r="ABM207" s="27"/>
      <c r="ABN207" s="27"/>
      <c r="ABO207" s="27"/>
      <c r="ABP207" s="27"/>
      <c r="ABQ207" s="27"/>
      <c r="ABR207" s="27"/>
      <c r="ABS207" s="27"/>
      <c r="ABT207" s="27"/>
      <c r="ABU207" s="27"/>
      <c r="ABV207" s="27"/>
      <c r="ABW207" s="27"/>
      <c r="ABX207" s="27"/>
      <c r="ABY207" s="27"/>
      <c r="ABZ207" s="27"/>
      <c r="ACA207" s="27"/>
      <c r="ACB207" s="27"/>
      <c r="ACC207" s="27"/>
      <c r="ACD207" s="27"/>
      <c r="ACE207" s="27"/>
      <c r="ACF207" s="27"/>
      <c r="ACG207" s="27"/>
      <c r="ACH207" s="27"/>
      <c r="ACI207" s="27"/>
      <c r="ACJ207" s="27"/>
      <c r="ACK207" s="27"/>
      <c r="ACL207" s="27"/>
      <c r="ACM207" s="27"/>
      <c r="ACN207" s="27"/>
      <c r="ACO207" s="27"/>
      <c r="ACP207" s="27"/>
      <c r="ACQ207" s="27"/>
      <c r="ACR207" s="27"/>
      <c r="ACS207" s="27"/>
      <c r="ACT207" s="27"/>
      <c r="ACU207" s="27"/>
      <c r="ACV207" s="27"/>
      <c r="ACW207" s="27"/>
      <c r="ACX207" s="27"/>
      <c r="ACY207" s="27"/>
      <c r="ACZ207" s="27"/>
      <c r="ADA207" s="27"/>
      <c r="ADB207" s="27"/>
      <c r="ADC207" s="27"/>
      <c r="ADD207" s="27"/>
      <c r="ADE207" s="27"/>
      <c r="ADF207" s="27"/>
      <c r="ADG207" s="27"/>
      <c r="ADH207" s="27"/>
      <c r="ADI207" s="27"/>
      <c r="ADJ207" s="27"/>
      <c r="ADK207" s="27"/>
      <c r="ADL207" s="27"/>
      <c r="ADM207" s="27"/>
      <c r="ADN207" s="27"/>
      <c r="ADO207" s="27"/>
      <c r="ADP207" s="27"/>
      <c r="ADQ207" s="27"/>
      <c r="ADR207" s="27"/>
      <c r="ADS207" s="27"/>
      <c r="ADT207" s="27"/>
      <c r="ADU207" s="27"/>
      <c r="ADV207" s="27"/>
      <c r="ADW207" s="27"/>
      <c r="ADX207" s="27"/>
      <c r="ADY207" s="27"/>
      <c r="ADZ207" s="27"/>
      <c r="AEA207" s="27"/>
      <c r="AEB207" s="27"/>
      <c r="AEC207" s="27"/>
      <c r="AED207" s="27"/>
      <c r="AEE207" s="27"/>
      <c r="AEF207" s="27"/>
      <c r="AEG207" s="27"/>
      <c r="AEH207" s="27"/>
      <c r="AEI207" s="27"/>
      <c r="AEJ207" s="27"/>
      <c r="AEK207" s="27"/>
      <c r="AEL207" s="27"/>
      <c r="AEM207" s="27"/>
      <c r="AEN207" s="27"/>
      <c r="AEO207" s="27"/>
      <c r="AEP207" s="27"/>
      <c r="AEQ207" s="27"/>
      <c r="AER207" s="27"/>
      <c r="AES207" s="27"/>
      <c r="AET207" s="27"/>
      <c r="AEU207" s="27"/>
      <c r="AEV207" s="27"/>
      <c r="AEW207" s="27"/>
      <c r="AEX207" s="27"/>
      <c r="AEY207" s="27"/>
      <c r="AEZ207" s="27"/>
      <c r="AFA207" s="27"/>
      <c r="AFB207" s="27"/>
      <c r="AFC207" s="27"/>
      <c r="AFD207" s="27"/>
      <c r="AFE207" s="27"/>
      <c r="AFF207" s="27"/>
      <c r="AFG207" s="27"/>
      <c r="AFH207" s="27"/>
      <c r="AFI207" s="27"/>
      <c r="AFJ207" s="27"/>
      <c r="AFK207" s="27"/>
      <c r="AFL207" s="27"/>
      <c r="AFM207" s="27"/>
      <c r="AFN207" s="27"/>
      <c r="AFO207" s="27"/>
      <c r="AFP207" s="27"/>
      <c r="AFQ207" s="27"/>
      <c r="AFR207" s="27"/>
      <c r="AFS207" s="27"/>
      <c r="AFT207" s="27"/>
      <c r="AFU207" s="27"/>
      <c r="AFV207" s="27"/>
      <c r="AFW207" s="27"/>
      <c r="AFX207" s="27"/>
      <c r="AFY207" s="27"/>
      <c r="AFZ207" s="27"/>
      <c r="AGA207" s="27"/>
      <c r="AGB207" s="27"/>
      <c r="AGC207" s="27"/>
      <c r="AGD207" s="27"/>
      <c r="AGE207" s="27"/>
      <c r="AGF207" s="27"/>
      <c r="AGG207" s="27"/>
      <c r="AGH207" s="27"/>
      <c r="AGI207" s="27"/>
      <c r="AGJ207" s="27"/>
      <c r="AGK207" s="27"/>
      <c r="AGL207" s="27"/>
      <c r="AGM207" s="27"/>
      <c r="AGN207" s="27"/>
      <c r="AGO207" s="27"/>
      <c r="AGP207" s="27"/>
      <c r="AGQ207" s="27"/>
      <c r="AGR207" s="27"/>
      <c r="AGS207" s="27"/>
      <c r="AGT207" s="27"/>
      <c r="AGU207" s="27"/>
      <c r="AGV207" s="27"/>
      <c r="AGW207" s="27"/>
      <c r="AGX207" s="27"/>
      <c r="AGY207" s="27"/>
      <c r="AGZ207" s="27"/>
      <c r="AHA207" s="27"/>
      <c r="AHB207" s="27"/>
      <c r="AHC207" s="27"/>
      <c r="AHD207" s="27"/>
      <c r="AHE207" s="27"/>
      <c r="AHF207" s="27"/>
      <c r="AHG207" s="27"/>
      <c r="AHH207" s="27"/>
      <c r="AHI207" s="27"/>
      <c r="AHJ207" s="27"/>
      <c r="AHK207" s="27"/>
      <c r="AHL207" s="27"/>
      <c r="AHM207" s="27"/>
      <c r="AHN207" s="27"/>
      <c r="AHO207" s="27"/>
      <c r="AHP207" s="27"/>
      <c r="AHQ207" s="27"/>
      <c r="AHR207" s="27"/>
      <c r="AHS207" s="27"/>
      <c r="AHT207" s="27"/>
      <c r="AHU207" s="27"/>
      <c r="AHV207" s="27"/>
      <c r="AHW207" s="27"/>
      <c r="AHX207" s="27"/>
      <c r="AHY207" s="27"/>
      <c r="AHZ207" s="27"/>
      <c r="AIA207" s="27"/>
      <c r="AIB207" s="27"/>
      <c r="AIC207" s="27"/>
      <c r="AID207" s="27"/>
      <c r="AIE207" s="27"/>
      <c r="AIF207" s="27"/>
      <c r="AIG207" s="27"/>
      <c r="AIH207" s="27"/>
      <c r="AII207" s="27"/>
      <c r="AIJ207" s="27"/>
      <c r="AIK207" s="27"/>
      <c r="AIL207" s="27"/>
      <c r="AIM207" s="27"/>
      <c r="AIN207" s="27"/>
      <c r="AIO207" s="27"/>
      <c r="AIP207" s="27"/>
      <c r="AIQ207" s="27"/>
      <c r="AIR207" s="27"/>
      <c r="AIS207" s="27"/>
      <c r="AIT207" s="27"/>
      <c r="AIU207" s="27"/>
      <c r="AIV207" s="27"/>
      <c r="AIW207" s="27"/>
      <c r="AIX207" s="27"/>
      <c r="AIY207" s="27"/>
      <c r="AIZ207" s="27"/>
      <c r="AJA207" s="27"/>
      <c r="AJB207" s="27"/>
      <c r="AJC207" s="27"/>
      <c r="AJD207" s="27"/>
      <c r="AJE207" s="27"/>
      <c r="AJF207" s="27"/>
      <c r="AJG207" s="27"/>
      <c r="AJH207" s="27"/>
      <c r="AJI207" s="27"/>
      <c r="AJJ207" s="27"/>
      <c r="AJK207" s="27"/>
      <c r="AJL207" s="27"/>
      <c r="AJM207" s="27"/>
      <c r="AJN207" s="27"/>
      <c r="AJO207" s="27"/>
      <c r="AJP207" s="27"/>
      <c r="AJQ207" s="27"/>
      <c r="AJR207" s="27"/>
      <c r="AJS207" s="27"/>
      <c r="AJT207" s="27"/>
      <c r="AJU207" s="27"/>
      <c r="AJV207" s="27"/>
      <c r="AJW207" s="27"/>
      <c r="AJX207" s="27"/>
      <c r="AJY207" s="27"/>
      <c r="AJZ207" s="27"/>
      <c r="AKA207" s="27"/>
      <c r="AKB207" s="27"/>
      <c r="AKC207" s="27"/>
      <c r="AKD207" s="27"/>
      <c r="AKE207" s="27"/>
      <c r="AKF207" s="27"/>
      <c r="AKG207" s="27"/>
      <c r="AKH207" s="27"/>
      <c r="AKI207" s="27"/>
      <c r="AKJ207" s="27"/>
      <c r="AKK207" s="27"/>
      <c r="AKL207" s="27"/>
      <c r="AKM207" s="27"/>
      <c r="AKN207" s="27"/>
      <c r="AKO207" s="27"/>
      <c r="AKP207" s="27"/>
      <c r="AKQ207" s="27"/>
      <c r="AKR207" s="27"/>
      <c r="AKS207" s="27"/>
      <c r="AKT207" s="27"/>
      <c r="AKU207" s="27"/>
      <c r="AKV207" s="27"/>
      <c r="AKW207" s="27"/>
      <c r="AKX207" s="27"/>
      <c r="AKY207" s="27"/>
      <c r="AKZ207" s="27"/>
      <c r="ALA207" s="27"/>
      <c r="ALB207" s="27"/>
      <c r="ALC207" s="27"/>
      <c r="ALD207" s="27"/>
      <c r="ALE207" s="27"/>
      <c r="ALF207" s="27"/>
      <c r="ALG207" s="27"/>
      <c r="ALH207" s="27"/>
      <c r="ALI207" s="27"/>
      <c r="ALJ207" s="27"/>
      <c r="ALK207" s="27"/>
      <c r="ALL207" s="27"/>
      <c r="ALM207" s="27"/>
      <c r="ALN207" s="27"/>
      <c r="ALO207" s="27"/>
      <c r="ALP207" s="27"/>
      <c r="ALQ207" s="27"/>
      <c r="ALR207" s="27"/>
      <c r="ALS207" s="27"/>
      <c r="ALT207" s="27"/>
      <c r="ALU207" s="27"/>
      <c r="ALV207" s="27"/>
      <c r="ALW207" s="27"/>
      <c r="ALX207" s="27"/>
      <c r="ALY207" s="27"/>
      <c r="ALZ207" s="27"/>
      <c r="AMA207" s="27"/>
      <c r="AMB207" s="27"/>
      <c r="AMC207" s="27"/>
      <c r="AMD207" s="27"/>
      <c r="AME207" s="27"/>
      <c r="AMF207" s="27"/>
      <c r="AMG207" s="27"/>
      <c r="AMH207" s="27"/>
      <c r="AMI207" s="27"/>
      <c r="AMJ207" s="27"/>
      <c r="AMK207" s="27"/>
      <c r="AML207" s="27"/>
      <c r="AMM207" s="27"/>
      <c r="AMN207" s="27"/>
      <c r="AMO207" s="27"/>
      <c r="AMP207" s="27"/>
      <c r="AMQ207" s="27"/>
      <c r="AMR207" s="27"/>
      <c r="AMS207" s="27"/>
      <c r="AMT207" s="27"/>
      <c r="AMU207" s="27"/>
      <c r="AMV207" s="27"/>
      <c r="AMW207" s="27"/>
      <c r="AMX207" s="27"/>
      <c r="AMY207" s="27"/>
      <c r="AMZ207" s="27"/>
      <c r="ANA207" s="27"/>
      <c r="ANB207" s="27"/>
      <c r="ANC207" s="27"/>
      <c r="AND207" s="27"/>
      <c r="ANE207" s="27"/>
      <c r="ANF207" s="27"/>
      <c r="ANG207" s="27"/>
      <c r="ANH207" s="27"/>
      <c r="ANI207" s="27"/>
      <c r="ANJ207" s="27"/>
      <c r="ANK207" s="27"/>
      <c r="ANL207" s="27"/>
      <c r="ANM207" s="27"/>
      <c r="ANN207" s="27"/>
      <c r="ANO207" s="27"/>
      <c r="ANP207" s="27"/>
      <c r="ANQ207" s="27"/>
      <c r="ANR207" s="27"/>
      <c r="ANS207" s="27"/>
      <c r="ANT207" s="27"/>
      <c r="ANU207" s="27"/>
      <c r="ANV207" s="27"/>
      <c r="ANW207" s="27"/>
      <c r="ANX207" s="27"/>
      <c r="ANY207" s="27"/>
      <c r="ANZ207" s="27"/>
      <c r="AOA207" s="27"/>
      <c r="AOB207" s="27"/>
      <c r="AOC207" s="27"/>
      <c r="AOD207" s="27"/>
      <c r="AOE207" s="27"/>
      <c r="AOF207" s="27"/>
      <c r="AOG207" s="27"/>
      <c r="AOH207" s="27"/>
      <c r="AOI207" s="27"/>
      <c r="AOJ207" s="27"/>
      <c r="AOK207" s="27"/>
      <c r="AOL207" s="27"/>
      <c r="AOM207" s="27"/>
      <c r="AON207" s="27"/>
      <c r="AOO207" s="27"/>
      <c r="AOP207" s="27"/>
      <c r="AOQ207" s="27"/>
      <c r="AOR207" s="27"/>
      <c r="AOS207" s="27"/>
      <c r="AOT207" s="27"/>
      <c r="AOU207" s="27"/>
      <c r="AOV207" s="27"/>
      <c r="AOW207" s="27"/>
      <c r="AOX207" s="27"/>
      <c r="AOY207" s="27"/>
      <c r="AOZ207" s="27"/>
      <c r="APA207" s="27"/>
      <c r="APB207" s="27"/>
      <c r="APC207" s="27"/>
      <c r="APD207" s="27"/>
      <c r="APE207" s="27"/>
      <c r="APF207" s="27"/>
      <c r="APG207" s="27"/>
      <c r="APH207" s="27"/>
      <c r="API207" s="27"/>
      <c r="APJ207" s="27"/>
      <c r="APK207" s="27"/>
      <c r="APL207" s="27"/>
      <c r="APM207" s="27"/>
      <c r="APN207" s="27"/>
      <c r="APO207" s="27"/>
      <c r="APP207" s="27"/>
      <c r="APQ207" s="27"/>
      <c r="APR207" s="27"/>
      <c r="APS207" s="27"/>
      <c r="APT207" s="27"/>
      <c r="APU207" s="27"/>
      <c r="APV207" s="27"/>
      <c r="APW207" s="27"/>
      <c r="APX207" s="27"/>
      <c r="APY207" s="27"/>
      <c r="APZ207" s="27"/>
      <c r="AQA207" s="27"/>
      <c r="AQB207" s="27"/>
      <c r="AQC207" s="27"/>
      <c r="AQD207" s="27"/>
      <c r="AQE207" s="27"/>
      <c r="AQF207" s="27"/>
      <c r="AQG207" s="27"/>
      <c r="AQH207" s="27"/>
      <c r="AQI207" s="27"/>
      <c r="AQJ207" s="27"/>
      <c r="AQK207" s="27"/>
      <c r="AQL207" s="27"/>
      <c r="AQM207" s="27"/>
      <c r="AQN207" s="27"/>
      <c r="AQO207" s="27"/>
      <c r="AQP207" s="27"/>
      <c r="AQQ207" s="27"/>
      <c r="AQR207" s="27"/>
      <c r="AQS207" s="27"/>
      <c r="AQT207" s="27"/>
      <c r="AQU207" s="27"/>
      <c r="AQV207" s="27"/>
      <c r="AQW207" s="27"/>
      <c r="AQX207" s="27"/>
      <c r="AQY207" s="27"/>
      <c r="AQZ207" s="27"/>
      <c r="ARA207" s="27"/>
      <c r="ARB207" s="27"/>
      <c r="ARC207" s="27"/>
      <c r="ARD207" s="27"/>
      <c r="ARE207" s="27"/>
      <c r="ARF207" s="27"/>
      <c r="ARG207" s="27"/>
      <c r="ARH207" s="27"/>
      <c r="ARI207" s="27"/>
      <c r="ARJ207" s="27"/>
      <c r="ARK207" s="27"/>
      <c r="ARL207" s="27"/>
      <c r="ARM207" s="27"/>
      <c r="ARN207" s="27"/>
      <c r="ARO207" s="27"/>
      <c r="ARP207" s="27"/>
      <c r="ARQ207" s="27"/>
      <c r="ARR207" s="27"/>
      <c r="ARS207" s="27"/>
      <c r="ART207" s="27"/>
      <c r="ARU207" s="27"/>
      <c r="ARV207" s="27"/>
      <c r="ARW207" s="27"/>
      <c r="ARX207" s="27"/>
      <c r="ARY207" s="27"/>
      <c r="ARZ207" s="27"/>
      <c r="ASA207" s="27"/>
      <c r="ASB207" s="27"/>
      <c r="ASC207" s="27"/>
      <c r="ASD207" s="27"/>
      <c r="ASE207" s="27"/>
      <c r="ASF207" s="27"/>
      <c r="ASG207" s="27"/>
      <c r="ASH207" s="27"/>
      <c r="ASI207" s="27"/>
      <c r="ASJ207" s="27"/>
      <c r="ASK207" s="27"/>
      <c r="ASL207" s="27"/>
      <c r="ASM207" s="27"/>
      <c r="ASN207" s="27"/>
      <c r="ASO207" s="27"/>
      <c r="ASP207" s="27"/>
      <c r="ASQ207" s="27"/>
      <c r="ASR207" s="27"/>
      <c r="ASS207" s="27"/>
      <c r="AST207" s="27"/>
      <c r="ASU207" s="27"/>
      <c r="ASV207" s="27"/>
      <c r="ASW207" s="27"/>
      <c r="ASX207" s="27"/>
      <c r="ASY207" s="27"/>
      <c r="ASZ207" s="27"/>
      <c r="ATA207" s="27"/>
      <c r="ATB207" s="27"/>
      <c r="ATC207" s="27"/>
      <c r="ATD207" s="27"/>
      <c r="ATE207" s="27"/>
      <c r="ATF207" s="27"/>
      <c r="ATG207" s="27"/>
      <c r="ATH207" s="27"/>
      <c r="ATI207" s="27"/>
      <c r="ATJ207" s="27"/>
      <c r="ATK207" s="27"/>
      <c r="ATL207" s="27"/>
      <c r="ATM207" s="27"/>
      <c r="ATN207" s="27"/>
      <c r="ATO207" s="27"/>
      <c r="ATP207" s="27"/>
      <c r="ATQ207" s="27"/>
      <c r="ATR207" s="27"/>
      <c r="ATS207" s="27"/>
      <c r="ATT207" s="27"/>
      <c r="ATU207" s="27"/>
      <c r="ATV207" s="27"/>
      <c r="ATW207" s="27"/>
      <c r="ATX207" s="27"/>
      <c r="ATY207" s="27"/>
      <c r="ATZ207" s="27"/>
      <c r="AUA207" s="27"/>
      <c r="AUB207" s="27"/>
      <c r="AUC207" s="27"/>
      <c r="AUD207" s="27"/>
      <c r="AUE207" s="27"/>
      <c r="AUF207" s="27"/>
      <c r="AUG207" s="27"/>
      <c r="AUH207" s="27"/>
      <c r="AUI207" s="27"/>
      <c r="AUJ207" s="27"/>
      <c r="AUK207" s="27"/>
      <c r="AUL207" s="27"/>
      <c r="AUM207" s="27"/>
      <c r="AUN207" s="27"/>
      <c r="AUO207" s="27"/>
      <c r="AUP207" s="27"/>
      <c r="AUQ207" s="27"/>
      <c r="AUR207" s="27"/>
      <c r="AUS207" s="27"/>
      <c r="AUT207" s="27"/>
      <c r="AUU207" s="27"/>
      <c r="AUV207" s="27"/>
      <c r="AUW207" s="27"/>
      <c r="AUX207" s="27"/>
      <c r="AUY207" s="27"/>
      <c r="AUZ207" s="27"/>
      <c r="AVA207" s="27"/>
      <c r="AVB207" s="27"/>
      <c r="AVC207" s="27"/>
      <c r="AVD207" s="27"/>
      <c r="AVE207" s="27"/>
      <c r="AVF207" s="27"/>
      <c r="AVG207" s="27"/>
      <c r="AVH207" s="27"/>
      <c r="AVI207" s="27"/>
      <c r="AVJ207" s="27"/>
      <c r="AVK207" s="27"/>
      <c r="AVL207" s="27"/>
      <c r="AVM207" s="27"/>
      <c r="AVN207" s="27"/>
      <c r="AVO207" s="27"/>
      <c r="AVP207" s="27"/>
      <c r="AVQ207" s="27"/>
      <c r="AVR207" s="27"/>
      <c r="AVS207" s="27"/>
      <c r="AVT207" s="27"/>
      <c r="AVU207" s="27"/>
      <c r="AVV207" s="27"/>
      <c r="AVW207" s="27"/>
      <c r="AVX207" s="27"/>
      <c r="AVY207" s="27"/>
      <c r="AVZ207" s="27"/>
      <c r="AWA207" s="27"/>
      <c r="AWB207" s="27"/>
      <c r="AWC207" s="27"/>
      <c r="AWD207" s="27"/>
      <c r="AWE207" s="27"/>
      <c r="AWF207" s="27"/>
      <c r="AWG207" s="27"/>
      <c r="AWH207" s="27"/>
      <c r="AWI207" s="27"/>
      <c r="AWJ207" s="27"/>
      <c r="AWK207" s="27"/>
      <c r="AWL207" s="27"/>
      <c r="AWM207" s="27"/>
      <c r="AWN207" s="27"/>
      <c r="AWO207" s="27"/>
      <c r="AWP207" s="27"/>
      <c r="AWQ207" s="27"/>
      <c r="AWR207" s="27"/>
      <c r="AWS207" s="27"/>
      <c r="AWT207" s="27"/>
      <c r="AWU207" s="27"/>
      <c r="AWV207" s="27"/>
      <c r="AWW207" s="27"/>
      <c r="AWX207" s="27"/>
      <c r="AWY207" s="27"/>
      <c r="AWZ207" s="27"/>
      <c r="AXA207" s="27"/>
      <c r="AXB207" s="27"/>
      <c r="AXC207" s="27"/>
      <c r="AXD207" s="27"/>
      <c r="AXE207" s="27"/>
      <c r="AXF207" s="27"/>
      <c r="AXG207" s="27"/>
      <c r="AXH207" s="27"/>
      <c r="AXI207" s="27"/>
      <c r="AXJ207" s="27"/>
      <c r="AXK207" s="27"/>
      <c r="AXL207" s="27"/>
      <c r="AXM207" s="27"/>
      <c r="AXN207" s="27"/>
      <c r="AXO207" s="27"/>
      <c r="AXP207" s="27"/>
      <c r="AXQ207" s="27"/>
      <c r="AXR207" s="27"/>
      <c r="AXS207" s="27"/>
      <c r="AXT207" s="27"/>
      <c r="AXU207" s="27"/>
      <c r="AXV207" s="27"/>
      <c r="AXW207" s="27"/>
      <c r="AXX207" s="27"/>
      <c r="AXY207" s="27"/>
      <c r="AXZ207" s="27"/>
      <c r="AYA207" s="27"/>
      <c r="AYB207" s="27"/>
      <c r="AYC207" s="27"/>
      <c r="AYD207" s="27"/>
      <c r="AYE207" s="27"/>
      <c r="AYF207" s="27"/>
      <c r="AYG207" s="27"/>
      <c r="AYH207" s="27"/>
      <c r="AYI207" s="27"/>
      <c r="AYJ207" s="27"/>
      <c r="AYK207" s="27"/>
      <c r="AYL207" s="27"/>
      <c r="AYM207" s="27"/>
      <c r="AYN207" s="27"/>
      <c r="AYO207" s="27"/>
      <c r="AYP207" s="27"/>
      <c r="AYQ207" s="27"/>
      <c r="AYR207" s="27"/>
      <c r="AYS207" s="27"/>
      <c r="AYT207" s="27"/>
      <c r="AYU207" s="27"/>
      <c r="AYV207" s="27"/>
      <c r="AYW207" s="27"/>
      <c r="AYX207" s="27"/>
      <c r="AYY207" s="27"/>
      <c r="AYZ207" s="27"/>
      <c r="AZA207" s="27"/>
      <c r="AZB207" s="27"/>
      <c r="AZC207" s="27"/>
      <c r="AZD207" s="27"/>
      <c r="AZE207" s="27"/>
      <c r="AZF207" s="27"/>
      <c r="AZG207" s="27"/>
      <c r="AZH207" s="27"/>
      <c r="AZI207" s="27"/>
      <c r="AZJ207" s="27"/>
      <c r="AZK207" s="27"/>
      <c r="AZL207" s="27"/>
      <c r="AZM207" s="27"/>
      <c r="AZN207" s="27"/>
      <c r="AZO207" s="27"/>
      <c r="AZP207" s="27"/>
      <c r="AZQ207" s="27"/>
      <c r="AZR207" s="27"/>
      <c r="AZS207" s="27"/>
      <c r="AZT207" s="27"/>
      <c r="AZU207" s="27"/>
      <c r="AZV207" s="27"/>
      <c r="AZW207" s="27"/>
      <c r="AZX207" s="27"/>
      <c r="AZY207" s="27"/>
      <c r="AZZ207" s="27"/>
      <c r="BAA207" s="27"/>
      <c r="BAB207" s="27"/>
      <c r="BAC207" s="27"/>
      <c r="BAD207" s="27"/>
      <c r="BAE207" s="27"/>
      <c r="BAF207" s="27"/>
      <c r="BAG207" s="27"/>
      <c r="BAH207" s="27"/>
      <c r="BAI207" s="27"/>
      <c r="BAJ207" s="27"/>
      <c r="BAK207" s="27"/>
      <c r="BAL207" s="27"/>
      <c r="BAM207" s="27"/>
      <c r="BAN207" s="27"/>
      <c r="BAO207" s="27"/>
      <c r="BAP207" s="27"/>
      <c r="BAQ207" s="27"/>
      <c r="BAR207" s="27"/>
      <c r="BAS207" s="27"/>
      <c r="BAT207" s="27"/>
      <c r="BAU207" s="27"/>
      <c r="BAV207" s="27"/>
      <c r="BAW207" s="27"/>
      <c r="BAX207" s="27"/>
      <c r="BAY207" s="27"/>
      <c r="BAZ207" s="27"/>
      <c r="BBA207" s="27"/>
      <c r="BBB207" s="27"/>
      <c r="BBC207" s="27"/>
      <c r="BBD207" s="27"/>
      <c r="BBE207" s="27"/>
      <c r="BBF207" s="27"/>
      <c r="BBG207" s="27"/>
      <c r="BBH207" s="27"/>
      <c r="BBI207" s="27"/>
      <c r="BBJ207" s="27"/>
      <c r="BBK207" s="27"/>
      <c r="BBL207" s="27"/>
      <c r="BBM207" s="27"/>
      <c r="BBN207" s="27"/>
      <c r="BBO207" s="27"/>
      <c r="BBP207" s="27"/>
      <c r="BBQ207" s="27"/>
      <c r="BBR207" s="27"/>
      <c r="BBS207" s="27"/>
      <c r="BBT207" s="27"/>
      <c r="BBU207" s="27"/>
      <c r="BBV207" s="27"/>
      <c r="BBW207" s="27"/>
      <c r="BBX207" s="27"/>
      <c r="BBY207" s="27"/>
      <c r="BBZ207" s="27"/>
      <c r="BCA207" s="27"/>
      <c r="BCB207" s="27"/>
      <c r="BCC207" s="27"/>
      <c r="BCD207" s="27"/>
      <c r="BCE207" s="27"/>
      <c r="BCF207" s="27"/>
      <c r="BCG207" s="27"/>
      <c r="BCH207" s="27"/>
      <c r="BCI207" s="27"/>
      <c r="BCJ207" s="27"/>
      <c r="BCK207" s="27"/>
      <c r="BCL207" s="27"/>
      <c r="BCM207" s="27"/>
      <c r="BCN207" s="27"/>
      <c r="BCO207" s="27"/>
      <c r="BCP207" s="27"/>
      <c r="BCQ207" s="27"/>
      <c r="BCR207" s="27"/>
      <c r="BCS207" s="27"/>
      <c r="BCT207" s="27"/>
      <c r="BCU207" s="27"/>
      <c r="BCV207" s="27"/>
      <c r="BCW207" s="27"/>
      <c r="BCX207" s="27"/>
      <c r="BCY207" s="27"/>
      <c r="BCZ207" s="27"/>
      <c r="BDA207" s="27"/>
      <c r="BDB207" s="27"/>
      <c r="BDC207" s="27"/>
      <c r="BDD207" s="27"/>
      <c r="BDE207" s="27"/>
      <c r="BDF207" s="27"/>
      <c r="BDG207" s="27"/>
      <c r="BDH207" s="27"/>
      <c r="BDI207" s="27"/>
      <c r="BDJ207" s="27"/>
      <c r="BDK207" s="27"/>
      <c r="BDL207" s="27"/>
      <c r="BDM207" s="27"/>
      <c r="BDN207" s="27"/>
      <c r="BDO207" s="27"/>
      <c r="BDP207" s="27"/>
      <c r="BDQ207" s="27"/>
      <c r="BDR207" s="27"/>
      <c r="BDS207" s="27"/>
      <c r="BDT207" s="27"/>
      <c r="BDU207" s="27"/>
      <c r="BDV207" s="27"/>
      <c r="BDW207" s="27"/>
      <c r="BDX207" s="27"/>
      <c r="BDY207" s="27"/>
      <c r="BDZ207" s="27"/>
      <c r="BEA207" s="27"/>
      <c r="BEB207" s="27"/>
      <c r="BEC207" s="27"/>
      <c r="BED207" s="27"/>
      <c r="BEE207" s="27"/>
      <c r="BEF207" s="27"/>
      <c r="BEG207" s="27"/>
      <c r="BEH207" s="27"/>
      <c r="BEI207" s="27"/>
      <c r="BEJ207" s="27"/>
      <c r="BEK207" s="27"/>
      <c r="BEL207" s="27"/>
      <c r="BEM207" s="27"/>
      <c r="BEN207" s="27"/>
      <c r="BEO207" s="27"/>
      <c r="BEP207" s="27"/>
      <c r="BEQ207" s="27"/>
      <c r="BER207" s="27"/>
      <c r="BES207" s="27"/>
      <c r="BET207" s="27"/>
      <c r="BEU207" s="27"/>
      <c r="BEV207" s="27"/>
      <c r="BEW207" s="27"/>
      <c r="BEX207" s="27"/>
      <c r="BEY207" s="27"/>
      <c r="BEZ207" s="27"/>
      <c r="BFA207" s="27"/>
      <c r="BFB207" s="27"/>
      <c r="BFC207" s="27"/>
      <c r="BFD207" s="27"/>
      <c r="BFE207" s="27"/>
      <c r="BFF207" s="27"/>
      <c r="BFG207" s="27"/>
      <c r="BFH207" s="27"/>
      <c r="BFI207" s="27"/>
      <c r="BFJ207" s="27"/>
      <c r="BFK207" s="27"/>
      <c r="BFL207" s="27"/>
      <c r="BFM207" s="27"/>
      <c r="BFN207" s="27"/>
      <c r="BFO207" s="27"/>
      <c r="BFP207" s="27"/>
      <c r="BFQ207" s="27"/>
      <c r="BFR207" s="27"/>
      <c r="BFS207" s="27"/>
      <c r="BFT207" s="27"/>
      <c r="BFU207" s="27"/>
      <c r="BFV207" s="27"/>
      <c r="BFW207" s="27"/>
      <c r="BFX207" s="27"/>
      <c r="BFY207" s="27"/>
      <c r="BFZ207" s="27"/>
      <c r="BGA207" s="27"/>
      <c r="BGB207" s="27"/>
      <c r="BGC207" s="27"/>
      <c r="BGD207" s="27"/>
      <c r="BGE207" s="27"/>
      <c r="BGF207" s="27"/>
      <c r="BGG207" s="27"/>
      <c r="BGH207" s="27"/>
      <c r="BGI207" s="27"/>
      <c r="BGJ207" s="27"/>
      <c r="BGK207" s="27"/>
      <c r="BGL207" s="27"/>
      <c r="BGM207" s="27"/>
      <c r="BGN207" s="27"/>
      <c r="BGO207" s="27"/>
      <c r="BGP207" s="27"/>
      <c r="BGQ207" s="27"/>
      <c r="BGR207" s="27"/>
      <c r="BGS207" s="27"/>
      <c r="BGT207" s="27"/>
      <c r="BGU207" s="27"/>
      <c r="BGV207" s="27"/>
      <c r="BGW207" s="27"/>
      <c r="BGX207" s="27"/>
      <c r="BGY207" s="27"/>
      <c r="BGZ207" s="27"/>
      <c r="BHA207" s="27"/>
      <c r="BHB207" s="27"/>
      <c r="BHC207" s="27"/>
      <c r="BHD207" s="27"/>
      <c r="BHE207" s="27"/>
      <c r="BHF207" s="27"/>
      <c r="BHG207" s="27"/>
      <c r="BHH207" s="27"/>
      <c r="BHI207" s="27"/>
      <c r="BHJ207" s="27"/>
      <c r="BHK207" s="27"/>
      <c r="BHL207" s="27"/>
      <c r="BHM207" s="27"/>
      <c r="BHN207" s="27"/>
      <c r="BHO207" s="27"/>
      <c r="BHP207" s="27"/>
      <c r="BHQ207" s="27"/>
      <c r="BHR207" s="27"/>
      <c r="BHS207" s="27"/>
      <c r="BHT207" s="27"/>
      <c r="BHU207" s="27"/>
      <c r="BHV207" s="27"/>
      <c r="BHW207" s="27"/>
      <c r="BHX207" s="27"/>
      <c r="BHY207" s="27"/>
      <c r="BHZ207" s="27"/>
      <c r="BIA207" s="27"/>
      <c r="BIB207" s="27"/>
      <c r="BIC207" s="27"/>
      <c r="BID207" s="27"/>
      <c r="BIE207" s="27"/>
      <c r="BIF207" s="27"/>
      <c r="BIG207" s="27"/>
      <c r="BIH207" s="27"/>
      <c r="BII207" s="27"/>
      <c r="BIJ207" s="27"/>
      <c r="BIK207" s="27"/>
      <c r="BIL207" s="27"/>
      <c r="BIM207" s="27"/>
      <c r="BIN207" s="27"/>
      <c r="BIO207" s="27"/>
      <c r="BIP207" s="27"/>
      <c r="BIQ207" s="27"/>
      <c r="BIR207" s="27"/>
      <c r="BIS207" s="27"/>
      <c r="BIT207" s="27"/>
      <c r="BIU207" s="27"/>
      <c r="BIV207" s="27"/>
      <c r="BIW207" s="27"/>
      <c r="BIX207" s="27"/>
      <c r="BIY207" s="27"/>
      <c r="BIZ207" s="27"/>
      <c r="BJA207" s="27"/>
      <c r="BJB207" s="27"/>
      <c r="BJC207" s="27"/>
      <c r="BJD207" s="27"/>
      <c r="BJE207" s="27"/>
      <c r="BJF207" s="27"/>
      <c r="BJG207" s="27"/>
      <c r="BJH207" s="27"/>
      <c r="BJI207" s="27"/>
      <c r="BJJ207" s="27"/>
      <c r="BJK207" s="27"/>
      <c r="BJL207" s="27"/>
      <c r="BJM207" s="27"/>
      <c r="BJN207" s="27"/>
      <c r="BJO207" s="27"/>
      <c r="BJP207" s="27"/>
      <c r="BJQ207" s="27"/>
      <c r="BJR207" s="27"/>
      <c r="BJS207" s="27"/>
      <c r="BJT207" s="27"/>
      <c r="BJU207" s="27"/>
      <c r="BJV207" s="27"/>
      <c r="BJW207" s="27"/>
      <c r="BJX207" s="27"/>
      <c r="BJY207" s="27"/>
      <c r="BJZ207" s="27"/>
      <c r="BKA207" s="27"/>
      <c r="BKB207" s="27"/>
      <c r="BKC207" s="27"/>
      <c r="BKD207" s="27"/>
      <c r="BKE207" s="27"/>
      <c r="BKF207" s="27"/>
      <c r="BKG207" s="27"/>
      <c r="BKH207" s="27"/>
      <c r="BKI207" s="27"/>
      <c r="BKJ207" s="27"/>
      <c r="BKK207" s="27"/>
      <c r="BKL207" s="27"/>
      <c r="BKM207" s="27"/>
      <c r="BKN207" s="27"/>
      <c r="BKO207" s="27"/>
      <c r="BKP207" s="27"/>
      <c r="BKQ207" s="27"/>
      <c r="BKR207" s="27"/>
      <c r="BKS207" s="27"/>
      <c r="BKT207" s="27"/>
      <c r="BKU207" s="27"/>
      <c r="BKV207" s="27"/>
      <c r="BKW207" s="27"/>
      <c r="BKX207" s="27"/>
      <c r="BKY207" s="27"/>
      <c r="BKZ207" s="27"/>
      <c r="BLA207" s="27"/>
      <c r="BLB207" s="27"/>
      <c r="BLC207" s="27"/>
      <c r="BLD207" s="27"/>
      <c r="BLE207" s="27"/>
      <c r="BLF207" s="27"/>
      <c r="BLG207" s="27"/>
      <c r="BLH207" s="27"/>
      <c r="BLI207" s="27"/>
      <c r="BLJ207" s="27"/>
      <c r="BLK207" s="27"/>
      <c r="BLL207" s="27"/>
      <c r="BLM207" s="27"/>
      <c r="BLN207" s="27"/>
      <c r="BLO207" s="27"/>
      <c r="BLP207" s="27"/>
      <c r="BLQ207" s="27"/>
      <c r="BLR207" s="27"/>
      <c r="BLS207" s="27"/>
      <c r="BLT207" s="27"/>
      <c r="BLU207" s="27"/>
      <c r="BLV207" s="27"/>
      <c r="BLW207" s="27"/>
      <c r="BLX207" s="27"/>
      <c r="BLY207" s="27"/>
      <c r="BLZ207" s="27"/>
      <c r="BMA207" s="27"/>
      <c r="BMB207" s="27"/>
      <c r="BMC207" s="27"/>
      <c r="BMD207" s="27"/>
      <c r="BME207" s="27"/>
      <c r="BMF207" s="27"/>
      <c r="BMG207" s="27"/>
      <c r="BMH207" s="27"/>
      <c r="BMI207" s="27"/>
      <c r="BMJ207" s="27"/>
      <c r="BMK207" s="27"/>
      <c r="BML207" s="27"/>
      <c r="BMM207" s="27"/>
      <c r="BMN207" s="27"/>
      <c r="BMO207" s="27"/>
      <c r="BMP207" s="27"/>
      <c r="BMQ207" s="27"/>
      <c r="BMR207" s="27"/>
      <c r="BMS207" s="27"/>
      <c r="BMT207" s="27"/>
      <c r="BMU207" s="27"/>
      <c r="BMV207" s="27"/>
      <c r="BMW207" s="27"/>
      <c r="BMX207" s="27"/>
      <c r="BMY207" s="27"/>
      <c r="BMZ207" s="27"/>
      <c r="BNA207" s="27"/>
      <c r="BNB207" s="27"/>
      <c r="BNC207" s="27"/>
      <c r="BND207" s="27"/>
      <c r="BNE207" s="27"/>
      <c r="BNF207" s="27"/>
      <c r="BNG207" s="27"/>
      <c r="BNH207" s="27"/>
      <c r="BNI207" s="27"/>
      <c r="BNJ207" s="27"/>
      <c r="BNK207" s="27"/>
      <c r="BNL207" s="27"/>
      <c r="BNM207" s="27"/>
      <c r="BNN207" s="27"/>
      <c r="BNO207" s="27"/>
      <c r="BNP207" s="27"/>
      <c r="BNQ207" s="27"/>
      <c r="BNR207" s="27"/>
      <c r="BNS207" s="27"/>
      <c r="BNT207" s="27"/>
      <c r="BNU207" s="27"/>
      <c r="BNV207" s="27"/>
      <c r="BNW207" s="27"/>
      <c r="BNX207" s="27"/>
      <c r="BNY207" s="27"/>
      <c r="BNZ207" s="27"/>
      <c r="BOA207" s="27"/>
      <c r="BOB207" s="27"/>
      <c r="BOC207" s="27"/>
      <c r="BOD207" s="27"/>
      <c r="BOE207" s="27"/>
      <c r="BOF207" s="27"/>
      <c r="BOG207" s="27"/>
      <c r="BOH207" s="27"/>
      <c r="BOI207" s="27"/>
      <c r="BOJ207" s="27"/>
      <c r="BOK207" s="27"/>
      <c r="BOL207" s="27"/>
      <c r="BOM207" s="27"/>
      <c r="BON207" s="27"/>
      <c r="BOO207" s="27"/>
      <c r="BOP207" s="27"/>
      <c r="BOQ207" s="27"/>
      <c r="BOR207" s="27"/>
      <c r="BOS207" s="27"/>
      <c r="BOT207" s="27"/>
      <c r="BOU207" s="27"/>
      <c r="BOV207" s="27"/>
      <c r="BOW207" s="27"/>
      <c r="BOX207" s="27"/>
      <c r="BOY207" s="27"/>
      <c r="BOZ207" s="27"/>
      <c r="BPA207" s="27"/>
      <c r="BPB207" s="27"/>
      <c r="BPC207" s="27"/>
      <c r="BPD207" s="27"/>
      <c r="BPE207" s="27"/>
      <c r="BPF207" s="27"/>
      <c r="BPG207" s="27"/>
      <c r="BPH207" s="27"/>
      <c r="BPI207" s="27"/>
      <c r="BPJ207" s="27"/>
      <c r="BPK207" s="27"/>
      <c r="BPL207" s="27"/>
      <c r="BPM207" s="27"/>
      <c r="BPN207" s="27"/>
      <c r="BPO207" s="27"/>
      <c r="BPP207" s="27"/>
      <c r="BPQ207" s="27"/>
      <c r="BPR207" s="27"/>
      <c r="BPS207" s="27"/>
      <c r="BPT207" s="27"/>
      <c r="BPU207" s="27"/>
      <c r="BPV207" s="27"/>
      <c r="BPW207" s="27"/>
      <c r="BPX207" s="27"/>
      <c r="BPY207" s="27"/>
      <c r="BPZ207" s="27"/>
      <c r="BQA207" s="27"/>
      <c r="BQB207" s="27"/>
      <c r="BQC207" s="27"/>
      <c r="BQD207" s="27"/>
      <c r="BQE207" s="27"/>
      <c r="BQF207" s="27"/>
      <c r="BQG207" s="27"/>
      <c r="BQH207" s="27"/>
      <c r="BQI207" s="27"/>
      <c r="BQJ207" s="27"/>
      <c r="BQK207" s="27"/>
      <c r="BQL207" s="27"/>
      <c r="BQM207" s="27"/>
      <c r="BQN207" s="27"/>
      <c r="BQO207" s="27"/>
      <c r="BQP207" s="27"/>
      <c r="BQQ207" s="27"/>
      <c r="BQR207" s="27"/>
      <c r="BQS207" s="27"/>
      <c r="BQT207" s="27"/>
      <c r="BQU207" s="27"/>
      <c r="BQV207" s="27"/>
      <c r="BQW207" s="27"/>
      <c r="BQX207" s="27"/>
      <c r="BQY207" s="27"/>
      <c r="BQZ207" s="27"/>
      <c r="BRA207" s="27"/>
      <c r="BRB207" s="27"/>
      <c r="BRC207" s="27"/>
      <c r="BRD207" s="27"/>
      <c r="BRE207" s="27"/>
      <c r="BRF207" s="27"/>
      <c r="BRG207" s="27"/>
      <c r="BRH207" s="27"/>
      <c r="BRI207" s="27"/>
      <c r="BRJ207" s="27"/>
      <c r="BRK207" s="27"/>
      <c r="BRL207" s="27"/>
      <c r="BRM207" s="27"/>
      <c r="BRN207" s="27"/>
      <c r="BRO207" s="27"/>
      <c r="BRP207" s="27"/>
      <c r="BRQ207" s="27"/>
      <c r="BRR207" s="27"/>
      <c r="BRS207" s="27"/>
      <c r="BRT207" s="27"/>
      <c r="BRU207" s="27"/>
      <c r="BRV207" s="27"/>
      <c r="BRW207" s="27"/>
      <c r="BRX207" s="27"/>
      <c r="BRY207" s="27"/>
      <c r="BRZ207" s="27"/>
      <c r="BSA207" s="27"/>
      <c r="BSB207" s="27"/>
      <c r="BSC207" s="27"/>
      <c r="BSD207" s="27"/>
      <c r="BSE207" s="27"/>
      <c r="BSF207" s="27"/>
      <c r="BSG207" s="27"/>
      <c r="BSH207" s="27"/>
      <c r="BSI207" s="27"/>
      <c r="BSJ207" s="27"/>
      <c r="BSK207" s="27"/>
      <c r="BSL207" s="27"/>
      <c r="BSM207" s="27"/>
      <c r="BSN207" s="27"/>
      <c r="BSO207" s="27"/>
      <c r="BSP207" s="27"/>
      <c r="BSQ207" s="27"/>
      <c r="BSR207" s="27"/>
      <c r="BSS207" s="27"/>
      <c r="BST207" s="27"/>
      <c r="BSU207" s="27"/>
      <c r="BSV207" s="27"/>
      <c r="BSW207" s="27"/>
      <c r="BSX207" s="27"/>
      <c r="BSY207" s="27"/>
      <c r="BSZ207" s="27"/>
      <c r="BTA207" s="27"/>
      <c r="BTB207" s="27"/>
      <c r="BTC207" s="27"/>
      <c r="BTD207" s="27"/>
      <c r="BTE207" s="27"/>
      <c r="BTF207" s="27"/>
      <c r="BTG207" s="27"/>
      <c r="BTH207" s="27"/>
      <c r="BTI207" s="27"/>
      <c r="BTJ207" s="27"/>
      <c r="BTK207" s="27"/>
      <c r="BTL207" s="27"/>
      <c r="BTM207" s="27"/>
      <c r="BTN207" s="27"/>
      <c r="BTO207" s="27"/>
      <c r="BTP207" s="27"/>
      <c r="BTQ207" s="27"/>
      <c r="BTR207" s="27"/>
      <c r="BTS207" s="27"/>
      <c r="BTT207" s="27"/>
      <c r="BTU207" s="27"/>
      <c r="BTV207" s="27"/>
      <c r="BTW207" s="27"/>
      <c r="BTX207" s="27"/>
      <c r="BTY207" s="27"/>
      <c r="BTZ207" s="27"/>
      <c r="BUA207" s="27"/>
      <c r="BUB207" s="27"/>
      <c r="BUC207" s="27"/>
      <c r="BUD207" s="27"/>
      <c r="BUE207" s="27"/>
      <c r="BUF207" s="27"/>
      <c r="BUG207" s="27"/>
      <c r="BUH207" s="27"/>
      <c r="BUI207" s="27"/>
      <c r="BUJ207" s="27"/>
      <c r="BUK207" s="27"/>
      <c r="BUL207" s="27"/>
      <c r="BUM207" s="27"/>
      <c r="BUN207" s="27"/>
      <c r="BUO207" s="27"/>
      <c r="BUP207" s="27"/>
      <c r="BUQ207" s="27"/>
      <c r="BUR207" s="27"/>
      <c r="BUS207" s="27"/>
    </row>
    <row r="208" spans="1:1917" s="47" customFormat="1" ht="12.75">
      <c r="A208" s="23"/>
      <c r="B208" s="53"/>
      <c r="C208" s="23"/>
      <c r="D208" s="157" t="s">
        <v>220</v>
      </c>
      <c r="E208" s="158">
        <v>0.4</v>
      </c>
      <c r="F208" s="26">
        <v>2013</v>
      </c>
      <c r="G208" s="159">
        <v>0.6</v>
      </c>
      <c r="H208" s="308"/>
      <c r="I208" s="308"/>
      <c r="J208" s="26"/>
      <c r="K208" s="26"/>
      <c r="L208" s="26"/>
      <c r="M208" s="26"/>
      <c r="N208" s="103"/>
      <c r="O208" s="103"/>
      <c r="P208" s="103"/>
      <c r="Q208" s="22"/>
      <c r="R208" s="22"/>
      <c r="S208" s="22"/>
      <c r="T208" s="22"/>
      <c r="U208" s="22"/>
      <c r="V208" s="22"/>
      <c r="W208" s="22"/>
      <c r="X208" s="22"/>
      <c r="Y208" s="22"/>
      <c r="Z208" s="22"/>
      <c r="AA208" s="22"/>
      <c r="AB208" s="22"/>
      <c r="AC208" s="22"/>
      <c r="AD208" s="22"/>
      <c r="BA208" s="27"/>
      <c r="BB208" s="27"/>
      <c r="BC208" s="27"/>
      <c r="BD208" s="27"/>
      <c r="BE208" s="27"/>
      <c r="BF208" s="27"/>
      <c r="BG208" s="27"/>
      <c r="BH208" s="27"/>
      <c r="BI208" s="27"/>
      <c r="BJ208" s="27"/>
      <c r="BK208" s="27"/>
      <c r="BL208" s="27"/>
      <c r="BM208" s="27"/>
      <c r="BN208" s="27"/>
      <c r="BO208" s="27"/>
      <c r="BP208" s="27"/>
      <c r="BQ208" s="27"/>
      <c r="BR208" s="27"/>
      <c r="BS208" s="27"/>
      <c r="BT208" s="27"/>
      <c r="BU208" s="27"/>
      <c r="BV208" s="27"/>
      <c r="BW208" s="27"/>
      <c r="BX208" s="27"/>
      <c r="BY208" s="27"/>
      <c r="BZ208" s="27"/>
      <c r="CA208" s="27"/>
      <c r="CB208" s="27"/>
      <c r="CC208" s="27"/>
      <c r="CD208" s="27"/>
      <c r="CE208" s="27"/>
      <c r="CF208" s="27"/>
      <c r="CG208" s="27"/>
      <c r="CH208" s="27"/>
      <c r="CI208" s="27"/>
      <c r="CJ208" s="27"/>
      <c r="CK208" s="27"/>
      <c r="CL208" s="27"/>
      <c r="CM208" s="27"/>
      <c r="CN208" s="27"/>
      <c r="CO208" s="27"/>
      <c r="CP208" s="27"/>
      <c r="CQ208" s="27"/>
      <c r="CR208" s="27"/>
      <c r="CS208" s="27"/>
      <c r="CT208" s="27"/>
      <c r="CU208" s="27"/>
      <c r="CV208" s="27"/>
      <c r="CW208" s="27"/>
      <c r="CX208" s="27"/>
      <c r="CY208" s="27"/>
      <c r="CZ208" s="27"/>
      <c r="DA208" s="27"/>
      <c r="DB208" s="27"/>
      <c r="DC208" s="27"/>
      <c r="DD208" s="27"/>
      <c r="DE208" s="27"/>
      <c r="DF208" s="27"/>
      <c r="DG208" s="27"/>
      <c r="DH208" s="27"/>
      <c r="DI208" s="27"/>
      <c r="DJ208" s="27"/>
      <c r="DK208" s="27"/>
      <c r="DL208" s="27"/>
      <c r="DM208" s="27"/>
      <c r="DN208" s="27"/>
      <c r="DO208" s="27"/>
      <c r="DP208" s="27"/>
      <c r="DQ208" s="27"/>
      <c r="DR208" s="27"/>
      <c r="DS208" s="27"/>
      <c r="DT208" s="27"/>
      <c r="DU208" s="27"/>
      <c r="DV208" s="27"/>
      <c r="DW208" s="27"/>
      <c r="DX208" s="27"/>
      <c r="DY208" s="27"/>
      <c r="DZ208" s="27"/>
      <c r="EA208" s="27"/>
      <c r="EB208" s="27"/>
      <c r="EC208" s="27"/>
      <c r="ED208" s="27"/>
      <c r="EE208" s="27"/>
      <c r="EF208" s="27"/>
      <c r="EG208" s="27"/>
      <c r="EH208" s="27"/>
      <c r="EI208" s="27"/>
      <c r="EJ208" s="27"/>
      <c r="EK208" s="27"/>
      <c r="EL208" s="27"/>
      <c r="EM208" s="27"/>
      <c r="EN208" s="27"/>
      <c r="EO208" s="27"/>
      <c r="EP208" s="27"/>
      <c r="EQ208" s="27"/>
      <c r="ER208" s="27"/>
      <c r="ES208" s="27"/>
      <c r="ET208" s="27"/>
      <c r="EU208" s="27"/>
      <c r="EV208" s="27"/>
      <c r="EW208" s="27"/>
      <c r="EX208" s="27"/>
      <c r="EY208" s="27"/>
      <c r="EZ208" s="27"/>
      <c r="FA208" s="27"/>
      <c r="FB208" s="27"/>
      <c r="FC208" s="27"/>
      <c r="FD208" s="27"/>
      <c r="FE208" s="27"/>
      <c r="FF208" s="27"/>
      <c r="FG208" s="27"/>
      <c r="FH208" s="27"/>
      <c r="FI208" s="27"/>
      <c r="FJ208" s="27"/>
      <c r="FK208" s="27"/>
      <c r="FL208" s="27"/>
      <c r="FM208" s="27"/>
      <c r="FN208" s="27"/>
      <c r="FO208" s="27"/>
      <c r="FP208" s="27"/>
      <c r="FQ208" s="27"/>
      <c r="FR208" s="27"/>
      <c r="FS208" s="27"/>
      <c r="FT208" s="27"/>
      <c r="FU208" s="27"/>
      <c r="FV208" s="27"/>
      <c r="FW208" s="27"/>
      <c r="FX208" s="27"/>
      <c r="FY208" s="27"/>
      <c r="FZ208" s="27"/>
      <c r="GA208" s="27"/>
      <c r="GB208" s="27"/>
      <c r="GC208" s="27"/>
      <c r="GD208" s="27"/>
      <c r="GE208" s="27"/>
      <c r="GF208" s="27"/>
      <c r="GG208" s="27"/>
      <c r="GH208" s="27"/>
      <c r="GI208" s="27"/>
      <c r="GJ208" s="27"/>
      <c r="GK208" s="27"/>
      <c r="GL208" s="27"/>
      <c r="GM208" s="27"/>
      <c r="GN208" s="27"/>
      <c r="GO208" s="27"/>
      <c r="GP208" s="27"/>
      <c r="GQ208" s="27"/>
      <c r="GR208" s="27"/>
      <c r="GS208" s="27"/>
      <c r="GT208" s="27"/>
      <c r="GU208" s="27"/>
      <c r="GV208" s="27"/>
      <c r="GW208" s="27"/>
      <c r="GX208" s="27"/>
      <c r="GY208" s="27"/>
      <c r="GZ208" s="27"/>
      <c r="HA208" s="27"/>
      <c r="HB208" s="27"/>
      <c r="HC208" s="27"/>
      <c r="HD208" s="27"/>
      <c r="HE208" s="27"/>
      <c r="HF208" s="27"/>
      <c r="HG208" s="27"/>
      <c r="HH208" s="27"/>
      <c r="HI208" s="27"/>
      <c r="HJ208" s="27"/>
      <c r="HK208" s="27"/>
      <c r="HL208" s="27"/>
      <c r="HM208" s="27"/>
      <c r="HN208" s="27"/>
      <c r="HO208" s="27"/>
      <c r="HP208" s="27"/>
      <c r="HQ208" s="27"/>
      <c r="HR208" s="27"/>
      <c r="HS208" s="27"/>
      <c r="HT208" s="27"/>
      <c r="HU208" s="27"/>
      <c r="HV208" s="27"/>
      <c r="HW208" s="27"/>
      <c r="HX208" s="27"/>
      <c r="HY208" s="27"/>
      <c r="HZ208" s="27"/>
      <c r="IA208" s="27"/>
      <c r="IB208" s="27"/>
      <c r="IC208" s="27"/>
      <c r="ID208" s="27"/>
      <c r="IE208" s="27"/>
      <c r="IF208" s="27"/>
      <c r="IG208" s="27"/>
      <c r="IH208" s="27"/>
      <c r="II208" s="27"/>
      <c r="IJ208" s="27"/>
      <c r="IK208" s="27"/>
      <c r="IL208" s="27"/>
      <c r="IM208" s="27"/>
      <c r="IN208" s="27"/>
      <c r="IO208" s="27"/>
      <c r="IP208" s="27"/>
      <c r="IQ208" s="27"/>
      <c r="IR208" s="27"/>
      <c r="IS208" s="27"/>
      <c r="IT208" s="27"/>
      <c r="IU208" s="27"/>
      <c r="IV208" s="27"/>
      <c r="IW208" s="27"/>
      <c r="IX208" s="27"/>
      <c r="IY208" s="27"/>
      <c r="IZ208" s="27"/>
      <c r="JA208" s="27"/>
      <c r="JB208" s="27"/>
      <c r="JC208" s="27"/>
      <c r="JD208" s="27"/>
      <c r="JE208" s="27"/>
      <c r="JF208" s="27"/>
      <c r="JG208" s="27"/>
      <c r="JH208" s="27"/>
      <c r="JI208" s="27"/>
      <c r="JJ208" s="27"/>
      <c r="JK208" s="27"/>
      <c r="JL208" s="27"/>
      <c r="JM208" s="27"/>
      <c r="JN208" s="27"/>
      <c r="JO208" s="27"/>
      <c r="JP208" s="27"/>
      <c r="JQ208" s="27"/>
      <c r="JR208" s="27"/>
      <c r="JS208" s="27"/>
      <c r="JT208" s="27"/>
      <c r="JU208" s="27"/>
      <c r="JV208" s="27"/>
      <c r="JW208" s="27"/>
      <c r="JX208" s="27"/>
      <c r="JY208" s="27"/>
      <c r="JZ208" s="27"/>
      <c r="KA208" s="27"/>
      <c r="KB208" s="27"/>
      <c r="KC208" s="27"/>
      <c r="KD208" s="27"/>
      <c r="KE208" s="27"/>
      <c r="KF208" s="27"/>
      <c r="KG208" s="27"/>
      <c r="KH208" s="27"/>
      <c r="KI208" s="27"/>
      <c r="KJ208" s="27"/>
      <c r="KK208" s="27"/>
      <c r="KL208" s="27"/>
      <c r="KM208" s="27"/>
      <c r="KN208" s="27"/>
      <c r="KO208" s="27"/>
      <c r="KP208" s="27"/>
      <c r="KQ208" s="27"/>
      <c r="KR208" s="27"/>
      <c r="KS208" s="27"/>
      <c r="KT208" s="27"/>
      <c r="KU208" s="27"/>
      <c r="KV208" s="27"/>
      <c r="KW208" s="27"/>
      <c r="KX208" s="27"/>
      <c r="KY208" s="27"/>
      <c r="KZ208" s="27"/>
      <c r="LA208" s="27"/>
      <c r="LB208" s="27"/>
      <c r="LC208" s="27"/>
      <c r="LD208" s="27"/>
      <c r="LE208" s="27"/>
      <c r="LF208" s="27"/>
      <c r="LG208" s="27"/>
      <c r="LH208" s="27"/>
      <c r="LI208" s="27"/>
      <c r="LJ208" s="27"/>
      <c r="LK208" s="27"/>
      <c r="LL208" s="27"/>
      <c r="LM208" s="27"/>
      <c r="LN208" s="27"/>
      <c r="LO208" s="27"/>
      <c r="LP208" s="27"/>
      <c r="LQ208" s="27"/>
      <c r="LR208" s="27"/>
      <c r="LS208" s="27"/>
      <c r="LT208" s="27"/>
      <c r="LU208" s="27"/>
      <c r="LV208" s="27"/>
      <c r="LW208" s="27"/>
      <c r="LX208" s="27"/>
      <c r="LY208" s="27"/>
      <c r="LZ208" s="27"/>
      <c r="MA208" s="27"/>
      <c r="MB208" s="27"/>
      <c r="MC208" s="27"/>
      <c r="MD208" s="27"/>
      <c r="ME208" s="27"/>
      <c r="MF208" s="27"/>
      <c r="MG208" s="27"/>
      <c r="MH208" s="27"/>
      <c r="MI208" s="27"/>
      <c r="MJ208" s="27"/>
      <c r="MK208" s="27"/>
      <c r="ML208" s="27"/>
      <c r="MM208" s="27"/>
      <c r="MN208" s="27"/>
      <c r="MO208" s="27"/>
      <c r="MP208" s="27"/>
      <c r="MQ208" s="27"/>
      <c r="MR208" s="27"/>
      <c r="MS208" s="27"/>
      <c r="MT208" s="27"/>
      <c r="MU208" s="27"/>
      <c r="MV208" s="27"/>
      <c r="MW208" s="27"/>
      <c r="MX208" s="27"/>
      <c r="MY208" s="27"/>
      <c r="MZ208" s="27"/>
      <c r="NA208" s="27"/>
      <c r="NB208" s="27"/>
      <c r="NC208" s="27"/>
      <c r="ND208" s="27"/>
      <c r="NE208" s="27"/>
      <c r="NF208" s="27"/>
      <c r="NG208" s="27"/>
      <c r="NH208" s="27"/>
      <c r="NI208" s="27"/>
      <c r="NJ208" s="27"/>
      <c r="NK208" s="27"/>
      <c r="NL208" s="27"/>
      <c r="NM208" s="27"/>
      <c r="NN208" s="27"/>
      <c r="NO208" s="27"/>
      <c r="NP208" s="27"/>
      <c r="NQ208" s="27"/>
      <c r="NR208" s="27"/>
      <c r="NS208" s="27"/>
      <c r="NT208" s="27"/>
      <c r="NU208" s="27"/>
      <c r="NV208" s="27"/>
      <c r="NW208" s="27"/>
      <c r="NX208" s="27"/>
      <c r="NY208" s="27"/>
      <c r="NZ208" s="27"/>
      <c r="OA208" s="27"/>
      <c r="OB208" s="27"/>
      <c r="OC208" s="27"/>
      <c r="OD208" s="27"/>
      <c r="OE208" s="27"/>
      <c r="OF208" s="27"/>
      <c r="OG208" s="27"/>
      <c r="OH208" s="27"/>
      <c r="OI208" s="27"/>
      <c r="OJ208" s="27"/>
      <c r="OK208" s="27"/>
      <c r="OL208" s="27"/>
      <c r="OM208" s="27"/>
      <c r="ON208" s="27"/>
      <c r="OO208" s="27"/>
      <c r="OP208" s="27"/>
      <c r="OQ208" s="27"/>
      <c r="OR208" s="27"/>
      <c r="OS208" s="27"/>
      <c r="OT208" s="27"/>
      <c r="OU208" s="27"/>
      <c r="OV208" s="27"/>
      <c r="OW208" s="27"/>
      <c r="OX208" s="27"/>
      <c r="OY208" s="27"/>
      <c r="OZ208" s="27"/>
      <c r="PA208" s="27"/>
      <c r="PB208" s="27"/>
      <c r="PC208" s="27"/>
      <c r="PD208" s="27"/>
      <c r="PE208" s="27"/>
      <c r="PF208" s="27"/>
      <c r="PG208" s="27"/>
      <c r="PH208" s="27"/>
      <c r="PI208" s="27"/>
      <c r="PJ208" s="27"/>
      <c r="PK208" s="27"/>
      <c r="PL208" s="27"/>
      <c r="PM208" s="27"/>
      <c r="PN208" s="27"/>
      <c r="PO208" s="27"/>
      <c r="PP208" s="27"/>
      <c r="PQ208" s="27"/>
      <c r="PR208" s="27"/>
      <c r="PS208" s="27"/>
      <c r="PT208" s="27"/>
      <c r="PU208" s="27"/>
      <c r="PV208" s="27"/>
      <c r="PW208" s="27"/>
      <c r="PX208" s="27"/>
      <c r="PY208" s="27"/>
      <c r="PZ208" s="27"/>
      <c r="QA208" s="27"/>
      <c r="QB208" s="27"/>
      <c r="QC208" s="27"/>
      <c r="QD208" s="27"/>
      <c r="QE208" s="27"/>
      <c r="QF208" s="27"/>
      <c r="QG208" s="27"/>
      <c r="QH208" s="27"/>
      <c r="QI208" s="27"/>
      <c r="QJ208" s="27"/>
      <c r="QK208" s="27"/>
      <c r="QL208" s="27"/>
      <c r="QM208" s="27"/>
      <c r="QN208" s="27"/>
      <c r="QO208" s="27"/>
      <c r="QP208" s="27"/>
      <c r="QQ208" s="27"/>
      <c r="QR208" s="27"/>
      <c r="QS208" s="27"/>
      <c r="QT208" s="27"/>
      <c r="QU208" s="27"/>
      <c r="QV208" s="27"/>
      <c r="QW208" s="27"/>
      <c r="QX208" s="27"/>
      <c r="QY208" s="27"/>
      <c r="QZ208" s="27"/>
      <c r="RA208" s="27"/>
      <c r="RB208" s="27"/>
      <c r="RC208" s="27"/>
      <c r="RD208" s="27"/>
      <c r="RE208" s="27"/>
      <c r="RF208" s="27"/>
      <c r="RG208" s="27"/>
      <c r="RH208" s="27"/>
      <c r="RI208" s="27"/>
      <c r="RJ208" s="27"/>
      <c r="RK208" s="27"/>
      <c r="RL208" s="27"/>
      <c r="RM208" s="27"/>
      <c r="RN208" s="27"/>
      <c r="RO208" s="27"/>
      <c r="RP208" s="27"/>
      <c r="RQ208" s="27"/>
      <c r="RR208" s="27"/>
      <c r="RS208" s="27"/>
      <c r="RT208" s="27"/>
      <c r="RU208" s="27"/>
      <c r="RV208" s="27"/>
      <c r="RW208" s="27"/>
      <c r="RX208" s="27"/>
      <c r="RY208" s="27"/>
      <c r="RZ208" s="27"/>
      <c r="SA208" s="27"/>
      <c r="SB208" s="27"/>
      <c r="SC208" s="27"/>
      <c r="SD208" s="27"/>
      <c r="SE208" s="27"/>
      <c r="SF208" s="27"/>
      <c r="SG208" s="27"/>
      <c r="SH208" s="27"/>
      <c r="SI208" s="27"/>
      <c r="SJ208" s="27"/>
      <c r="SK208" s="27"/>
      <c r="SL208" s="27"/>
      <c r="SM208" s="27"/>
      <c r="SN208" s="27"/>
      <c r="SO208" s="27"/>
      <c r="SP208" s="27"/>
      <c r="SQ208" s="27"/>
      <c r="SR208" s="27"/>
      <c r="SS208" s="27"/>
      <c r="ST208" s="27"/>
      <c r="SU208" s="27"/>
      <c r="SV208" s="27"/>
      <c r="SW208" s="27"/>
      <c r="SX208" s="27"/>
      <c r="SY208" s="27"/>
      <c r="SZ208" s="27"/>
      <c r="TA208" s="27"/>
      <c r="TB208" s="27"/>
      <c r="TC208" s="27"/>
      <c r="TD208" s="27"/>
      <c r="TE208" s="27"/>
      <c r="TF208" s="27"/>
      <c r="TG208" s="27"/>
      <c r="TH208" s="27"/>
      <c r="TI208" s="27"/>
      <c r="TJ208" s="27"/>
      <c r="TK208" s="27"/>
      <c r="TL208" s="27"/>
      <c r="TM208" s="27"/>
      <c r="TN208" s="27"/>
      <c r="TO208" s="27"/>
      <c r="TP208" s="27"/>
      <c r="TQ208" s="27"/>
      <c r="TR208" s="27"/>
      <c r="TS208" s="27"/>
      <c r="TT208" s="27"/>
      <c r="TU208" s="27"/>
      <c r="TV208" s="27"/>
      <c r="TW208" s="27"/>
      <c r="TX208" s="27"/>
      <c r="TY208" s="27"/>
      <c r="TZ208" s="27"/>
      <c r="UA208" s="27"/>
      <c r="UB208" s="27"/>
      <c r="UC208" s="27"/>
      <c r="UD208" s="27"/>
      <c r="UE208" s="27"/>
      <c r="UF208" s="27"/>
      <c r="UG208" s="27"/>
      <c r="UH208" s="27"/>
      <c r="UI208" s="27"/>
      <c r="UJ208" s="27"/>
      <c r="UK208" s="27"/>
      <c r="UL208" s="27"/>
      <c r="UM208" s="27"/>
      <c r="UN208" s="27"/>
      <c r="UO208" s="27"/>
      <c r="UP208" s="27"/>
      <c r="UQ208" s="27"/>
      <c r="UR208" s="27"/>
      <c r="US208" s="27"/>
      <c r="UT208" s="27"/>
      <c r="UU208" s="27"/>
      <c r="UV208" s="27"/>
      <c r="UW208" s="27"/>
      <c r="UX208" s="27"/>
      <c r="UY208" s="27"/>
      <c r="UZ208" s="27"/>
      <c r="VA208" s="27"/>
      <c r="VB208" s="27"/>
      <c r="VC208" s="27"/>
      <c r="VD208" s="27"/>
      <c r="VE208" s="27"/>
      <c r="VF208" s="27"/>
      <c r="VG208" s="27"/>
      <c r="VH208" s="27"/>
      <c r="VI208" s="27"/>
      <c r="VJ208" s="27"/>
      <c r="VK208" s="27"/>
      <c r="VL208" s="27"/>
      <c r="VM208" s="27"/>
      <c r="VN208" s="27"/>
      <c r="VO208" s="27"/>
      <c r="VP208" s="27"/>
      <c r="VQ208" s="27"/>
      <c r="VR208" s="27"/>
      <c r="VS208" s="27"/>
      <c r="VT208" s="27"/>
      <c r="VU208" s="27"/>
      <c r="VV208" s="27"/>
      <c r="VW208" s="27"/>
      <c r="VX208" s="27"/>
      <c r="VY208" s="27"/>
      <c r="VZ208" s="27"/>
      <c r="WA208" s="27"/>
      <c r="WB208" s="27"/>
      <c r="WC208" s="27"/>
      <c r="WD208" s="27"/>
      <c r="WE208" s="27"/>
      <c r="WF208" s="27"/>
      <c r="WG208" s="27"/>
      <c r="WH208" s="27"/>
      <c r="WI208" s="27"/>
      <c r="WJ208" s="27"/>
      <c r="WK208" s="27"/>
      <c r="WL208" s="27"/>
      <c r="WM208" s="27"/>
      <c r="WN208" s="27"/>
      <c r="WO208" s="27"/>
      <c r="WP208" s="27"/>
      <c r="WQ208" s="27"/>
      <c r="WR208" s="27"/>
      <c r="WS208" s="27"/>
      <c r="WT208" s="27"/>
      <c r="WU208" s="27"/>
      <c r="WV208" s="27"/>
      <c r="WW208" s="27"/>
      <c r="WX208" s="27"/>
      <c r="WY208" s="27"/>
      <c r="WZ208" s="27"/>
      <c r="XA208" s="27"/>
      <c r="XB208" s="27"/>
      <c r="XC208" s="27"/>
      <c r="XD208" s="27"/>
      <c r="XE208" s="27"/>
      <c r="XF208" s="27"/>
      <c r="XG208" s="27"/>
      <c r="XH208" s="27"/>
      <c r="XI208" s="27"/>
      <c r="XJ208" s="27"/>
      <c r="XK208" s="27"/>
      <c r="XL208" s="27"/>
      <c r="XM208" s="27"/>
      <c r="XN208" s="27"/>
      <c r="XO208" s="27"/>
      <c r="XP208" s="27"/>
      <c r="XQ208" s="27"/>
      <c r="XR208" s="27"/>
      <c r="XS208" s="27"/>
      <c r="XT208" s="27"/>
      <c r="XU208" s="27"/>
      <c r="XV208" s="27"/>
      <c r="XW208" s="27"/>
      <c r="XX208" s="27"/>
      <c r="XY208" s="27"/>
      <c r="XZ208" s="27"/>
      <c r="YA208" s="27"/>
      <c r="YB208" s="27"/>
      <c r="YC208" s="27"/>
      <c r="YD208" s="27"/>
      <c r="YE208" s="27"/>
      <c r="YF208" s="27"/>
      <c r="YG208" s="27"/>
      <c r="YH208" s="27"/>
      <c r="YI208" s="27"/>
      <c r="YJ208" s="27"/>
      <c r="YK208" s="27"/>
      <c r="YL208" s="27"/>
      <c r="YM208" s="27"/>
      <c r="YN208" s="27"/>
      <c r="YO208" s="27"/>
      <c r="YP208" s="27"/>
      <c r="YQ208" s="27"/>
      <c r="YR208" s="27"/>
      <c r="YS208" s="27"/>
      <c r="YT208" s="27"/>
      <c r="YU208" s="27"/>
      <c r="YV208" s="27"/>
      <c r="YW208" s="27"/>
      <c r="YX208" s="27"/>
      <c r="YY208" s="27"/>
      <c r="YZ208" s="27"/>
      <c r="ZA208" s="27"/>
      <c r="ZB208" s="27"/>
      <c r="ZC208" s="27"/>
      <c r="ZD208" s="27"/>
      <c r="ZE208" s="27"/>
      <c r="ZF208" s="27"/>
      <c r="ZG208" s="27"/>
      <c r="ZH208" s="27"/>
      <c r="ZI208" s="27"/>
      <c r="ZJ208" s="27"/>
      <c r="ZK208" s="27"/>
      <c r="ZL208" s="27"/>
      <c r="ZM208" s="27"/>
      <c r="ZN208" s="27"/>
      <c r="ZO208" s="27"/>
      <c r="ZP208" s="27"/>
      <c r="ZQ208" s="27"/>
      <c r="ZR208" s="27"/>
      <c r="ZS208" s="27"/>
      <c r="ZT208" s="27"/>
      <c r="ZU208" s="27"/>
      <c r="ZV208" s="27"/>
      <c r="ZW208" s="27"/>
      <c r="ZX208" s="27"/>
      <c r="ZY208" s="27"/>
      <c r="ZZ208" s="27"/>
      <c r="AAA208" s="27"/>
      <c r="AAB208" s="27"/>
      <c r="AAC208" s="27"/>
      <c r="AAD208" s="27"/>
      <c r="AAE208" s="27"/>
      <c r="AAF208" s="27"/>
      <c r="AAG208" s="27"/>
      <c r="AAH208" s="27"/>
      <c r="AAI208" s="27"/>
      <c r="AAJ208" s="27"/>
      <c r="AAK208" s="27"/>
      <c r="AAL208" s="27"/>
      <c r="AAM208" s="27"/>
      <c r="AAN208" s="27"/>
      <c r="AAO208" s="27"/>
      <c r="AAP208" s="27"/>
      <c r="AAQ208" s="27"/>
      <c r="AAR208" s="27"/>
      <c r="AAS208" s="27"/>
      <c r="AAT208" s="27"/>
      <c r="AAU208" s="27"/>
      <c r="AAV208" s="27"/>
      <c r="AAW208" s="27"/>
      <c r="AAX208" s="27"/>
      <c r="AAY208" s="27"/>
      <c r="AAZ208" s="27"/>
      <c r="ABA208" s="27"/>
      <c r="ABB208" s="27"/>
      <c r="ABC208" s="27"/>
      <c r="ABD208" s="27"/>
      <c r="ABE208" s="27"/>
      <c r="ABF208" s="27"/>
      <c r="ABG208" s="27"/>
      <c r="ABH208" s="27"/>
      <c r="ABI208" s="27"/>
      <c r="ABJ208" s="27"/>
      <c r="ABK208" s="27"/>
      <c r="ABL208" s="27"/>
      <c r="ABM208" s="27"/>
      <c r="ABN208" s="27"/>
      <c r="ABO208" s="27"/>
      <c r="ABP208" s="27"/>
      <c r="ABQ208" s="27"/>
      <c r="ABR208" s="27"/>
      <c r="ABS208" s="27"/>
      <c r="ABT208" s="27"/>
      <c r="ABU208" s="27"/>
      <c r="ABV208" s="27"/>
      <c r="ABW208" s="27"/>
      <c r="ABX208" s="27"/>
      <c r="ABY208" s="27"/>
      <c r="ABZ208" s="27"/>
      <c r="ACA208" s="27"/>
      <c r="ACB208" s="27"/>
      <c r="ACC208" s="27"/>
      <c r="ACD208" s="27"/>
      <c r="ACE208" s="27"/>
      <c r="ACF208" s="27"/>
      <c r="ACG208" s="27"/>
      <c r="ACH208" s="27"/>
      <c r="ACI208" s="27"/>
      <c r="ACJ208" s="27"/>
      <c r="ACK208" s="27"/>
      <c r="ACL208" s="27"/>
      <c r="ACM208" s="27"/>
      <c r="ACN208" s="27"/>
      <c r="ACO208" s="27"/>
      <c r="ACP208" s="27"/>
      <c r="ACQ208" s="27"/>
      <c r="ACR208" s="27"/>
      <c r="ACS208" s="27"/>
      <c r="ACT208" s="27"/>
      <c r="ACU208" s="27"/>
      <c r="ACV208" s="27"/>
      <c r="ACW208" s="27"/>
      <c r="ACX208" s="27"/>
      <c r="ACY208" s="27"/>
      <c r="ACZ208" s="27"/>
      <c r="ADA208" s="27"/>
      <c r="ADB208" s="27"/>
      <c r="ADC208" s="27"/>
      <c r="ADD208" s="27"/>
      <c r="ADE208" s="27"/>
      <c r="ADF208" s="27"/>
      <c r="ADG208" s="27"/>
      <c r="ADH208" s="27"/>
      <c r="ADI208" s="27"/>
      <c r="ADJ208" s="27"/>
      <c r="ADK208" s="27"/>
      <c r="ADL208" s="27"/>
      <c r="ADM208" s="27"/>
      <c r="ADN208" s="27"/>
      <c r="ADO208" s="27"/>
      <c r="ADP208" s="27"/>
      <c r="ADQ208" s="27"/>
      <c r="ADR208" s="27"/>
      <c r="ADS208" s="27"/>
      <c r="ADT208" s="27"/>
      <c r="ADU208" s="27"/>
      <c r="ADV208" s="27"/>
      <c r="ADW208" s="27"/>
      <c r="ADX208" s="27"/>
      <c r="ADY208" s="27"/>
      <c r="ADZ208" s="27"/>
      <c r="AEA208" s="27"/>
      <c r="AEB208" s="27"/>
      <c r="AEC208" s="27"/>
      <c r="AED208" s="27"/>
      <c r="AEE208" s="27"/>
      <c r="AEF208" s="27"/>
      <c r="AEG208" s="27"/>
      <c r="AEH208" s="27"/>
      <c r="AEI208" s="27"/>
      <c r="AEJ208" s="27"/>
      <c r="AEK208" s="27"/>
      <c r="AEL208" s="27"/>
      <c r="AEM208" s="27"/>
      <c r="AEN208" s="27"/>
      <c r="AEO208" s="27"/>
      <c r="AEP208" s="27"/>
      <c r="AEQ208" s="27"/>
      <c r="AER208" s="27"/>
      <c r="AES208" s="27"/>
      <c r="AET208" s="27"/>
      <c r="AEU208" s="27"/>
      <c r="AEV208" s="27"/>
      <c r="AEW208" s="27"/>
      <c r="AEX208" s="27"/>
      <c r="AEY208" s="27"/>
      <c r="AEZ208" s="27"/>
      <c r="AFA208" s="27"/>
      <c r="AFB208" s="27"/>
      <c r="AFC208" s="27"/>
      <c r="AFD208" s="27"/>
      <c r="AFE208" s="27"/>
      <c r="AFF208" s="27"/>
      <c r="AFG208" s="27"/>
      <c r="AFH208" s="27"/>
      <c r="AFI208" s="27"/>
      <c r="AFJ208" s="27"/>
      <c r="AFK208" s="27"/>
      <c r="AFL208" s="27"/>
      <c r="AFM208" s="27"/>
      <c r="AFN208" s="27"/>
      <c r="AFO208" s="27"/>
      <c r="AFP208" s="27"/>
      <c r="AFQ208" s="27"/>
      <c r="AFR208" s="27"/>
      <c r="AFS208" s="27"/>
      <c r="AFT208" s="27"/>
      <c r="AFU208" s="27"/>
      <c r="AFV208" s="27"/>
      <c r="AFW208" s="27"/>
      <c r="AFX208" s="27"/>
      <c r="AFY208" s="27"/>
      <c r="AFZ208" s="27"/>
      <c r="AGA208" s="27"/>
      <c r="AGB208" s="27"/>
      <c r="AGC208" s="27"/>
      <c r="AGD208" s="27"/>
      <c r="AGE208" s="27"/>
      <c r="AGF208" s="27"/>
      <c r="AGG208" s="27"/>
      <c r="AGH208" s="27"/>
      <c r="AGI208" s="27"/>
      <c r="AGJ208" s="27"/>
      <c r="AGK208" s="27"/>
      <c r="AGL208" s="27"/>
      <c r="AGM208" s="27"/>
      <c r="AGN208" s="27"/>
      <c r="AGO208" s="27"/>
      <c r="AGP208" s="27"/>
      <c r="AGQ208" s="27"/>
      <c r="AGR208" s="27"/>
      <c r="AGS208" s="27"/>
      <c r="AGT208" s="27"/>
      <c r="AGU208" s="27"/>
      <c r="AGV208" s="27"/>
      <c r="AGW208" s="27"/>
      <c r="AGX208" s="27"/>
      <c r="AGY208" s="27"/>
      <c r="AGZ208" s="27"/>
      <c r="AHA208" s="27"/>
      <c r="AHB208" s="27"/>
      <c r="AHC208" s="27"/>
      <c r="AHD208" s="27"/>
      <c r="AHE208" s="27"/>
      <c r="AHF208" s="27"/>
      <c r="AHG208" s="27"/>
      <c r="AHH208" s="27"/>
      <c r="AHI208" s="27"/>
      <c r="AHJ208" s="27"/>
      <c r="AHK208" s="27"/>
      <c r="AHL208" s="27"/>
      <c r="AHM208" s="27"/>
      <c r="AHN208" s="27"/>
      <c r="AHO208" s="27"/>
      <c r="AHP208" s="27"/>
      <c r="AHQ208" s="27"/>
      <c r="AHR208" s="27"/>
      <c r="AHS208" s="27"/>
      <c r="AHT208" s="27"/>
      <c r="AHU208" s="27"/>
      <c r="AHV208" s="27"/>
      <c r="AHW208" s="27"/>
      <c r="AHX208" s="27"/>
      <c r="AHY208" s="27"/>
      <c r="AHZ208" s="27"/>
      <c r="AIA208" s="27"/>
      <c r="AIB208" s="27"/>
      <c r="AIC208" s="27"/>
      <c r="AID208" s="27"/>
      <c r="AIE208" s="27"/>
      <c r="AIF208" s="27"/>
      <c r="AIG208" s="27"/>
      <c r="AIH208" s="27"/>
      <c r="AII208" s="27"/>
      <c r="AIJ208" s="27"/>
      <c r="AIK208" s="27"/>
      <c r="AIL208" s="27"/>
      <c r="AIM208" s="27"/>
      <c r="AIN208" s="27"/>
      <c r="AIO208" s="27"/>
      <c r="AIP208" s="27"/>
      <c r="AIQ208" s="27"/>
      <c r="AIR208" s="27"/>
      <c r="AIS208" s="27"/>
      <c r="AIT208" s="27"/>
      <c r="AIU208" s="27"/>
      <c r="AIV208" s="27"/>
      <c r="AIW208" s="27"/>
      <c r="AIX208" s="27"/>
      <c r="AIY208" s="27"/>
      <c r="AIZ208" s="27"/>
      <c r="AJA208" s="27"/>
      <c r="AJB208" s="27"/>
      <c r="AJC208" s="27"/>
      <c r="AJD208" s="27"/>
      <c r="AJE208" s="27"/>
      <c r="AJF208" s="27"/>
      <c r="AJG208" s="27"/>
      <c r="AJH208" s="27"/>
      <c r="AJI208" s="27"/>
      <c r="AJJ208" s="27"/>
      <c r="AJK208" s="27"/>
      <c r="AJL208" s="27"/>
      <c r="AJM208" s="27"/>
      <c r="AJN208" s="27"/>
      <c r="AJO208" s="27"/>
      <c r="AJP208" s="27"/>
      <c r="AJQ208" s="27"/>
      <c r="AJR208" s="27"/>
      <c r="AJS208" s="27"/>
      <c r="AJT208" s="27"/>
      <c r="AJU208" s="27"/>
      <c r="AJV208" s="27"/>
      <c r="AJW208" s="27"/>
      <c r="AJX208" s="27"/>
      <c r="AJY208" s="27"/>
      <c r="AJZ208" s="27"/>
      <c r="AKA208" s="27"/>
      <c r="AKB208" s="27"/>
      <c r="AKC208" s="27"/>
      <c r="AKD208" s="27"/>
      <c r="AKE208" s="27"/>
      <c r="AKF208" s="27"/>
      <c r="AKG208" s="27"/>
      <c r="AKH208" s="27"/>
      <c r="AKI208" s="27"/>
      <c r="AKJ208" s="27"/>
      <c r="AKK208" s="27"/>
      <c r="AKL208" s="27"/>
      <c r="AKM208" s="27"/>
      <c r="AKN208" s="27"/>
      <c r="AKO208" s="27"/>
      <c r="AKP208" s="27"/>
      <c r="AKQ208" s="27"/>
      <c r="AKR208" s="27"/>
      <c r="AKS208" s="27"/>
      <c r="AKT208" s="27"/>
      <c r="AKU208" s="27"/>
      <c r="AKV208" s="27"/>
      <c r="AKW208" s="27"/>
      <c r="AKX208" s="27"/>
      <c r="AKY208" s="27"/>
      <c r="AKZ208" s="27"/>
      <c r="ALA208" s="27"/>
      <c r="ALB208" s="27"/>
      <c r="ALC208" s="27"/>
      <c r="ALD208" s="27"/>
      <c r="ALE208" s="27"/>
      <c r="ALF208" s="27"/>
      <c r="ALG208" s="27"/>
      <c r="ALH208" s="27"/>
      <c r="ALI208" s="27"/>
      <c r="ALJ208" s="27"/>
      <c r="ALK208" s="27"/>
      <c r="ALL208" s="27"/>
      <c r="ALM208" s="27"/>
      <c r="ALN208" s="27"/>
      <c r="ALO208" s="27"/>
      <c r="ALP208" s="27"/>
      <c r="ALQ208" s="27"/>
      <c r="ALR208" s="27"/>
      <c r="ALS208" s="27"/>
      <c r="ALT208" s="27"/>
      <c r="ALU208" s="27"/>
      <c r="ALV208" s="27"/>
      <c r="ALW208" s="27"/>
      <c r="ALX208" s="27"/>
      <c r="ALY208" s="27"/>
      <c r="ALZ208" s="27"/>
      <c r="AMA208" s="27"/>
      <c r="AMB208" s="27"/>
      <c r="AMC208" s="27"/>
      <c r="AMD208" s="27"/>
      <c r="AME208" s="27"/>
      <c r="AMF208" s="27"/>
      <c r="AMG208" s="27"/>
      <c r="AMH208" s="27"/>
      <c r="AMI208" s="27"/>
      <c r="AMJ208" s="27"/>
      <c r="AMK208" s="27"/>
      <c r="AML208" s="27"/>
      <c r="AMM208" s="27"/>
      <c r="AMN208" s="27"/>
      <c r="AMO208" s="27"/>
      <c r="AMP208" s="27"/>
      <c r="AMQ208" s="27"/>
      <c r="AMR208" s="27"/>
      <c r="AMS208" s="27"/>
      <c r="AMT208" s="27"/>
      <c r="AMU208" s="27"/>
      <c r="AMV208" s="27"/>
      <c r="AMW208" s="27"/>
      <c r="AMX208" s="27"/>
      <c r="AMY208" s="27"/>
      <c r="AMZ208" s="27"/>
      <c r="ANA208" s="27"/>
      <c r="ANB208" s="27"/>
      <c r="ANC208" s="27"/>
      <c r="AND208" s="27"/>
      <c r="ANE208" s="27"/>
      <c r="ANF208" s="27"/>
      <c r="ANG208" s="27"/>
      <c r="ANH208" s="27"/>
      <c r="ANI208" s="27"/>
      <c r="ANJ208" s="27"/>
      <c r="ANK208" s="27"/>
      <c r="ANL208" s="27"/>
      <c r="ANM208" s="27"/>
      <c r="ANN208" s="27"/>
      <c r="ANO208" s="27"/>
      <c r="ANP208" s="27"/>
      <c r="ANQ208" s="27"/>
      <c r="ANR208" s="27"/>
      <c r="ANS208" s="27"/>
      <c r="ANT208" s="27"/>
      <c r="ANU208" s="27"/>
      <c r="ANV208" s="27"/>
      <c r="ANW208" s="27"/>
      <c r="ANX208" s="27"/>
      <c r="ANY208" s="27"/>
      <c r="ANZ208" s="27"/>
      <c r="AOA208" s="27"/>
      <c r="AOB208" s="27"/>
      <c r="AOC208" s="27"/>
      <c r="AOD208" s="27"/>
      <c r="AOE208" s="27"/>
      <c r="AOF208" s="27"/>
      <c r="AOG208" s="27"/>
      <c r="AOH208" s="27"/>
      <c r="AOI208" s="27"/>
      <c r="AOJ208" s="27"/>
      <c r="AOK208" s="27"/>
      <c r="AOL208" s="27"/>
      <c r="AOM208" s="27"/>
      <c r="AON208" s="27"/>
      <c r="AOO208" s="27"/>
      <c r="AOP208" s="27"/>
      <c r="AOQ208" s="27"/>
      <c r="AOR208" s="27"/>
      <c r="AOS208" s="27"/>
      <c r="AOT208" s="27"/>
      <c r="AOU208" s="27"/>
      <c r="AOV208" s="27"/>
      <c r="AOW208" s="27"/>
      <c r="AOX208" s="27"/>
      <c r="AOY208" s="27"/>
      <c r="AOZ208" s="27"/>
      <c r="APA208" s="27"/>
      <c r="APB208" s="27"/>
      <c r="APC208" s="27"/>
      <c r="APD208" s="27"/>
      <c r="APE208" s="27"/>
      <c r="APF208" s="27"/>
      <c r="APG208" s="27"/>
      <c r="APH208" s="27"/>
      <c r="API208" s="27"/>
      <c r="APJ208" s="27"/>
      <c r="APK208" s="27"/>
      <c r="APL208" s="27"/>
      <c r="APM208" s="27"/>
      <c r="APN208" s="27"/>
      <c r="APO208" s="27"/>
      <c r="APP208" s="27"/>
      <c r="APQ208" s="27"/>
      <c r="APR208" s="27"/>
      <c r="APS208" s="27"/>
      <c r="APT208" s="27"/>
      <c r="APU208" s="27"/>
      <c r="APV208" s="27"/>
      <c r="APW208" s="27"/>
      <c r="APX208" s="27"/>
      <c r="APY208" s="27"/>
      <c r="APZ208" s="27"/>
      <c r="AQA208" s="27"/>
      <c r="AQB208" s="27"/>
      <c r="AQC208" s="27"/>
      <c r="AQD208" s="27"/>
      <c r="AQE208" s="27"/>
      <c r="AQF208" s="27"/>
      <c r="AQG208" s="27"/>
      <c r="AQH208" s="27"/>
      <c r="AQI208" s="27"/>
      <c r="AQJ208" s="27"/>
      <c r="AQK208" s="27"/>
      <c r="AQL208" s="27"/>
      <c r="AQM208" s="27"/>
      <c r="AQN208" s="27"/>
      <c r="AQO208" s="27"/>
      <c r="AQP208" s="27"/>
      <c r="AQQ208" s="27"/>
      <c r="AQR208" s="27"/>
      <c r="AQS208" s="27"/>
      <c r="AQT208" s="27"/>
      <c r="AQU208" s="27"/>
      <c r="AQV208" s="27"/>
      <c r="AQW208" s="27"/>
      <c r="AQX208" s="27"/>
      <c r="AQY208" s="27"/>
      <c r="AQZ208" s="27"/>
      <c r="ARA208" s="27"/>
      <c r="ARB208" s="27"/>
      <c r="ARC208" s="27"/>
      <c r="ARD208" s="27"/>
      <c r="ARE208" s="27"/>
      <c r="ARF208" s="27"/>
      <c r="ARG208" s="27"/>
      <c r="ARH208" s="27"/>
      <c r="ARI208" s="27"/>
      <c r="ARJ208" s="27"/>
      <c r="ARK208" s="27"/>
      <c r="ARL208" s="27"/>
      <c r="ARM208" s="27"/>
      <c r="ARN208" s="27"/>
      <c r="ARO208" s="27"/>
      <c r="ARP208" s="27"/>
      <c r="ARQ208" s="27"/>
      <c r="ARR208" s="27"/>
      <c r="ARS208" s="27"/>
      <c r="ART208" s="27"/>
      <c r="ARU208" s="27"/>
      <c r="ARV208" s="27"/>
      <c r="ARW208" s="27"/>
      <c r="ARX208" s="27"/>
      <c r="ARY208" s="27"/>
      <c r="ARZ208" s="27"/>
      <c r="ASA208" s="27"/>
      <c r="ASB208" s="27"/>
      <c r="ASC208" s="27"/>
      <c r="ASD208" s="27"/>
      <c r="ASE208" s="27"/>
      <c r="ASF208" s="27"/>
      <c r="ASG208" s="27"/>
      <c r="ASH208" s="27"/>
      <c r="ASI208" s="27"/>
      <c r="ASJ208" s="27"/>
      <c r="ASK208" s="27"/>
      <c r="ASL208" s="27"/>
      <c r="ASM208" s="27"/>
      <c r="ASN208" s="27"/>
      <c r="ASO208" s="27"/>
      <c r="ASP208" s="27"/>
      <c r="ASQ208" s="27"/>
      <c r="ASR208" s="27"/>
      <c r="ASS208" s="27"/>
      <c r="AST208" s="27"/>
      <c r="ASU208" s="27"/>
      <c r="ASV208" s="27"/>
      <c r="ASW208" s="27"/>
      <c r="ASX208" s="27"/>
      <c r="ASY208" s="27"/>
      <c r="ASZ208" s="27"/>
      <c r="ATA208" s="27"/>
      <c r="ATB208" s="27"/>
      <c r="ATC208" s="27"/>
      <c r="ATD208" s="27"/>
      <c r="ATE208" s="27"/>
      <c r="ATF208" s="27"/>
      <c r="ATG208" s="27"/>
      <c r="ATH208" s="27"/>
      <c r="ATI208" s="27"/>
      <c r="ATJ208" s="27"/>
      <c r="ATK208" s="27"/>
      <c r="ATL208" s="27"/>
      <c r="ATM208" s="27"/>
      <c r="ATN208" s="27"/>
      <c r="ATO208" s="27"/>
      <c r="ATP208" s="27"/>
      <c r="ATQ208" s="27"/>
      <c r="ATR208" s="27"/>
      <c r="ATS208" s="27"/>
      <c r="ATT208" s="27"/>
      <c r="ATU208" s="27"/>
      <c r="ATV208" s="27"/>
      <c r="ATW208" s="27"/>
      <c r="ATX208" s="27"/>
      <c r="ATY208" s="27"/>
      <c r="ATZ208" s="27"/>
      <c r="AUA208" s="27"/>
      <c r="AUB208" s="27"/>
      <c r="AUC208" s="27"/>
      <c r="AUD208" s="27"/>
      <c r="AUE208" s="27"/>
      <c r="AUF208" s="27"/>
      <c r="AUG208" s="27"/>
      <c r="AUH208" s="27"/>
      <c r="AUI208" s="27"/>
      <c r="AUJ208" s="27"/>
      <c r="AUK208" s="27"/>
      <c r="AUL208" s="27"/>
      <c r="AUM208" s="27"/>
      <c r="AUN208" s="27"/>
      <c r="AUO208" s="27"/>
      <c r="AUP208" s="27"/>
      <c r="AUQ208" s="27"/>
      <c r="AUR208" s="27"/>
      <c r="AUS208" s="27"/>
      <c r="AUT208" s="27"/>
      <c r="AUU208" s="27"/>
      <c r="AUV208" s="27"/>
      <c r="AUW208" s="27"/>
      <c r="AUX208" s="27"/>
      <c r="AUY208" s="27"/>
      <c r="AUZ208" s="27"/>
      <c r="AVA208" s="27"/>
      <c r="AVB208" s="27"/>
      <c r="AVC208" s="27"/>
      <c r="AVD208" s="27"/>
      <c r="AVE208" s="27"/>
      <c r="AVF208" s="27"/>
      <c r="AVG208" s="27"/>
      <c r="AVH208" s="27"/>
      <c r="AVI208" s="27"/>
      <c r="AVJ208" s="27"/>
      <c r="AVK208" s="27"/>
      <c r="AVL208" s="27"/>
      <c r="AVM208" s="27"/>
      <c r="AVN208" s="27"/>
      <c r="AVO208" s="27"/>
      <c r="AVP208" s="27"/>
      <c r="AVQ208" s="27"/>
      <c r="AVR208" s="27"/>
      <c r="AVS208" s="27"/>
      <c r="AVT208" s="27"/>
      <c r="AVU208" s="27"/>
      <c r="AVV208" s="27"/>
      <c r="AVW208" s="27"/>
      <c r="AVX208" s="27"/>
      <c r="AVY208" s="27"/>
      <c r="AVZ208" s="27"/>
      <c r="AWA208" s="27"/>
      <c r="AWB208" s="27"/>
      <c r="AWC208" s="27"/>
      <c r="AWD208" s="27"/>
      <c r="AWE208" s="27"/>
      <c r="AWF208" s="27"/>
      <c r="AWG208" s="27"/>
      <c r="AWH208" s="27"/>
      <c r="AWI208" s="27"/>
      <c r="AWJ208" s="27"/>
      <c r="AWK208" s="27"/>
      <c r="AWL208" s="27"/>
      <c r="AWM208" s="27"/>
      <c r="AWN208" s="27"/>
      <c r="AWO208" s="27"/>
      <c r="AWP208" s="27"/>
      <c r="AWQ208" s="27"/>
      <c r="AWR208" s="27"/>
      <c r="AWS208" s="27"/>
      <c r="AWT208" s="27"/>
      <c r="AWU208" s="27"/>
      <c r="AWV208" s="27"/>
      <c r="AWW208" s="27"/>
      <c r="AWX208" s="27"/>
      <c r="AWY208" s="27"/>
      <c r="AWZ208" s="27"/>
      <c r="AXA208" s="27"/>
      <c r="AXB208" s="27"/>
      <c r="AXC208" s="27"/>
      <c r="AXD208" s="27"/>
      <c r="AXE208" s="27"/>
      <c r="AXF208" s="27"/>
      <c r="AXG208" s="27"/>
      <c r="AXH208" s="27"/>
      <c r="AXI208" s="27"/>
      <c r="AXJ208" s="27"/>
      <c r="AXK208" s="27"/>
      <c r="AXL208" s="27"/>
      <c r="AXM208" s="27"/>
      <c r="AXN208" s="27"/>
      <c r="AXO208" s="27"/>
      <c r="AXP208" s="27"/>
      <c r="AXQ208" s="27"/>
      <c r="AXR208" s="27"/>
      <c r="AXS208" s="27"/>
      <c r="AXT208" s="27"/>
      <c r="AXU208" s="27"/>
      <c r="AXV208" s="27"/>
      <c r="AXW208" s="27"/>
      <c r="AXX208" s="27"/>
      <c r="AXY208" s="27"/>
      <c r="AXZ208" s="27"/>
      <c r="AYA208" s="27"/>
      <c r="AYB208" s="27"/>
      <c r="AYC208" s="27"/>
      <c r="AYD208" s="27"/>
      <c r="AYE208" s="27"/>
      <c r="AYF208" s="27"/>
      <c r="AYG208" s="27"/>
      <c r="AYH208" s="27"/>
      <c r="AYI208" s="27"/>
      <c r="AYJ208" s="27"/>
      <c r="AYK208" s="27"/>
      <c r="AYL208" s="27"/>
      <c r="AYM208" s="27"/>
      <c r="AYN208" s="27"/>
      <c r="AYO208" s="27"/>
      <c r="AYP208" s="27"/>
      <c r="AYQ208" s="27"/>
      <c r="AYR208" s="27"/>
      <c r="AYS208" s="27"/>
      <c r="AYT208" s="27"/>
      <c r="AYU208" s="27"/>
      <c r="AYV208" s="27"/>
      <c r="AYW208" s="27"/>
      <c r="AYX208" s="27"/>
      <c r="AYY208" s="27"/>
      <c r="AYZ208" s="27"/>
      <c r="AZA208" s="27"/>
      <c r="AZB208" s="27"/>
      <c r="AZC208" s="27"/>
      <c r="AZD208" s="27"/>
      <c r="AZE208" s="27"/>
      <c r="AZF208" s="27"/>
      <c r="AZG208" s="27"/>
      <c r="AZH208" s="27"/>
      <c r="AZI208" s="27"/>
      <c r="AZJ208" s="27"/>
      <c r="AZK208" s="27"/>
      <c r="AZL208" s="27"/>
      <c r="AZM208" s="27"/>
      <c r="AZN208" s="27"/>
      <c r="AZO208" s="27"/>
      <c r="AZP208" s="27"/>
      <c r="AZQ208" s="27"/>
      <c r="AZR208" s="27"/>
      <c r="AZS208" s="27"/>
      <c r="AZT208" s="27"/>
      <c r="AZU208" s="27"/>
      <c r="AZV208" s="27"/>
      <c r="AZW208" s="27"/>
      <c r="AZX208" s="27"/>
      <c r="AZY208" s="27"/>
      <c r="AZZ208" s="27"/>
      <c r="BAA208" s="27"/>
      <c r="BAB208" s="27"/>
      <c r="BAC208" s="27"/>
      <c r="BAD208" s="27"/>
      <c r="BAE208" s="27"/>
      <c r="BAF208" s="27"/>
      <c r="BAG208" s="27"/>
      <c r="BAH208" s="27"/>
      <c r="BAI208" s="27"/>
      <c r="BAJ208" s="27"/>
      <c r="BAK208" s="27"/>
      <c r="BAL208" s="27"/>
      <c r="BAM208" s="27"/>
      <c r="BAN208" s="27"/>
      <c r="BAO208" s="27"/>
      <c r="BAP208" s="27"/>
      <c r="BAQ208" s="27"/>
      <c r="BAR208" s="27"/>
      <c r="BAS208" s="27"/>
      <c r="BAT208" s="27"/>
      <c r="BAU208" s="27"/>
      <c r="BAV208" s="27"/>
      <c r="BAW208" s="27"/>
      <c r="BAX208" s="27"/>
      <c r="BAY208" s="27"/>
      <c r="BAZ208" s="27"/>
      <c r="BBA208" s="27"/>
      <c r="BBB208" s="27"/>
      <c r="BBC208" s="27"/>
      <c r="BBD208" s="27"/>
      <c r="BBE208" s="27"/>
      <c r="BBF208" s="27"/>
      <c r="BBG208" s="27"/>
      <c r="BBH208" s="27"/>
      <c r="BBI208" s="27"/>
      <c r="BBJ208" s="27"/>
      <c r="BBK208" s="27"/>
      <c r="BBL208" s="27"/>
      <c r="BBM208" s="27"/>
      <c r="BBN208" s="27"/>
      <c r="BBO208" s="27"/>
      <c r="BBP208" s="27"/>
      <c r="BBQ208" s="27"/>
      <c r="BBR208" s="27"/>
      <c r="BBS208" s="27"/>
      <c r="BBT208" s="27"/>
      <c r="BBU208" s="27"/>
      <c r="BBV208" s="27"/>
      <c r="BBW208" s="27"/>
      <c r="BBX208" s="27"/>
      <c r="BBY208" s="27"/>
      <c r="BBZ208" s="27"/>
      <c r="BCA208" s="27"/>
      <c r="BCB208" s="27"/>
      <c r="BCC208" s="27"/>
      <c r="BCD208" s="27"/>
      <c r="BCE208" s="27"/>
      <c r="BCF208" s="27"/>
      <c r="BCG208" s="27"/>
      <c r="BCH208" s="27"/>
      <c r="BCI208" s="27"/>
      <c r="BCJ208" s="27"/>
      <c r="BCK208" s="27"/>
      <c r="BCL208" s="27"/>
      <c r="BCM208" s="27"/>
      <c r="BCN208" s="27"/>
      <c r="BCO208" s="27"/>
      <c r="BCP208" s="27"/>
      <c r="BCQ208" s="27"/>
      <c r="BCR208" s="27"/>
      <c r="BCS208" s="27"/>
      <c r="BCT208" s="27"/>
      <c r="BCU208" s="27"/>
      <c r="BCV208" s="27"/>
      <c r="BCW208" s="27"/>
      <c r="BCX208" s="27"/>
      <c r="BCY208" s="27"/>
      <c r="BCZ208" s="27"/>
      <c r="BDA208" s="27"/>
      <c r="BDB208" s="27"/>
      <c r="BDC208" s="27"/>
      <c r="BDD208" s="27"/>
      <c r="BDE208" s="27"/>
      <c r="BDF208" s="27"/>
      <c r="BDG208" s="27"/>
      <c r="BDH208" s="27"/>
      <c r="BDI208" s="27"/>
      <c r="BDJ208" s="27"/>
      <c r="BDK208" s="27"/>
      <c r="BDL208" s="27"/>
      <c r="BDM208" s="27"/>
      <c r="BDN208" s="27"/>
      <c r="BDO208" s="27"/>
      <c r="BDP208" s="27"/>
      <c r="BDQ208" s="27"/>
      <c r="BDR208" s="27"/>
      <c r="BDS208" s="27"/>
      <c r="BDT208" s="27"/>
      <c r="BDU208" s="27"/>
      <c r="BDV208" s="27"/>
      <c r="BDW208" s="27"/>
      <c r="BDX208" s="27"/>
      <c r="BDY208" s="27"/>
      <c r="BDZ208" s="27"/>
      <c r="BEA208" s="27"/>
      <c r="BEB208" s="27"/>
      <c r="BEC208" s="27"/>
      <c r="BED208" s="27"/>
      <c r="BEE208" s="27"/>
      <c r="BEF208" s="27"/>
      <c r="BEG208" s="27"/>
      <c r="BEH208" s="27"/>
      <c r="BEI208" s="27"/>
      <c r="BEJ208" s="27"/>
      <c r="BEK208" s="27"/>
      <c r="BEL208" s="27"/>
      <c r="BEM208" s="27"/>
      <c r="BEN208" s="27"/>
      <c r="BEO208" s="27"/>
      <c r="BEP208" s="27"/>
      <c r="BEQ208" s="27"/>
      <c r="BER208" s="27"/>
      <c r="BES208" s="27"/>
      <c r="BET208" s="27"/>
      <c r="BEU208" s="27"/>
      <c r="BEV208" s="27"/>
      <c r="BEW208" s="27"/>
      <c r="BEX208" s="27"/>
      <c r="BEY208" s="27"/>
      <c r="BEZ208" s="27"/>
      <c r="BFA208" s="27"/>
      <c r="BFB208" s="27"/>
      <c r="BFC208" s="27"/>
      <c r="BFD208" s="27"/>
      <c r="BFE208" s="27"/>
      <c r="BFF208" s="27"/>
      <c r="BFG208" s="27"/>
      <c r="BFH208" s="27"/>
      <c r="BFI208" s="27"/>
      <c r="BFJ208" s="27"/>
      <c r="BFK208" s="27"/>
      <c r="BFL208" s="27"/>
      <c r="BFM208" s="27"/>
      <c r="BFN208" s="27"/>
      <c r="BFO208" s="27"/>
      <c r="BFP208" s="27"/>
      <c r="BFQ208" s="27"/>
      <c r="BFR208" s="27"/>
      <c r="BFS208" s="27"/>
      <c r="BFT208" s="27"/>
      <c r="BFU208" s="27"/>
      <c r="BFV208" s="27"/>
      <c r="BFW208" s="27"/>
      <c r="BFX208" s="27"/>
      <c r="BFY208" s="27"/>
      <c r="BFZ208" s="27"/>
      <c r="BGA208" s="27"/>
      <c r="BGB208" s="27"/>
      <c r="BGC208" s="27"/>
      <c r="BGD208" s="27"/>
      <c r="BGE208" s="27"/>
      <c r="BGF208" s="27"/>
      <c r="BGG208" s="27"/>
      <c r="BGH208" s="27"/>
      <c r="BGI208" s="27"/>
      <c r="BGJ208" s="27"/>
      <c r="BGK208" s="27"/>
      <c r="BGL208" s="27"/>
      <c r="BGM208" s="27"/>
      <c r="BGN208" s="27"/>
      <c r="BGO208" s="27"/>
      <c r="BGP208" s="27"/>
      <c r="BGQ208" s="27"/>
      <c r="BGR208" s="27"/>
      <c r="BGS208" s="27"/>
      <c r="BGT208" s="27"/>
      <c r="BGU208" s="27"/>
      <c r="BGV208" s="27"/>
      <c r="BGW208" s="27"/>
      <c r="BGX208" s="27"/>
      <c r="BGY208" s="27"/>
      <c r="BGZ208" s="27"/>
      <c r="BHA208" s="27"/>
      <c r="BHB208" s="27"/>
      <c r="BHC208" s="27"/>
      <c r="BHD208" s="27"/>
      <c r="BHE208" s="27"/>
      <c r="BHF208" s="27"/>
      <c r="BHG208" s="27"/>
      <c r="BHH208" s="27"/>
      <c r="BHI208" s="27"/>
      <c r="BHJ208" s="27"/>
      <c r="BHK208" s="27"/>
      <c r="BHL208" s="27"/>
      <c r="BHM208" s="27"/>
      <c r="BHN208" s="27"/>
      <c r="BHO208" s="27"/>
      <c r="BHP208" s="27"/>
      <c r="BHQ208" s="27"/>
      <c r="BHR208" s="27"/>
      <c r="BHS208" s="27"/>
      <c r="BHT208" s="27"/>
      <c r="BHU208" s="27"/>
      <c r="BHV208" s="27"/>
      <c r="BHW208" s="27"/>
      <c r="BHX208" s="27"/>
      <c r="BHY208" s="27"/>
      <c r="BHZ208" s="27"/>
      <c r="BIA208" s="27"/>
      <c r="BIB208" s="27"/>
      <c r="BIC208" s="27"/>
      <c r="BID208" s="27"/>
      <c r="BIE208" s="27"/>
      <c r="BIF208" s="27"/>
      <c r="BIG208" s="27"/>
      <c r="BIH208" s="27"/>
      <c r="BII208" s="27"/>
      <c r="BIJ208" s="27"/>
      <c r="BIK208" s="27"/>
      <c r="BIL208" s="27"/>
      <c r="BIM208" s="27"/>
      <c r="BIN208" s="27"/>
      <c r="BIO208" s="27"/>
      <c r="BIP208" s="27"/>
      <c r="BIQ208" s="27"/>
      <c r="BIR208" s="27"/>
      <c r="BIS208" s="27"/>
      <c r="BIT208" s="27"/>
      <c r="BIU208" s="27"/>
      <c r="BIV208" s="27"/>
      <c r="BIW208" s="27"/>
      <c r="BIX208" s="27"/>
      <c r="BIY208" s="27"/>
      <c r="BIZ208" s="27"/>
      <c r="BJA208" s="27"/>
      <c r="BJB208" s="27"/>
      <c r="BJC208" s="27"/>
      <c r="BJD208" s="27"/>
      <c r="BJE208" s="27"/>
      <c r="BJF208" s="27"/>
      <c r="BJG208" s="27"/>
      <c r="BJH208" s="27"/>
      <c r="BJI208" s="27"/>
      <c r="BJJ208" s="27"/>
      <c r="BJK208" s="27"/>
      <c r="BJL208" s="27"/>
      <c r="BJM208" s="27"/>
      <c r="BJN208" s="27"/>
      <c r="BJO208" s="27"/>
      <c r="BJP208" s="27"/>
      <c r="BJQ208" s="27"/>
      <c r="BJR208" s="27"/>
      <c r="BJS208" s="27"/>
      <c r="BJT208" s="27"/>
      <c r="BJU208" s="27"/>
      <c r="BJV208" s="27"/>
      <c r="BJW208" s="27"/>
      <c r="BJX208" s="27"/>
      <c r="BJY208" s="27"/>
      <c r="BJZ208" s="27"/>
      <c r="BKA208" s="27"/>
      <c r="BKB208" s="27"/>
      <c r="BKC208" s="27"/>
      <c r="BKD208" s="27"/>
      <c r="BKE208" s="27"/>
      <c r="BKF208" s="27"/>
      <c r="BKG208" s="27"/>
      <c r="BKH208" s="27"/>
      <c r="BKI208" s="27"/>
      <c r="BKJ208" s="27"/>
      <c r="BKK208" s="27"/>
      <c r="BKL208" s="27"/>
      <c r="BKM208" s="27"/>
      <c r="BKN208" s="27"/>
      <c r="BKO208" s="27"/>
      <c r="BKP208" s="27"/>
      <c r="BKQ208" s="27"/>
      <c r="BKR208" s="27"/>
      <c r="BKS208" s="27"/>
      <c r="BKT208" s="27"/>
      <c r="BKU208" s="27"/>
      <c r="BKV208" s="27"/>
      <c r="BKW208" s="27"/>
      <c r="BKX208" s="27"/>
      <c r="BKY208" s="27"/>
      <c r="BKZ208" s="27"/>
      <c r="BLA208" s="27"/>
      <c r="BLB208" s="27"/>
      <c r="BLC208" s="27"/>
      <c r="BLD208" s="27"/>
      <c r="BLE208" s="27"/>
      <c r="BLF208" s="27"/>
      <c r="BLG208" s="27"/>
      <c r="BLH208" s="27"/>
      <c r="BLI208" s="27"/>
      <c r="BLJ208" s="27"/>
      <c r="BLK208" s="27"/>
      <c r="BLL208" s="27"/>
      <c r="BLM208" s="27"/>
      <c r="BLN208" s="27"/>
      <c r="BLO208" s="27"/>
      <c r="BLP208" s="27"/>
      <c r="BLQ208" s="27"/>
      <c r="BLR208" s="27"/>
      <c r="BLS208" s="27"/>
      <c r="BLT208" s="27"/>
      <c r="BLU208" s="27"/>
      <c r="BLV208" s="27"/>
      <c r="BLW208" s="27"/>
      <c r="BLX208" s="27"/>
      <c r="BLY208" s="27"/>
      <c r="BLZ208" s="27"/>
      <c r="BMA208" s="27"/>
      <c r="BMB208" s="27"/>
      <c r="BMC208" s="27"/>
      <c r="BMD208" s="27"/>
      <c r="BME208" s="27"/>
      <c r="BMF208" s="27"/>
      <c r="BMG208" s="27"/>
      <c r="BMH208" s="27"/>
      <c r="BMI208" s="27"/>
      <c r="BMJ208" s="27"/>
      <c r="BMK208" s="27"/>
      <c r="BML208" s="27"/>
      <c r="BMM208" s="27"/>
      <c r="BMN208" s="27"/>
      <c r="BMO208" s="27"/>
      <c r="BMP208" s="27"/>
      <c r="BMQ208" s="27"/>
      <c r="BMR208" s="27"/>
      <c r="BMS208" s="27"/>
      <c r="BMT208" s="27"/>
      <c r="BMU208" s="27"/>
      <c r="BMV208" s="27"/>
      <c r="BMW208" s="27"/>
      <c r="BMX208" s="27"/>
      <c r="BMY208" s="27"/>
      <c r="BMZ208" s="27"/>
      <c r="BNA208" s="27"/>
      <c r="BNB208" s="27"/>
      <c r="BNC208" s="27"/>
      <c r="BND208" s="27"/>
      <c r="BNE208" s="27"/>
      <c r="BNF208" s="27"/>
      <c r="BNG208" s="27"/>
      <c r="BNH208" s="27"/>
      <c r="BNI208" s="27"/>
      <c r="BNJ208" s="27"/>
      <c r="BNK208" s="27"/>
      <c r="BNL208" s="27"/>
      <c r="BNM208" s="27"/>
      <c r="BNN208" s="27"/>
      <c r="BNO208" s="27"/>
      <c r="BNP208" s="27"/>
      <c r="BNQ208" s="27"/>
      <c r="BNR208" s="27"/>
      <c r="BNS208" s="27"/>
      <c r="BNT208" s="27"/>
      <c r="BNU208" s="27"/>
      <c r="BNV208" s="27"/>
      <c r="BNW208" s="27"/>
      <c r="BNX208" s="27"/>
      <c r="BNY208" s="27"/>
      <c r="BNZ208" s="27"/>
      <c r="BOA208" s="27"/>
      <c r="BOB208" s="27"/>
      <c r="BOC208" s="27"/>
      <c r="BOD208" s="27"/>
      <c r="BOE208" s="27"/>
      <c r="BOF208" s="27"/>
      <c r="BOG208" s="27"/>
      <c r="BOH208" s="27"/>
      <c r="BOI208" s="27"/>
      <c r="BOJ208" s="27"/>
      <c r="BOK208" s="27"/>
      <c r="BOL208" s="27"/>
      <c r="BOM208" s="27"/>
      <c r="BON208" s="27"/>
      <c r="BOO208" s="27"/>
      <c r="BOP208" s="27"/>
      <c r="BOQ208" s="27"/>
      <c r="BOR208" s="27"/>
      <c r="BOS208" s="27"/>
      <c r="BOT208" s="27"/>
      <c r="BOU208" s="27"/>
      <c r="BOV208" s="27"/>
      <c r="BOW208" s="27"/>
      <c r="BOX208" s="27"/>
      <c r="BOY208" s="27"/>
      <c r="BOZ208" s="27"/>
      <c r="BPA208" s="27"/>
      <c r="BPB208" s="27"/>
      <c r="BPC208" s="27"/>
      <c r="BPD208" s="27"/>
      <c r="BPE208" s="27"/>
      <c r="BPF208" s="27"/>
      <c r="BPG208" s="27"/>
      <c r="BPH208" s="27"/>
      <c r="BPI208" s="27"/>
      <c r="BPJ208" s="27"/>
      <c r="BPK208" s="27"/>
      <c r="BPL208" s="27"/>
      <c r="BPM208" s="27"/>
      <c r="BPN208" s="27"/>
      <c r="BPO208" s="27"/>
      <c r="BPP208" s="27"/>
      <c r="BPQ208" s="27"/>
      <c r="BPR208" s="27"/>
      <c r="BPS208" s="27"/>
      <c r="BPT208" s="27"/>
      <c r="BPU208" s="27"/>
      <c r="BPV208" s="27"/>
      <c r="BPW208" s="27"/>
      <c r="BPX208" s="27"/>
      <c r="BPY208" s="27"/>
      <c r="BPZ208" s="27"/>
      <c r="BQA208" s="27"/>
      <c r="BQB208" s="27"/>
      <c r="BQC208" s="27"/>
      <c r="BQD208" s="27"/>
      <c r="BQE208" s="27"/>
      <c r="BQF208" s="27"/>
      <c r="BQG208" s="27"/>
      <c r="BQH208" s="27"/>
      <c r="BQI208" s="27"/>
      <c r="BQJ208" s="27"/>
      <c r="BQK208" s="27"/>
      <c r="BQL208" s="27"/>
      <c r="BQM208" s="27"/>
      <c r="BQN208" s="27"/>
      <c r="BQO208" s="27"/>
      <c r="BQP208" s="27"/>
      <c r="BQQ208" s="27"/>
      <c r="BQR208" s="27"/>
      <c r="BQS208" s="27"/>
      <c r="BQT208" s="27"/>
      <c r="BQU208" s="27"/>
      <c r="BQV208" s="27"/>
      <c r="BQW208" s="27"/>
      <c r="BQX208" s="27"/>
      <c r="BQY208" s="27"/>
      <c r="BQZ208" s="27"/>
      <c r="BRA208" s="27"/>
      <c r="BRB208" s="27"/>
      <c r="BRC208" s="27"/>
      <c r="BRD208" s="27"/>
      <c r="BRE208" s="27"/>
      <c r="BRF208" s="27"/>
      <c r="BRG208" s="27"/>
      <c r="BRH208" s="27"/>
      <c r="BRI208" s="27"/>
      <c r="BRJ208" s="27"/>
      <c r="BRK208" s="27"/>
      <c r="BRL208" s="27"/>
      <c r="BRM208" s="27"/>
      <c r="BRN208" s="27"/>
      <c r="BRO208" s="27"/>
      <c r="BRP208" s="27"/>
      <c r="BRQ208" s="27"/>
      <c r="BRR208" s="27"/>
      <c r="BRS208" s="27"/>
      <c r="BRT208" s="27"/>
      <c r="BRU208" s="27"/>
      <c r="BRV208" s="27"/>
      <c r="BRW208" s="27"/>
      <c r="BRX208" s="27"/>
      <c r="BRY208" s="27"/>
      <c r="BRZ208" s="27"/>
      <c r="BSA208" s="27"/>
      <c r="BSB208" s="27"/>
      <c r="BSC208" s="27"/>
      <c r="BSD208" s="27"/>
      <c r="BSE208" s="27"/>
      <c r="BSF208" s="27"/>
      <c r="BSG208" s="27"/>
      <c r="BSH208" s="27"/>
      <c r="BSI208" s="27"/>
      <c r="BSJ208" s="27"/>
      <c r="BSK208" s="27"/>
      <c r="BSL208" s="27"/>
      <c r="BSM208" s="27"/>
      <c r="BSN208" s="27"/>
      <c r="BSO208" s="27"/>
      <c r="BSP208" s="27"/>
      <c r="BSQ208" s="27"/>
      <c r="BSR208" s="27"/>
      <c r="BSS208" s="27"/>
      <c r="BST208" s="27"/>
      <c r="BSU208" s="27"/>
      <c r="BSV208" s="27"/>
      <c r="BSW208" s="27"/>
      <c r="BSX208" s="27"/>
      <c r="BSY208" s="27"/>
      <c r="BSZ208" s="27"/>
      <c r="BTA208" s="27"/>
      <c r="BTB208" s="27"/>
      <c r="BTC208" s="27"/>
      <c r="BTD208" s="27"/>
      <c r="BTE208" s="27"/>
      <c r="BTF208" s="27"/>
      <c r="BTG208" s="27"/>
      <c r="BTH208" s="27"/>
      <c r="BTI208" s="27"/>
      <c r="BTJ208" s="27"/>
      <c r="BTK208" s="27"/>
      <c r="BTL208" s="27"/>
      <c r="BTM208" s="27"/>
      <c r="BTN208" s="27"/>
      <c r="BTO208" s="27"/>
      <c r="BTP208" s="27"/>
      <c r="BTQ208" s="27"/>
      <c r="BTR208" s="27"/>
      <c r="BTS208" s="27"/>
      <c r="BTT208" s="27"/>
      <c r="BTU208" s="27"/>
      <c r="BTV208" s="27"/>
      <c r="BTW208" s="27"/>
      <c r="BTX208" s="27"/>
      <c r="BTY208" s="27"/>
      <c r="BTZ208" s="27"/>
      <c r="BUA208" s="27"/>
      <c r="BUB208" s="27"/>
      <c r="BUC208" s="27"/>
      <c r="BUD208" s="27"/>
      <c r="BUE208" s="27"/>
      <c r="BUF208" s="27"/>
      <c r="BUG208" s="27"/>
      <c r="BUH208" s="27"/>
      <c r="BUI208" s="27"/>
      <c r="BUJ208" s="27"/>
      <c r="BUK208" s="27"/>
      <c r="BUL208" s="27"/>
      <c r="BUM208" s="27"/>
      <c r="BUN208" s="27"/>
      <c r="BUO208" s="27"/>
      <c r="BUP208" s="27"/>
      <c r="BUQ208" s="27"/>
      <c r="BUR208" s="27"/>
      <c r="BUS208" s="27"/>
    </row>
    <row r="209" spans="1:1917" s="47" customFormat="1" ht="12.75">
      <c r="A209" s="23"/>
      <c r="B209" s="53"/>
      <c r="C209" s="23"/>
      <c r="D209" s="157" t="s">
        <v>221</v>
      </c>
      <c r="E209" s="158">
        <v>0.38</v>
      </c>
      <c r="F209" s="26">
        <v>2014</v>
      </c>
      <c r="G209" s="159">
        <v>0.6</v>
      </c>
      <c r="H209" s="308"/>
      <c r="I209" s="308"/>
      <c r="J209" s="26"/>
      <c r="K209" s="26"/>
      <c r="L209" s="26"/>
      <c r="M209" s="26"/>
      <c r="N209" s="103"/>
      <c r="O209" s="103"/>
      <c r="P209" s="103"/>
      <c r="Q209" s="22"/>
      <c r="R209" s="22"/>
      <c r="S209" s="22"/>
      <c r="T209" s="22"/>
      <c r="U209" s="22"/>
      <c r="V209" s="22"/>
      <c r="W209" s="22"/>
      <c r="X209" s="22"/>
      <c r="Y209" s="22"/>
      <c r="Z209" s="22"/>
      <c r="AA209" s="22"/>
      <c r="AB209" s="22"/>
      <c r="AC209" s="22"/>
      <c r="AD209" s="22"/>
      <c r="BA209" s="27"/>
      <c r="BB209" s="27"/>
      <c r="BC209" s="27"/>
      <c r="BD209" s="27"/>
      <c r="BE209" s="27"/>
      <c r="BF209" s="27"/>
      <c r="BG209" s="27"/>
      <c r="BH209" s="27"/>
      <c r="BI209" s="27"/>
      <c r="BJ209" s="27"/>
      <c r="BK209" s="27"/>
      <c r="BL209" s="27"/>
      <c r="BM209" s="27"/>
      <c r="BN209" s="27"/>
      <c r="BO209" s="27"/>
      <c r="BP209" s="27"/>
      <c r="BQ209" s="27"/>
      <c r="BR209" s="27"/>
      <c r="BS209" s="27"/>
      <c r="BT209" s="27"/>
      <c r="BU209" s="27"/>
      <c r="BV209" s="27"/>
      <c r="BW209" s="27"/>
      <c r="BX209" s="27"/>
      <c r="BY209" s="27"/>
      <c r="BZ209" s="27"/>
      <c r="CA209" s="27"/>
      <c r="CB209" s="27"/>
      <c r="CC209" s="27"/>
      <c r="CD209" s="27"/>
      <c r="CE209" s="27"/>
      <c r="CF209" s="27"/>
      <c r="CG209" s="27"/>
      <c r="CH209" s="27"/>
      <c r="CI209" s="27"/>
      <c r="CJ209" s="27"/>
      <c r="CK209" s="27"/>
      <c r="CL209" s="27"/>
      <c r="CM209" s="27"/>
      <c r="CN209" s="27"/>
      <c r="CO209" s="27"/>
      <c r="CP209" s="27"/>
      <c r="CQ209" s="27"/>
      <c r="CR209" s="27"/>
      <c r="CS209" s="27"/>
      <c r="CT209" s="27"/>
      <c r="CU209" s="27"/>
      <c r="CV209" s="27"/>
      <c r="CW209" s="27"/>
      <c r="CX209" s="27"/>
      <c r="CY209" s="27"/>
      <c r="CZ209" s="27"/>
      <c r="DA209" s="27"/>
      <c r="DB209" s="27"/>
      <c r="DC209" s="27"/>
      <c r="DD209" s="27"/>
      <c r="DE209" s="27"/>
      <c r="DF209" s="27"/>
      <c r="DG209" s="27"/>
      <c r="DH209" s="27"/>
      <c r="DI209" s="27"/>
      <c r="DJ209" s="27"/>
      <c r="DK209" s="27"/>
      <c r="DL209" s="27"/>
      <c r="DM209" s="27"/>
      <c r="DN209" s="27"/>
      <c r="DO209" s="27"/>
      <c r="DP209" s="27"/>
      <c r="DQ209" s="27"/>
      <c r="DR209" s="27"/>
      <c r="DS209" s="27"/>
      <c r="DT209" s="27"/>
      <c r="DU209" s="27"/>
      <c r="DV209" s="27"/>
      <c r="DW209" s="27"/>
      <c r="DX209" s="27"/>
      <c r="DY209" s="27"/>
      <c r="DZ209" s="27"/>
      <c r="EA209" s="27"/>
      <c r="EB209" s="27"/>
      <c r="EC209" s="27"/>
      <c r="ED209" s="27"/>
      <c r="EE209" s="27"/>
      <c r="EF209" s="27"/>
      <c r="EG209" s="27"/>
      <c r="EH209" s="27"/>
      <c r="EI209" s="27"/>
      <c r="EJ209" s="27"/>
      <c r="EK209" s="27"/>
      <c r="EL209" s="27"/>
      <c r="EM209" s="27"/>
      <c r="EN209" s="27"/>
      <c r="EO209" s="27"/>
      <c r="EP209" s="27"/>
      <c r="EQ209" s="27"/>
      <c r="ER209" s="27"/>
      <c r="ES209" s="27"/>
      <c r="ET209" s="27"/>
      <c r="EU209" s="27"/>
      <c r="EV209" s="27"/>
      <c r="EW209" s="27"/>
      <c r="EX209" s="27"/>
      <c r="EY209" s="27"/>
      <c r="EZ209" s="27"/>
      <c r="FA209" s="27"/>
      <c r="FB209" s="27"/>
      <c r="FC209" s="27"/>
      <c r="FD209" s="27"/>
      <c r="FE209" s="27"/>
      <c r="FF209" s="27"/>
      <c r="FG209" s="27"/>
      <c r="FH209" s="27"/>
      <c r="FI209" s="27"/>
      <c r="FJ209" s="27"/>
      <c r="FK209" s="27"/>
      <c r="FL209" s="27"/>
      <c r="FM209" s="27"/>
      <c r="FN209" s="27"/>
      <c r="FO209" s="27"/>
      <c r="FP209" s="27"/>
      <c r="FQ209" s="27"/>
      <c r="FR209" s="27"/>
      <c r="FS209" s="27"/>
      <c r="FT209" s="27"/>
      <c r="FU209" s="27"/>
      <c r="FV209" s="27"/>
      <c r="FW209" s="27"/>
      <c r="FX209" s="27"/>
      <c r="FY209" s="27"/>
      <c r="FZ209" s="27"/>
      <c r="GA209" s="27"/>
      <c r="GB209" s="27"/>
      <c r="GC209" s="27"/>
      <c r="GD209" s="27"/>
      <c r="GE209" s="27"/>
      <c r="GF209" s="27"/>
      <c r="GG209" s="27"/>
      <c r="GH209" s="27"/>
      <c r="GI209" s="27"/>
      <c r="GJ209" s="27"/>
      <c r="GK209" s="27"/>
      <c r="GL209" s="27"/>
      <c r="GM209" s="27"/>
      <c r="GN209" s="27"/>
      <c r="GO209" s="27"/>
      <c r="GP209" s="27"/>
      <c r="GQ209" s="27"/>
      <c r="GR209" s="27"/>
      <c r="GS209" s="27"/>
      <c r="GT209" s="27"/>
      <c r="GU209" s="27"/>
      <c r="GV209" s="27"/>
      <c r="GW209" s="27"/>
      <c r="GX209" s="27"/>
      <c r="GY209" s="27"/>
      <c r="GZ209" s="27"/>
      <c r="HA209" s="27"/>
      <c r="HB209" s="27"/>
      <c r="HC209" s="27"/>
      <c r="HD209" s="27"/>
      <c r="HE209" s="27"/>
      <c r="HF209" s="27"/>
      <c r="HG209" s="27"/>
      <c r="HH209" s="27"/>
      <c r="HI209" s="27"/>
      <c r="HJ209" s="27"/>
      <c r="HK209" s="27"/>
      <c r="HL209" s="27"/>
      <c r="HM209" s="27"/>
      <c r="HN209" s="27"/>
      <c r="HO209" s="27"/>
      <c r="HP209" s="27"/>
      <c r="HQ209" s="27"/>
      <c r="HR209" s="27"/>
      <c r="HS209" s="27"/>
      <c r="HT209" s="27"/>
      <c r="HU209" s="27"/>
      <c r="HV209" s="27"/>
      <c r="HW209" s="27"/>
      <c r="HX209" s="27"/>
      <c r="HY209" s="27"/>
      <c r="HZ209" s="27"/>
      <c r="IA209" s="27"/>
      <c r="IB209" s="27"/>
      <c r="IC209" s="27"/>
      <c r="ID209" s="27"/>
      <c r="IE209" s="27"/>
      <c r="IF209" s="27"/>
      <c r="IG209" s="27"/>
      <c r="IH209" s="27"/>
      <c r="II209" s="27"/>
      <c r="IJ209" s="27"/>
      <c r="IK209" s="27"/>
      <c r="IL209" s="27"/>
      <c r="IM209" s="27"/>
      <c r="IN209" s="27"/>
      <c r="IO209" s="27"/>
      <c r="IP209" s="27"/>
      <c r="IQ209" s="27"/>
      <c r="IR209" s="27"/>
      <c r="IS209" s="27"/>
      <c r="IT209" s="27"/>
      <c r="IU209" s="27"/>
      <c r="IV209" s="27"/>
      <c r="IW209" s="27"/>
      <c r="IX209" s="27"/>
      <c r="IY209" s="27"/>
      <c r="IZ209" s="27"/>
      <c r="JA209" s="27"/>
      <c r="JB209" s="27"/>
      <c r="JC209" s="27"/>
      <c r="JD209" s="27"/>
      <c r="JE209" s="27"/>
      <c r="JF209" s="27"/>
      <c r="JG209" s="27"/>
      <c r="JH209" s="27"/>
      <c r="JI209" s="27"/>
      <c r="JJ209" s="27"/>
      <c r="JK209" s="27"/>
      <c r="JL209" s="27"/>
      <c r="JM209" s="27"/>
      <c r="JN209" s="27"/>
      <c r="JO209" s="27"/>
      <c r="JP209" s="27"/>
      <c r="JQ209" s="27"/>
      <c r="JR209" s="27"/>
      <c r="JS209" s="27"/>
      <c r="JT209" s="27"/>
      <c r="JU209" s="27"/>
      <c r="JV209" s="27"/>
      <c r="JW209" s="27"/>
      <c r="JX209" s="27"/>
      <c r="JY209" s="27"/>
      <c r="JZ209" s="27"/>
      <c r="KA209" s="27"/>
      <c r="KB209" s="27"/>
      <c r="KC209" s="27"/>
      <c r="KD209" s="27"/>
      <c r="KE209" s="27"/>
      <c r="KF209" s="27"/>
      <c r="KG209" s="27"/>
      <c r="KH209" s="27"/>
      <c r="KI209" s="27"/>
      <c r="KJ209" s="27"/>
      <c r="KK209" s="27"/>
      <c r="KL209" s="27"/>
      <c r="KM209" s="27"/>
      <c r="KN209" s="27"/>
      <c r="KO209" s="27"/>
      <c r="KP209" s="27"/>
      <c r="KQ209" s="27"/>
      <c r="KR209" s="27"/>
      <c r="KS209" s="27"/>
      <c r="KT209" s="27"/>
      <c r="KU209" s="27"/>
      <c r="KV209" s="27"/>
      <c r="KW209" s="27"/>
      <c r="KX209" s="27"/>
      <c r="KY209" s="27"/>
      <c r="KZ209" s="27"/>
      <c r="LA209" s="27"/>
      <c r="LB209" s="27"/>
      <c r="LC209" s="27"/>
      <c r="LD209" s="27"/>
      <c r="LE209" s="27"/>
      <c r="LF209" s="27"/>
      <c r="LG209" s="27"/>
      <c r="LH209" s="27"/>
      <c r="LI209" s="27"/>
      <c r="LJ209" s="27"/>
      <c r="LK209" s="27"/>
      <c r="LL209" s="27"/>
      <c r="LM209" s="27"/>
      <c r="LN209" s="27"/>
      <c r="LO209" s="27"/>
      <c r="LP209" s="27"/>
      <c r="LQ209" s="27"/>
      <c r="LR209" s="27"/>
      <c r="LS209" s="27"/>
      <c r="LT209" s="27"/>
      <c r="LU209" s="27"/>
      <c r="LV209" s="27"/>
      <c r="LW209" s="27"/>
      <c r="LX209" s="27"/>
      <c r="LY209" s="27"/>
      <c r="LZ209" s="27"/>
      <c r="MA209" s="27"/>
      <c r="MB209" s="27"/>
      <c r="MC209" s="27"/>
      <c r="MD209" s="27"/>
      <c r="ME209" s="27"/>
      <c r="MF209" s="27"/>
      <c r="MG209" s="27"/>
      <c r="MH209" s="27"/>
      <c r="MI209" s="27"/>
      <c r="MJ209" s="27"/>
      <c r="MK209" s="27"/>
      <c r="ML209" s="27"/>
      <c r="MM209" s="27"/>
      <c r="MN209" s="27"/>
      <c r="MO209" s="27"/>
      <c r="MP209" s="27"/>
      <c r="MQ209" s="27"/>
      <c r="MR209" s="27"/>
      <c r="MS209" s="27"/>
      <c r="MT209" s="27"/>
      <c r="MU209" s="27"/>
      <c r="MV209" s="27"/>
      <c r="MW209" s="27"/>
      <c r="MX209" s="27"/>
      <c r="MY209" s="27"/>
      <c r="MZ209" s="27"/>
      <c r="NA209" s="27"/>
      <c r="NB209" s="27"/>
      <c r="NC209" s="27"/>
      <c r="ND209" s="27"/>
      <c r="NE209" s="27"/>
      <c r="NF209" s="27"/>
      <c r="NG209" s="27"/>
      <c r="NH209" s="27"/>
      <c r="NI209" s="27"/>
      <c r="NJ209" s="27"/>
      <c r="NK209" s="27"/>
      <c r="NL209" s="27"/>
      <c r="NM209" s="27"/>
      <c r="NN209" s="27"/>
      <c r="NO209" s="27"/>
      <c r="NP209" s="27"/>
      <c r="NQ209" s="27"/>
      <c r="NR209" s="27"/>
      <c r="NS209" s="27"/>
      <c r="NT209" s="27"/>
      <c r="NU209" s="27"/>
      <c r="NV209" s="27"/>
      <c r="NW209" s="27"/>
      <c r="NX209" s="27"/>
      <c r="NY209" s="27"/>
      <c r="NZ209" s="27"/>
      <c r="OA209" s="27"/>
      <c r="OB209" s="27"/>
      <c r="OC209" s="27"/>
      <c r="OD209" s="27"/>
      <c r="OE209" s="27"/>
      <c r="OF209" s="27"/>
      <c r="OG209" s="27"/>
      <c r="OH209" s="27"/>
      <c r="OI209" s="27"/>
      <c r="OJ209" s="27"/>
      <c r="OK209" s="27"/>
      <c r="OL209" s="27"/>
      <c r="OM209" s="27"/>
      <c r="ON209" s="27"/>
      <c r="OO209" s="27"/>
      <c r="OP209" s="27"/>
      <c r="OQ209" s="27"/>
      <c r="OR209" s="27"/>
      <c r="OS209" s="27"/>
      <c r="OT209" s="27"/>
      <c r="OU209" s="27"/>
      <c r="OV209" s="27"/>
      <c r="OW209" s="27"/>
      <c r="OX209" s="27"/>
      <c r="OY209" s="27"/>
      <c r="OZ209" s="27"/>
      <c r="PA209" s="27"/>
      <c r="PB209" s="27"/>
      <c r="PC209" s="27"/>
      <c r="PD209" s="27"/>
      <c r="PE209" s="27"/>
      <c r="PF209" s="27"/>
      <c r="PG209" s="27"/>
      <c r="PH209" s="27"/>
      <c r="PI209" s="27"/>
      <c r="PJ209" s="27"/>
      <c r="PK209" s="27"/>
      <c r="PL209" s="27"/>
      <c r="PM209" s="27"/>
      <c r="PN209" s="27"/>
      <c r="PO209" s="27"/>
      <c r="PP209" s="27"/>
      <c r="PQ209" s="27"/>
      <c r="PR209" s="27"/>
      <c r="PS209" s="27"/>
      <c r="PT209" s="27"/>
      <c r="PU209" s="27"/>
      <c r="PV209" s="27"/>
      <c r="PW209" s="27"/>
      <c r="PX209" s="27"/>
      <c r="PY209" s="27"/>
      <c r="PZ209" s="27"/>
      <c r="QA209" s="27"/>
      <c r="QB209" s="27"/>
      <c r="QC209" s="27"/>
      <c r="QD209" s="27"/>
      <c r="QE209" s="27"/>
      <c r="QF209" s="27"/>
      <c r="QG209" s="27"/>
      <c r="QH209" s="27"/>
      <c r="QI209" s="27"/>
      <c r="QJ209" s="27"/>
      <c r="QK209" s="27"/>
      <c r="QL209" s="27"/>
      <c r="QM209" s="27"/>
      <c r="QN209" s="27"/>
      <c r="QO209" s="27"/>
      <c r="QP209" s="27"/>
      <c r="QQ209" s="27"/>
      <c r="QR209" s="27"/>
      <c r="QS209" s="27"/>
      <c r="QT209" s="27"/>
      <c r="QU209" s="27"/>
      <c r="QV209" s="27"/>
      <c r="QW209" s="27"/>
      <c r="QX209" s="27"/>
      <c r="QY209" s="27"/>
      <c r="QZ209" s="27"/>
      <c r="RA209" s="27"/>
      <c r="RB209" s="27"/>
      <c r="RC209" s="27"/>
      <c r="RD209" s="27"/>
      <c r="RE209" s="27"/>
      <c r="RF209" s="27"/>
      <c r="RG209" s="27"/>
      <c r="RH209" s="27"/>
      <c r="RI209" s="27"/>
      <c r="RJ209" s="27"/>
      <c r="RK209" s="27"/>
      <c r="RL209" s="27"/>
      <c r="RM209" s="27"/>
      <c r="RN209" s="27"/>
      <c r="RO209" s="27"/>
      <c r="RP209" s="27"/>
      <c r="RQ209" s="27"/>
      <c r="RR209" s="27"/>
      <c r="RS209" s="27"/>
      <c r="RT209" s="27"/>
      <c r="RU209" s="27"/>
      <c r="RV209" s="27"/>
      <c r="RW209" s="27"/>
      <c r="RX209" s="27"/>
      <c r="RY209" s="27"/>
      <c r="RZ209" s="27"/>
      <c r="SA209" s="27"/>
      <c r="SB209" s="27"/>
      <c r="SC209" s="27"/>
      <c r="SD209" s="27"/>
      <c r="SE209" s="27"/>
      <c r="SF209" s="27"/>
      <c r="SG209" s="27"/>
      <c r="SH209" s="27"/>
      <c r="SI209" s="27"/>
      <c r="SJ209" s="27"/>
      <c r="SK209" s="27"/>
      <c r="SL209" s="27"/>
      <c r="SM209" s="27"/>
      <c r="SN209" s="27"/>
      <c r="SO209" s="27"/>
      <c r="SP209" s="27"/>
      <c r="SQ209" s="27"/>
      <c r="SR209" s="27"/>
      <c r="SS209" s="27"/>
      <c r="ST209" s="27"/>
      <c r="SU209" s="27"/>
      <c r="SV209" s="27"/>
      <c r="SW209" s="27"/>
      <c r="SX209" s="27"/>
      <c r="SY209" s="27"/>
      <c r="SZ209" s="27"/>
      <c r="TA209" s="27"/>
      <c r="TB209" s="27"/>
      <c r="TC209" s="27"/>
      <c r="TD209" s="27"/>
      <c r="TE209" s="27"/>
      <c r="TF209" s="27"/>
      <c r="TG209" s="27"/>
      <c r="TH209" s="27"/>
      <c r="TI209" s="27"/>
      <c r="TJ209" s="27"/>
      <c r="TK209" s="27"/>
      <c r="TL209" s="27"/>
      <c r="TM209" s="27"/>
      <c r="TN209" s="27"/>
      <c r="TO209" s="27"/>
      <c r="TP209" s="27"/>
      <c r="TQ209" s="27"/>
      <c r="TR209" s="27"/>
      <c r="TS209" s="27"/>
      <c r="TT209" s="27"/>
      <c r="TU209" s="27"/>
      <c r="TV209" s="27"/>
      <c r="TW209" s="27"/>
      <c r="TX209" s="27"/>
      <c r="TY209" s="27"/>
      <c r="TZ209" s="27"/>
      <c r="UA209" s="27"/>
      <c r="UB209" s="27"/>
      <c r="UC209" s="27"/>
      <c r="UD209" s="27"/>
      <c r="UE209" s="27"/>
      <c r="UF209" s="27"/>
      <c r="UG209" s="27"/>
      <c r="UH209" s="27"/>
      <c r="UI209" s="27"/>
      <c r="UJ209" s="27"/>
      <c r="UK209" s="27"/>
      <c r="UL209" s="27"/>
      <c r="UM209" s="27"/>
      <c r="UN209" s="27"/>
      <c r="UO209" s="27"/>
      <c r="UP209" s="27"/>
      <c r="UQ209" s="27"/>
      <c r="UR209" s="27"/>
      <c r="US209" s="27"/>
      <c r="UT209" s="27"/>
      <c r="UU209" s="27"/>
      <c r="UV209" s="27"/>
      <c r="UW209" s="27"/>
      <c r="UX209" s="27"/>
      <c r="UY209" s="27"/>
      <c r="UZ209" s="27"/>
      <c r="VA209" s="27"/>
      <c r="VB209" s="27"/>
      <c r="VC209" s="27"/>
      <c r="VD209" s="27"/>
      <c r="VE209" s="27"/>
      <c r="VF209" s="27"/>
      <c r="VG209" s="27"/>
      <c r="VH209" s="27"/>
      <c r="VI209" s="27"/>
      <c r="VJ209" s="27"/>
      <c r="VK209" s="27"/>
      <c r="VL209" s="27"/>
      <c r="VM209" s="27"/>
      <c r="VN209" s="27"/>
      <c r="VO209" s="27"/>
      <c r="VP209" s="27"/>
      <c r="VQ209" s="27"/>
      <c r="VR209" s="27"/>
      <c r="VS209" s="27"/>
      <c r="VT209" s="27"/>
      <c r="VU209" s="27"/>
      <c r="VV209" s="27"/>
      <c r="VW209" s="27"/>
      <c r="VX209" s="27"/>
      <c r="VY209" s="27"/>
      <c r="VZ209" s="27"/>
      <c r="WA209" s="27"/>
      <c r="WB209" s="27"/>
      <c r="WC209" s="27"/>
      <c r="WD209" s="27"/>
      <c r="WE209" s="27"/>
      <c r="WF209" s="27"/>
      <c r="WG209" s="27"/>
      <c r="WH209" s="27"/>
      <c r="WI209" s="27"/>
      <c r="WJ209" s="27"/>
      <c r="WK209" s="27"/>
      <c r="WL209" s="27"/>
      <c r="WM209" s="27"/>
      <c r="WN209" s="27"/>
      <c r="WO209" s="27"/>
      <c r="WP209" s="27"/>
      <c r="WQ209" s="27"/>
      <c r="WR209" s="27"/>
      <c r="WS209" s="27"/>
      <c r="WT209" s="27"/>
      <c r="WU209" s="27"/>
      <c r="WV209" s="27"/>
      <c r="WW209" s="27"/>
      <c r="WX209" s="27"/>
      <c r="WY209" s="27"/>
      <c r="WZ209" s="27"/>
      <c r="XA209" s="27"/>
      <c r="XB209" s="27"/>
      <c r="XC209" s="27"/>
      <c r="XD209" s="27"/>
      <c r="XE209" s="27"/>
      <c r="XF209" s="27"/>
      <c r="XG209" s="27"/>
      <c r="XH209" s="27"/>
      <c r="XI209" s="27"/>
      <c r="XJ209" s="27"/>
      <c r="XK209" s="27"/>
      <c r="XL209" s="27"/>
      <c r="XM209" s="27"/>
      <c r="XN209" s="27"/>
      <c r="XO209" s="27"/>
      <c r="XP209" s="27"/>
      <c r="XQ209" s="27"/>
      <c r="XR209" s="27"/>
      <c r="XS209" s="27"/>
      <c r="XT209" s="27"/>
      <c r="XU209" s="27"/>
      <c r="XV209" s="27"/>
      <c r="XW209" s="27"/>
      <c r="XX209" s="27"/>
      <c r="XY209" s="27"/>
      <c r="XZ209" s="27"/>
      <c r="YA209" s="27"/>
      <c r="YB209" s="27"/>
      <c r="YC209" s="27"/>
      <c r="YD209" s="27"/>
      <c r="YE209" s="27"/>
      <c r="YF209" s="27"/>
      <c r="YG209" s="27"/>
      <c r="YH209" s="27"/>
      <c r="YI209" s="27"/>
      <c r="YJ209" s="27"/>
      <c r="YK209" s="27"/>
      <c r="YL209" s="27"/>
      <c r="YM209" s="27"/>
      <c r="YN209" s="27"/>
      <c r="YO209" s="27"/>
      <c r="YP209" s="27"/>
      <c r="YQ209" s="27"/>
      <c r="YR209" s="27"/>
      <c r="YS209" s="27"/>
      <c r="YT209" s="27"/>
      <c r="YU209" s="27"/>
      <c r="YV209" s="27"/>
      <c r="YW209" s="27"/>
      <c r="YX209" s="27"/>
      <c r="YY209" s="27"/>
      <c r="YZ209" s="27"/>
      <c r="ZA209" s="27"/>
      <c r="ZB209" s="27"/>
      <c r="ZC209" s="27"/>
      <c r="ZD209" s="27"/>
      <c r="ZE209" s="27"/>
      <c r="ZF209" s="27"/>
      <c r="ZG209" s="27"/>
      <c r="ZH209" s="27"/>
      <c r="ZI209" s="27"/>
      <c r="ZJ209" s="27"/>
      <c r="ZK209" s="27"/>
      <c r="ZL209" s="27"/>
      <c r="ZM209" s="27"/>
      <c r="ZN209" s="27"/>
      <c r="ZO209" s="27"/>
      <c r="ZP209" s="27"/>
      <c r="ZQ209" s="27"/>
      <c r="ZR209" s="27"/>
      <c r="ZS209" s="27"/>
      <c r="ZT209" s="27"/>
      <c r="ZU209" s="27"/>
      <c r="ZV209" s="27"/>
      <c r="ZW209" s="27"/>
      <c r="ZX209" s="27"/>
      <c r="ZY209" s="27"/>
      <c r="ZZ209" s="27"/>
      <c r="AAA209" s="27"/>
      <c r="AAB209" s="27"/>
      <c r="AAC209" s="27"/>
      <c r="AAD209" s="27"/>
      <c r="AAE209" s="27"/>
      <c r="AAF209" s="27"/>
      <c r="AAG209" s="27"/>
      <c r="AAH209" s="27"/>
      <c r="AAI209" s="27"/>
      <c r="AAJ209" s="27"/>
      <c r="AAK209" s="27"/>
      <c r="AAL209" s="27"/>
      <c r="AAM209" s="27"/>
      <c r="AAN209" s="27"/>
      <c r="AAO209" s="27"/>
      <c r="AAP209" s="27"/>
      <c r="AAQ209" s="27"/>
      <c r="AAR209" s="27"/>
      <c r="AAS209" s="27"/>
      <c r="AAT209" s="27"/>
      <c r="AAU209" s="27"/>
      <c r="AAV209" s="27"/>
      <c r="AAW209" s="27"/>
      <c r="AAX209" s="27"/>
      <c r="AAY209" s="27"/>
      <c r="AAZ209" s="27"/>
      <c r="ABA209" s="27"/>
      <c r="ABB209" s="27"/>
      <c r="ABC209" s="27"/>
      <c r="ABD209" s="27"/>
      <c r="ABE209" s="27"/>
      <c r="ABF209" s="27"/>
      <c r="ABG209" s="27"/>
      <c r="ABH209" s="27"/>
      <c r="ABI209" s="27"/>
      <c r="ABJ209" s="27"/>
      <c r="ABK209" s="27"/>
      <c r="ABL209" s="27"/>
      <c r="ABM209" s="27"/>
      <c r="ABN209" s="27"/>
      <c r="ABO209" s="27"/>
      <c r="ABP209" s="27"/>
      <c r="ABQ209" s="27"/>
      <c r="ABR209" s="27"/>
      <c r="ABS209" s="27"/>
      <c r="ABT209" s="27"/>
      <c r="ABU209" s="27"/>
      <c r="ABV209" s="27"/>
      <c r="ABW209" s="27"/>
      <c r="ABX209" s="27"/>
      <c r="ABY209" s="27"/>
      <c r="ABZ209" s="27"/>
      <c r="ACA209" s="27"/>
      <c r="ACB209" s="27"/>
      <c r="ACC209" s="27"/>
      <c r="ACD209" s="27"/>
      <c r="ACE209" s="27"/>
      <c r="ACF209" s="27"/>
      <c r="ACG209" s="27"/>
      <c r="ACH209" s="27"/>
      <c r="ACI209" s="27"/>
      <c r="ACJ209" s="27"/>
      <c r="ACK209" s="27"/>
      <c r="ACL209" s="27"/>
      <c r="ACM209" s="27"/>
      <c r="ACN209" s="27"/>
      <c r="ACO209" s="27"/>
      <c r="ACP209" s="27"/>
      <c r="ACQ209" s="27"/>
      <c r="ACR209" s="27"/>
      <c r="ACS209" s="27"/>
      <c r="ACT209" s="27"/>
      <c r="ACU209" s="27"/>
      <c r="ACV209" s="27"/>
      <c r="ACW209" s="27"/>
      <c r="ACX209" s="27"/>
      <c r="ACY209" s="27"/>
      <c r="ACZ209" s="27"/>
      <c r="ADA209" s="27"/>
      <c r="ADB209" s="27"/>
      <c r="ADC209" s="27"/>
      <c r="ADD209" s="27"/>
      <c r="ADE209" s="27"/>
      <c r="ADF209" s="27"/>
      <c r="ADG209" s="27"/>
      <c r="ADH209" s="27"/>
      <c r="ADI209" s="27"/>
      <c r="ADJ209" s="27"/>
      <c r="ADK209" s="27"/>
      <c r="ADL209" s="27"/>
      <c r="ADM209" s="27"/>
      <c r="ADN209" s="27"/>
      <c r="ADO209" s="27"/>
      <c r="ADP209" s="27"/>
      <c r="ADQ209" s="27"/>
      <c r="ADR209" s="27"/>
      <c r="ADS209" s="27"/>
      <c r="ADT209" s="27"/>
      <c r="ADU209" s="27"/>
      <c r="ADV209" s="27"/>
      <c r="ADW209" s="27"/>
      <c r="ADX209" s="27"/>
      <c r="ADY209" s="27"/>
      <c r="ADZ209" s="27"/>
      <c r="AEA209" s="27"/>
      <c r="AEB209" s="27"/>
      <c r="AEC209" s="27"/>
      <c r="AED209" s="27"/>
      <c r="AEE209" s="27"/>
      <c r="AEF209" s="27"/>
      <c r="AEG209" s="27"/>
      <c r="AEH209" s="27"/>
      <c r="AEI209" s="27"/>
      <c r="AEJ209" s="27"/>
      <c r="AEK209" s="27"/>
      <c r="AEL209" s="27"/>
      <c r="AEM209" s="27"/>
      <c r="AEN209" s="27"/>
      <c r="AEO209" s="27"/>
      <c r="AEP209" s="27"/>
      <c r="AEQ209" s="27"/>
      <c r="AER209" s="27"/>
      <c r="AES209" s="27"/>
      <c r="AET209" s="27"/>
      <c r="AEU209" s="27"/>
      <c r="AEV209" s="27"/>
      <c r="AEW209" s="27"/>
      <c r="AEX209" s="27"/>
      <c r="AEY209" s="27"/>
      <c r="AEZ209" s="27"/>
      <c r="AFA209" s="27"/>
      <c r="AFB209" s="27"/>
      <c r="AFC209" s="27"/>
      <c r="AFD209" s="27"/>
      <c r="AFE209" s="27"/>
      <c r="AFF209" s="27"/>
      <c r="AFG209" s="27"/>
      <c r="AFH209" s="27"/>
      <c r="AFI209" s="27"/>
      <c r="AFJ209" s="27"/>
      <c r="AFK209" s="27"/>
      <c r="AFL209" s="27"/>
      <c r="AFM209" s="27"/>
      <c r="AFN209" s="27"/>
      <c r="AFO209" s="27"/>
      <c r="AFP209" s="27"/>
      <c r="AFQ209" s="27"/>
      <c r="AFR209" s="27"/>
      <c r="AFS209" s="27"/>
      <c r="AFT209" s="27"/>
      <c r="AFU209" s="27"/>
      <c r="AFV209" s="27"/>
      <c r="AFW209" s="27"/>
      <c r="AFX209" s="27"/>
      <c r="AFY209" s="27"/>
      <c r="AFZ209" s="27"/>
      <c r="AGA209" s="27"/>
      <c r="AGB209" s="27"/>
      <c r="AGC209" s="27"/>
      <c r="AGD209" s="27"/>
      <c r="AGE209" s="27"/>
      <c r="AGF209" s="27"/>
      <c r="AGG209" s="27"/>
      <c r="AGH209" s="27"/>
      <c r="AGI209" s="27"/>
      <c r="AGJ209" s="27"/>
      <c r="AGK209" s="27"/>
      <c r="AGL209" s="27"/>
      <c r="AGM209" s="27"/>
      <c r="AGN209" s="27"/>
      <c r="AGO209" s="27"/>
      <c r="AGP209" s="27"/>
      <c r="AGQ209" s="27"/>
      <c r="AGR209" s="27"/>
      <c r="AGS209" s="27"/>
      <c r="AGT209" s="27"/>
      <c r="AGU209" s="27"/>
      <c r="AGV209" s="27"/>
      <c r="AGW209" s="27"/>
      <c r="AGX209" s="27"/>
      <c r="AGY209" s="27"/>
      <c r="AGZ209" s="27"/>
      <c r="AHA209" s="27"/>
      <c r="AHB209" s="27"/>
      <c r="AHC209" s="27"/>
      <c r="AHD209" s="27"/>
      <c r="AHE209" s="27"/>
      <c r="AHF209" s="27"/>
      <c r="AHG209" s="27"/>
      <c r="AHH209" s="27"/>
      <c r="AHI209" s="27"/>
      <c r="AHJ209" s="27"/>
      <c r="AHK209" s="27"/>
      <c r="AHL209" s="27"/>
      <c r="AHM209" s="27"/>
      <c r="AHN209" s="27"/>
      <c r="AHO209" s="27"/>
      <c r="AHP209" s="27"/>
      <c r="AHQ209" s="27"/>
      <c r="AHR209" s="27"/>
      <c r="AHS209" s="27"/>
      <c r="AHT209" s="27"/>
      <c r="AHU209" s="27"/>
      <c r="AHV209" s="27"/>
      <c r="AHW209" s="27"/>
      <c r="AHX209" s="27"/>
      <c r="AHY209" s="27"/>
      <c r="AHZ209" s="27"/>
      <c r="AIA209" s="27"/>
      <c r="AIB209" s="27"/>
      <c r="AIC209" s="27"/>
      <c r="AID209" s="27"/>
      <c r="AIE209" s="27"/>
      <c r="AIF209" s="27"/>
      <c r="AIG209" s="27"/>
      <c r="AIH209" s="27"/>
      <c r="AII209" s="27"/>
      <c r="AIJ209" s="27"/>
      <c r="AIK209" s="27"/>
      <c r="AIL209" s="27"/>
      <c r="AIM209" s="27"/>
      <c r="AIN209" s="27"/>
      <c r="AIO209" s="27"/>
      <c r="AIP209" s="27"/>
      <c r="AIQ209" s="27"/>
      <c r="AIR209" s="27"/>
      <c r="AIS209" s="27"/>
      <c r="AIT209" s="27"/>
      <c r="AIU209" s="27"/>
      <c r="AIV209" s="27"/>
      <c r="AIW209" s="27"/>
      <c r="AIX209" s="27"/>
      <c r="AIY209" s="27"/>
      <c r="AIZ209" s="27"/>
      <c r="AJA209" s="27"/>
      <c r="AJB209" s="27"/>
      <c r="AJC209" s="27"/>
      <c r="AJD209" s="27"/>
      <c r="AJE209" s="27"/>
      <c r="AJF209" s="27"/>
      <c r="AJG209" s="27"/>
      <c r="AJH209" s="27"/>
      <c r="AJI209" s="27"/>
      <c r="AJJ209" s="27"/>
      <c r="AJK209" s="27"/>
      <c r="AJL209" s="27"/>
      <c r="AJM209" s="27"/>
      <c r="AJN209" s="27"/>
      <c r="AJO209" s="27"/>
      <c r="AJP209" s="27"/>
      <c r="AJQ209" s="27"/>
      <c r="AJR209" s="27"/>
      <c r="AJS209" s="27"/>
      <c r="AJT209" s="27"/>
      <c r="AJU209" s="27"/>
      <c r="AJV209" s="27"/>
      <c r="AJW209" s="27"/>
      <c r="AJX209" s="27"/>
      <c r="AJY209" s="27"/>
      <c r="AJZ209" s="27"/>
      <c r="AKA209" s="27"/>
      <c r="AKB209" s="27"/>
      <c r="AKC209" s="27"/>
      <c r="AKD209" s="27"/>
      <c r="AKE209" s="27"/>
      <c r="AKF209" s="27"/>
      <c r="AKG209" s="27"/>
      <c r="AKH209" s="27"/>
      <c r="AKI209" s="27"/>
      <c r="AKJ209" s="27"/>
      <c r="AKK209" s="27"/>
      <c r="AKL209" s="27"/>
      <c r="AKM209" s="27"/>
      <c r="AKN209" s="27"/>
      <c r="AKO209" s="27"/>
      <c r="AKP209" s="27"/>
      <c r="AKQ209" s="27"/>
      <c r="AKR209" s="27"/>
      <c r="AKS209" s="27"/>
      <c r="AKT209" s="27"/>
      <c r="AKU209" s="27"/>
      <c r="AKV209" s="27"/>
      <c r="AKW209" s="27"/>
      <c r="AKX209" s="27"/>
      <c r="AKY209" s="27"/>
      <c r="AKZ209" s="27"/>
      <c r="ALA209" s="27"/>
      <c r="ALB209" s="27"/>
      <c r="ALC209" s="27"/>
      <c r="ALD209" s="27"/>
      <c r="ALE209" s="27"/>
      <c r="ALF209" s="27"/>
      <c r="ALG209" s="27"/>
      <c r="ALH209" s="27"/>
      <c r="ALI209" s="27"/>
      <c r="ALJ209" s="27"/>
      <c r="ALK209" s="27"/>
      <c r="ALL209" s="27"/>
      <c r="ALM209" s="27"/>
      <c r="ALN209" s="27"/>
      <c r="ALO209" s="27"/>
      <c r="ALP209" s="27"/>
      <c r="ALQ209" s="27"/>
      <c r="ALR209" s="27"/>
      <c r="ALS209" s="27"/>
      <c r="ALT209" s="27"/>
      <c r="ALU209" s="27"/>
      <c r="ALV209" s="27"/>
      <c r="ALW209" s="27"/>
      <c r="ALX209" s="27"/>
      <c r="ALY209" s="27"/>
      <c r="ALZ209" s="27"/>
      <c r="AMA209" s="27"/>
      <c r="AMB209" s="27"/>
      <c r="AMC209" s="27"/>
      <c r="AMD209" s="27"/>
      <c r="AME209" s="27"/>
      <c r="AMF209" s="27"/>
      <c r="AMG209" s="27"/>
      <c r="AMH209" s="27"/>
      <c r="AMI209" s="27"/>
      <c r="AMJ209" s="27"/>
      <c r="AMK209" s="27"/>
      <c r="AML209" s="27"/>
      <c r="AMM209" s="27"/>
      <c r="AMN209" s="27"/>
      <c r="AMO209" s="27"/>
      <c r="AMP209" s="27"/>
      <c r="AMQ209" s="27"/>
      <c r="AMR209" s="27"/>
      <c r="AMS209" s="27"/>
      <c r="AMT209" s="27"/>
      <c r="AMU209" s="27"/>
      <c r="AMV209" s="27"/>
      <c r="AMW209" s="27"/>
      <c r="AMX209" s="27"/>
      <c r="AMY209" s="27"/>
      <c r="AMZ209" s="27"/>
      <c r="ANA209" s="27"/>
      <c r="ANB209" s="27"/>
      <c r="ANC209" s="27"/>
      <c r="AND209" s="27"/>
      <c r="ANE209" s="27"/>
      <c r="ANF209" s="27"/>
      <c r="ANG209" s="27"/>
      <c r="ANH209" s="27"/>
      <c r="ANI209" s="27"/>
      <c r="ANJ209" s="27"/>
      <c r="ANK209" s="27"/>
      <c r="ANL209" s="27"/>
      <c r="ANM209" s="27"/>
      <c r="ANN209" s="27"/>
      <c r="ANO209" s="27"/>
      <c r="ANP209" s="27"/>
      <c r="ANQ209" s="27"/>
      <c r="ANR209" s="27"/>
      <c r="ANS209" s="27"/>
      <c r="ANT209" s="27"/>
      <c r="ANU209" s="27"/>
      <c r="ANV209" s="27"/>
      <c r="ANW209" s="27"/>
      <c r="ANX209" s="27"/>
      <c r="ANY209" s="27"/>
      <c r="ANZ209" s="27"/>
      <c r="AOA209" s="27"/>
      <c r="AOB209" s="27"/>
      <c r="AOC209" s="27"/>
      <c r="AOD209" s="27"/>
      <c r="AOE209" s="27"/>
      <c r="AOF209" s="27"/>
      <c r="AOG209" s="27"/>
      <c r="AOH209" s="27"/>
      <c r="AOI209" s="27"/>
      <c r="AOJ209" s="27"/>
      <c r="AOK209" s="27"/>
      <c r="AOL209" s="27"/>
      <c r="AOM209" s="27"/>
      <c r="AON209" s="27"/>
      <c r="AOO209" s="27"/>
      <c r="AOP209" s="27"/>
      <c r="AOQ209" s="27"/>
      <c r="AOR209" s="27"/>
      <c r="AOS209" s="27"/>
      <c r="AOT209" s="27"/>
      <c r="AOU209" s="27"/>
      <c r="AOV209" s="27"/>
      <c r="AOW209" s="27"/>
      <c r="AOX209" s="27"/>
      <c r="AOY209" s="27"/>
      <c r="AOZ209" s="27"/>
      <c r="APA209" s="27"/>
      <c r="APB209" s="27"/>
      <c r="APC209" s="27"/>
      <c r="APD209" s="27"/>
      <c r="APE209" s="27"/>
      <c r="APF209" s="27"/>
      <c r="APG209" s="27"/>
      <c r="APH209" s="27"/>
      <c r="API209" s="27"/>
      <c r="APJ209" s="27"/>
      <c r="APK209" s="27"/>
      <c r="APL209" s="27"/>
      <c r="APM209" s="27"/>
      <c r="APN209" s="27"/>
      <c r="APO209" s="27"/>
      <c r="APP209" s="27"/>
      <c r="APQ209" s="27"/>
      <c r="APR209" s="27"/>
      <c r="APS209" s="27"/>
      <c r="APT209" s="27"/>
      <c r="APU209" s="27"/>
      <c r="APV209" s="27"/>
      <c r="APW209" s="27"/>
      <c r="APX209" s="27"/>
      <c r="APY209" s="27"/>
      <c r="APZ209" s="27"/>
      <c r="AQA209" s="27"/>
      <c r="AQB209" s="27"/>
      <c r="AQC209" s="27"/>
      <c r="AQD209" s="27"/>
      <c r="AQE209" s="27"/>
      <c r="AQF209" s="27"/>
      <c r="AQG209" s="27"/>
      <c r="AQH209" s="27"/>
      <c r="AQI209" s="27"/>
      <c r="AQJ209" s="27"/>
      <c r="AQK209" s="27"/>
      <c r="AQL209" s="27"/>
      <c r="AQM209" s="27"/>
      <c r="AQN209" s="27"/>
      <c r="AQO209" s="27"/>
      <c r="AQP209" s="27"/>
      <c r="AQQ209" s="27"/>
      <c r="AQR209" s="27"/>
      <c r="AQS209" s="27"/>
      <c r="AQT209" s="27"/>
      <c r="AQU209" s="27"/>
      <c r="AQV209" s="27"/>
      <c r="AQW209" s="27"/>
      <c r="AQX209" s="27"/>
      <c r="AQY209" s="27"/>
      <c r="AQZ209" s="27"/>
      <c r="ARA209" s="27"/>
      <c r="ARB209" s="27"/>
      <c r="ARC209" s="27"/>
      <c r="ARD209" s="27"/>
      <c r="ARE209" s="27"/>
      <c r="ARF209" s="27"/>
      <c r="ARG209" s="27"/>
      <c r="ARH209" s="27"/>
      <c r="ARI209" s="27"/>
      <c r="ARJ209" s="27"/>
      <c r="ARK209" s="27"/>
      <c r="ARL209" s="27"/>
      <c r="ARM209" s="27"/>
      <c r="ARN209" s="27"/>
      <c r="ARO209" s="27"/>
      <c r="ARP209" s="27"/>
      <c r="ARQ209" s="27"/>
      <c r="ARR209" s="27"/>
      <c r="ARS209" s="27"/>
      <c r="ART209" s="27"/>
      <c r="ARU209" s="27"/>
      <c r="ARV209" s="27"/>
      <c r="ARW209" s="27"/>
      <c r="ARX209" s="27"/>
      <c r="ARY209" s="27"/>
      <c r="ARZ209" s="27"/>
      <c r="ASA209" s="27"/>
      <c r="ASB209" s="27"/>
      <c r="ASC209" s="27"/>
      <c r="ASD209" s="27"/>
      <c r="ASE209" s="27"/>
      <c r="ASF209" s="27"/>
      <c r="ASG209" s="27"/>
      <c r="ASH209" s="27"/>
      <c r="ASI209" s="27"/>
      <c r="ASJ209" s="27"/>
      <c r="ASK209" s="27"/>
      <c r="ASL209" s="27"/>
      <c r="ASM209" s="27"/>
      <c r="ASN209" s="27"/>
      <c r="ASO209" s="27"/>
      <c r="ASP209" s="27"/>
      <c r="ASQ209" s="27"/>
      <c r="ASR209" s="27"/>
      <c r="ASS209" s="27"/>
      <c r="AST209" s="27"/>
      <c r="ASU209" s="27"/>
      <c r="ASV209" s="27"/>
      <c r="ASW209" s="27"/>
      <c r="ASX209" s="27"/>
      <c r="ASY209" s="27"/>
      <c r="ASZ209" s="27"/>
      <c r="ATA209" s="27"/>
      <c r="ATB209" s="27"/>
      <c r="ATC209" s="27"/>
      <c r="ATD209" s="27"/>
      <c r="ATE209" s="27"/>
      <c r="ATF209" s="27"/>
      <c r="ATG209" s="27"/>
      <c r="ATH209" s="27"/>
      <c r="ATI209" s="27"/>
      <c r="ATJ209" s="27"/>
      <c r="ATK209" s="27"/>
      <c r="ATL209" s="27"/>
      <c r="ATM209" s="27"/>
      <c r="ATN209" s="27"/>
      <c r="ATO209" s="27"/>
      <c r="ATP209" s="27"/>
      <c r="ATQ209" s="27"/>
      <c r="ATR209" s="27"/>
      <c r="ATS209" s="27"/>
      <c r="ATT209" s="27"/>
      <c r="ATU209" s="27"/>
      <c r="ATV209" s="27"/>
      <c r="ATW209" s="27"/>
      <c r="ATX209" s="27"/>
      <c r="ATY209" s="27"/>
      <c r="ATZ209" s="27"/>
      <c r="AUA209" s="27"/>
      <c r="AUB209" s="27"/>
      <c r="AUC209" s="27"/>
      <c r="AUD209" s="27"/>
      <c r="AUE209" s="27"/>
      <c r="AUF209" s="27"/>
      <c r="AUG209" s="27"/>
      <c r="AUH209" s="27"/>
      <c r="AUI209" s="27"/>
      <c r="AUJ209" s="27"/>
      <c r="AUK209" s="27"/>
      <c r="AUL209" s="27"/>
      <c r="AUM209" s="27"/>
      <c r="AUN209" s="27"/>
      <c r="AUO209" s="27"/>
      <c r="AUP209" s="27"/>
      <c r="AUQ209" s="27"/>
      <c r="AUR209" s="27"/>
      <c r="AUS209" s="27"/>
      <c r="AUT209" s="27"/>
      <c r="AUU209" s="27"/>
      <c r="AUV209" s="27"/>
      <c r="AUW209" s="27"/>
      <c r="AUX209" s="27"/>
      <c r="AUY209" s="27"/>
      <c r="AUZ209" s="27"/>
      <c r="AVA209" s="27"/>
      <c r="AVB209" s="27"/>
      <c r="AVC209" s="27"/>
      <c r="AVD209" s="27"/>
      <c r="AVE209" s="27"/>
      <c r="AVF209" s="27"/>
      <c r="AVG209" s="27"/>
      <c r="AVH209" s="27"/>
      <c r="AVI209" s="27"/>
      <c r="AVJ209" s="27"/>
      <c r="AVK209" s="27"/>
      <c r="AVL209" s="27"/>
      <c r="AVM209" s="27"/>
      <c r="AVN209" s="27"/>
      <c r="AVO209" s="27"/>
      <c r="AVP209" s="27"/>
      <c r="AVQ209" s="27"/>
      <c r="AVR209" s="27"/>
      <c r="AVS209" s="27"/>
      <c r="AVT209" s="27"/>
      <c r="AVU209" s="27"/>
      <c r="AVV209" s="27"/>
      <c r="AVW209" s="27"/>
      <c r="AVX209" s="27"/>
      <c r="AVY209" s="27"/>
      <c r="AVZ209" s="27"/>
      <c r="AWA209" s="27"/>
      <c r="AWB209" s="27"/>
      <c r="AWC209" s="27"/>
      <c r="AWD209" s="27"/>
      <c r="AWE209" s="27"/>
      <c r="AWF209" s="27"/>
      <c r="AWG209" s="27"/>
      <c r="AWH209" s="27"/>
      <c r="AWI209" s="27"/>
      <c r="AWJ209" s="27"/>
      <c r="AWK209" s="27"/>
      <c r="AWL209" s="27"/>
      <c r="AWM209" s="27"/>
      <c r="AWN209" s="27"/>
      <c r="AWO209" s="27"/>
      <c r="AWP209" s="27"/>
      <c r="AWQ209" s="27"/>
      <c r="AWR209" s="27"/>
      <c r="AWS209" s="27"/>
      <c r="AWT209" s="27"/>
      <c r="AWU209" s="27"/>
      <c r="AWV209" s="27"/>
      <c r="AWW209" s="27"/>
      <c r="AWX209" s="27"/>
      <c r="AWY209" s="27"/>
      <c r="AWZ209" s="27"/>
      <c r="AXA209" s="27"/>
      <c r="AXB209" s="27"/>
      <c r="AXC209" s="27"/>
      <c r="AXD209" s="27"/>
      <c r="AXE209" s="27"/>
      <c r="AXF209" s="27"/>
      <c r="AXG209" s="27"/>
      <c r="AXH209" s="27"/>
      <c r="AXI209" s="27"/>
      <c r="AXJ209" s="27"/>
      <c r="AXK209" s="27"/>
      <c r="AXL209" s="27"/>
      <c r="AXM209" s="27"/>
      <c r="AXN209" s="27"/>
      <c r="AXO209" s="27"/>
      <c r="AXP209" s="27"/>
      <c r="AXQ209" s="27"/>
      <c r="AXR209" s="27"/>
      <c r="AXS209" s="27"/>
      <c r="AXT209" s="27"/>
      <c r="AXU209" s="27"/>
      <c r="AXV209" s="27"/>
      <c r="AXW209" s="27"/>
      <c r="AXX209" s="27"/>
      <c r="AXY209" s="27"/>
      <c r="AXZ209" s="27"/>
      <c r="AYA209" s="27"/>
      <c r="AYB209" s="27"/>
      <c r="AYC209" s="27"/>
      <c r="AYD209" s="27"/>
      <c r="AYE209" s="27"/>
      <c r="AYF209" s="27"/>
      <c r="AYG209" s="27"/>
      <c r="AYH209" s="27"/>
      <c r="AYI209" s="27"/>
      <c r="AYJ209" s="27"/>
      <c r="AYK209" s="27"/>
      <c r="AYL209" s="27"/>
      <c r="AYM209" s="27"/>
      <c r="AYN209" s="27"/>
      <c r="AYO209" s="27"/>
      <c r="AYP209" s="27"/>
      <c r="AYQ209" s="27"/>
      <c r="AYR209" s="27"/>
      <c r="AYS209" s="27"/>
      <c r="AYT209" s="27"/>
      <c r="AYU209" s="27"/>
      <c r="AYV209" s="27"/>
      <c r="AYW209" s="27"/>
      <c r="AYX209" s="27"/>
      <c r="AYY209" s="27"/>
      <c r="AYZ209" s="27"/>
      <c r="AZA209" s="27"/>
      <c r="AZB209" s="27"/>
      <c r="AZC209" s="27"/>
      <c r="AZD209" s="27"/>
      <c r="AZE209" s="27"/>
      <c r="AZF209" s="27"/>
      <c r="AZG209" s="27"/>
      <c r="AZH209" s="27"/>
      <c r="AZI209" s="27"/>
      <c r="AZJ209" s="27"/>
      <c r="AZK209" s="27"/>
      <c r="AZL209" s="27"/>
      <c r="AZM209" s="27"/>
      <c r="AZN209" s="27"/>
      <c r="AZO209" s="27"/>
      <c r="AZP209" s="27"/>
      <c r="AZQ209" s="27"/>
      <c r="AZR209" s="27"/>
      <c r="AZS209" s="27"/>
      <c r="AZT209" s="27"/>
      <c r="AZU209" s="27"/>
      <c r="AZV209" s="27"/>
      <c r="AZW209" s="27"/>
      <c r="AZX209" s="27"/>
      <c r="AZY209" s="27"/>
      <c r="AZZ209" s="27"/>
      <c r="BAA209" s="27"/>
      <c r="BAB209" s="27"/>
      <c r="BAC209" s="27"/>
      <c r="BAD209" s="27"/>
      <c r="BAE209" s="27"/>
      <c r="BAF209" s="27"/>
      <c r="BAG209" s="27"/>
      <c r="BAH209" s="27"/>
      <c r="BAI209" s="27"/>
      <c r="BAJ209" s="27"/>
      <c r="BAK209" s="27"/>
      <c r="BAL209" s="27"/>
      <c r="BAM209" s="27"/>
      <c r="BAN209" s="27"/>
      <c r="BAO209" s="27"/>
      <c r="BAP209" s="27"/>
      <c r="BAQ209" s="27"/>
      <c r="BAR209" s="27"/>
      <c r="BAS209" s="27"/>
      <c r="BAT209" s="27"/>
      <c r="BAU209" s="27"/>
      <c r="BAV209" s="27"/>
      <c r="BAW209" s="27"/>
      <c r="BAX209" s="27"/>
      <c r="BAY209" s="27"/>
      <c r="BAZ209" s="27"/>
      <c r="BBA209" s="27"/>
      <c r="BBB209" s="27"/>
      <c r="BBC209" s="27"/>
      <c r="BBD209" s="27"/>
      <c r="BBE209" s="27"/>
      <c r="BBF209" s="27"/>
      <c r="BBG209" s="27"/>
      <c r="BBH209" s="27"/>
      <c r="BBI209" s="27"/>
      <c r="BBJ209" s="27"/>
      <c r="BBK209" s="27"/>
      <c r="BBL209" s="27"/>
      <c r="BBM209" s="27"/>
      <c r="BBN209" s="27"/>
      <c r="BBO209" s="27"/>
      <c r="BBP209" s="27"/>
      <c r="BBQ209" s="27"/>
      <c r="BBR209" s="27"/>
      <c r="BBS209" s="27"/>
      <c r="BBT209" s="27"/>
      <c r="BBU209" s="27"/>
      <c r="BBV209" s="27"/>
      <c r="BBW209" s="27"/>
      <c r="BBX209" s="27"/>
      <c r="BBY209" s="27"/>
      <c r="BBZ209" s="27"/>
      <c r="BCA209" s="27"/>
      <c r="BCB209" s="27"/>
      <c r="BCC209" s="27"/>
      <c r="BCD209" s="27"/>
      <c r="BCE209" s="27"/>
      <c r="BCF209" s="27"/>
      <c r="BCG209" s="27"/>
      <c r="BCH209" s="27"/>
      <c r="BCI209" s="27"/>
      <c r="BCJ209" s="27"/>
      <c r="BCK209" s="27"/>
      <c r="BCL209" s="27"/>
      <c r="BCM209" s="27"/>
      <c r="BCN209" s="27"/>
      <c r="BCO209" s="27"/>
      <c r="BCP209" s="27"/>
      <c r="BCQ209" s="27"/>
      <c r="BCR209" s="27"/>
      <c r="BCS209" s="27"/>
      <c r="BCT209" s="27"/>
      <c r="BCU209" s="27"/>
      <c r="BCV209" s="27"/>
      <c r="BCW209" s="27"/>
      <c r="BCX209" s="27"/>
      <c r="BCY209" s="27"/>
      <c r="BCZ209" s="27"/>
      <c r="BDA209" s="27"/>
      <c r="BDB209" s="27"/>
      <c r="BDC209" s="27"/>
      <c r="BDD209" s="27"/>
      <c r="BDE209" s="27"/>
      <c r="BDF209" s="27"/>
      <c r="BDG209" s="27"/>
      <c r="BDH209" s="27"/>
      <c r="BDI209" s="27"/>
      <c r="BDJ209" s="27"/>
      <c r="BDK209" s="27"/>
      <c r="BDL209" s="27"/>
      <c r="BDM209" s="27"/>
      <c r="BDN209" s="27"/>
      <c r="BDO209" s="27"/>
      <c r="BDP209" s="27"/>
      <c r="BDQ209" s="27"/>
      <c r="BDR209" s="27"/>
      <c r="BDS209" s="27"/>
      <c r="BDT209" s="27"/>
      <c r="BDU209" s="27"/>
      <c r="BDV209" s="27"/>
      <c r="BDW209" s="27"/>
      <c r="BDX209" s="27"/>
      <c r="BDY209" s="27"/>
      <c r="BDZ209" s="27"/>
      <c r="BEA209" s="27"/>
      <c r="BEB209" s="27"/>
      <c r="BEC209" s="27"/>
      <c r="BED209" s="27"/>
      <c r="BEE209" s="27"/>
      <c r="BEF209" s="27"/>
      <c r="BEG209" s="27"/>
      <c r="BEH209" s="27"/>
      <c r="BEI209" s="27"/>
      <c r="BEJ209" s="27"/>
      <c r="BEK209" s="27"/>
      <c r="BEL209" s="27"/>
      <c r="BEM209" s="27"/>
      <c r="BEN209" s="27"/>
      <c r="BEO209" s="27"/>
      <c r="BEP209" s="27"/>
      <c r="BEQ209" s="27"/>
      <c r="BER209" s="27"/>
      <c r="BES209" s="27"/>
      <c r="BET209" s="27"/>
      <c r="BEU209" s="27"/>
      <c r="BEV209" s="27"/>
      <c r="BEW209" s="27"/>
      <c r="BEX209" s="27"/>
      <c r="BEY209" s="27"/>
      <c r="BEZ209" s="27"/>
      <c r="BFA209" s="27"/>
      <c r="BFB209" s="27"/>
      <c r="BFC209" s="27"/>
      <c r="BFD209" s="27"/>
      <c r="BFE209" s="27"/>
      <c r="BFF209" s="27"/>
      <c r="BFG209" s="27"/>
      <c r="BFH209" s="27"/>
      <c r="BFI209" s="27"/>
      <c r="BFJ209" s="27"/>
      <c r="BFK209" s="27"/>
      <c r="BFL209" s="27"/>
      <c r="BFM209" s="27"/>
      <c r="BFN209" s="27"/>
      <c r="BFO209" s="27"/>
      <c r="BFP209" s="27"/>
      <c r="BFQ209" s="27"/>
      <c r="BFR209" s="27"/>
      <c r="BFS209" s="27"/>
      <c r="BFT209" s="27"/>
      <c r="BFU209" s="27"/>
      <c r="BFV209" s="27"/>
      <c r="BFW209" s="27"/>
      <c r="BFX209" s="27"/>
      <c r="BFY209" s="27"/>
      <c r="BFZ209" s="27"/>
      <c r="BGA209" s="27"/>
      <c r="BGB209" s="27"/>
      <c r="BGC209" s="27"/>
      <c r="BGD209" s="27"/>
      <c r="BGE209" s="27"/>
      <c r="BGF209" s="27"/>
      <c r="BGG209" s="27"/>
      <c r="BGH209" s="27"/>
      <c r="BGI209" s="27"/>
      <c r="BGJ209" s="27"/>
      <c r="BGK209" s="27"/>
      <c r="BGL209" s="27"/>
      <c r="BGM209" s="27"/>
      <c r="BGN209" s="27"/>
      <c r="BGO209" s="27"/>
      <c r="BGP209" s="27"/>
      <c r="BGQ209" s="27"/>
      <c r="BGR209" s="27"/>
      <c r="BGS209" s="27"/>
      <c r="BGT209" s="27"/>
      <c r="BGU209" s="27"/>
      <c r="BGV209" s="27"/>
      <c r="BGW209" s="27"/>
      <c r="BGX209" s="27"/>
      <c r="BGY209" s="27"/>
      <c r="BGZ209" s="27"/>
      <c r="BHA209" s="27"/>
      <c r="BHB209" s="27"/>
      <c r="BHC209" s="27"/>
      <c r="BHD209" s="27"/>
      <c r="BHE209" s="27"/>
      <c r="BHF209" s="27"/>
      <c r="BHG209" s="27"/>
      <c r="BHH209" s="27"/>
      <c r="BHI209" s="27"/>
      <c r="BHJ209" s="27"/>
      <c r="BHK209" s="27"/>
      <c r="BHL209" s="27"/>
      <c r="BHM209" s="27"/>
      <c r="BHN209" s="27"/>
      <c r="BHO209" s="27"/>
      <c r="BHP209" s="27"/>
      <c r="BHQ209" s="27"/>
      <c r="BHR209" s="27"/>
      <c r="BHS209" s="27"/>
      <c r="BHT209" s="27"/>
      <c r="BHU209" s="27"/>
      <c r="BHV209" s="27"/>
      <c r="BHW209" s="27"/>
      <c r="BHX209" s="27"/>
      <c r="BHY209" s="27"/>
      <c r="BHZ209" s="27"/>
      <c r="BIA209" s="27"/>
      <c r="BIB209" s="27"/>
      <c r="BIC209" s="27"/>
      <c r="BID209" s="27"/>
      <c r="BIE209" s="27"/>
      <c r="BIF209" s="27"/>
      <c r="BIG209" s="27"/>
      <c r="BIH209" s="27"/>
      <c r="BII209" s="27"/>
      <c r="BIJ209" s="27"/>
      <c r="BIK209" s="27"/>
      <c r="BIL209" s="27"/>
      <c r="BIM209" s="27"/>
      <c r="BIN209" s="27"/>
      <c r="BIO209" s="27"/>
      <c r="BIP209" s="27"/>
      <c r="BIQ209" s="27"/>
      <c r="BIR209" s="27"/>
      <c r="BIS209" s="27"/>
      <c r="BIT209" s="27"/>
      <c r="BIU209" s="27"/>
      <c r="BIV209" s="27"/>
      <c r="BIW209" s="27"/>
      <c r="BIX209" s="27"/>
      <c r="BIY209" s="27"/>
      <c r="BIZ209" s="27"/>
      <c r="BJA209" s="27"/>
      <c r="BJB209" s="27"/>
      <c r="BJC209" s="27"/>
      <c r="BJD209" s="27"/>
      <c r="BJE209" s="27"/>
      <c r="BJF209" s="27"/>
      <c r="BJG209" s="27"/>
      <c r="BJH209" s="27"/>
      <c r="BJI209" s="27"/>
      <c r="BJJ209" s="27"/>
      <c r="BJK209" s="27"/>
      <c r="BJL209" s="27"/>
      <c r="BJM209" s="27"/>
      <c r="BJN209" s="27"/>
      <c r="BJO209" s="27"/>
      <c r="BJP209" s="27"/>
      <c r="BJQ209" s="27"/>
      <c r="BJR209" s="27"/>
      <c r="BJS209" s="27"/>
      <c r="BJT209" s="27"/>
      <c r="BJU209" s="27"/>
      <c r="BJV209" s="27"/>
      <c r="BJW209" s="27"/>
      <c r="BJX209" s="27"/>
      <c r="BJY209" s="27"/>
      <c r="BJZ209" s="27"/>
      <c r="BKA209" s="27"/>
      <c r="BKB209" s="27"/>
      <c r="BKC209" s="27"/>
      <c r="BKD209" s="27"/>
      <c r="BKE209" s="27"/>
      <c r="BKF209" s="27"/>
      <c r="BKG209" s="27"/>
      <c r="BKH209" s="27"/>
      <c r="BKI209" s="27"/>
      <c r="BKJ209" s="27"/>
      <c r="BKK209" s="27"/>
      <c r="BKL209" s="27"/>
      <c r="BKM209" s="27"/>
      <c r="BKN209" s="27"/>
      <c r="BKO209" s="27"/>
      <c r="BKP209" s="27"/>
      <c r="BKQ209" s="27"/>
      <c r="BKR209" s="27"/>
      <c r="BKS209" s="27"/>
      <c r="BKT209" s="27"/>
      <c r="BKU209" s="27"/>
      <c r="BKV209" s="27"/>
      <c r="BKW209" s="27"/>
      <c r="BKX209" s="27"/>
      <c r="BKY209" s="27"/>
      <c r="BKZ209" s="27"/>
      <c r="BLA209" s="27"/>
      <c r="BLB209" s="27"/>
      <c r="BLC209" s="27"/>
      <c r="BLD209" s="27"/>
      <c r="BLE209" s="27"/>
      <c r="BLF209" s="27"/>
      <c r="BLG209" s="27"/>
      <c r="BLH209" s="27"/>
      <c r="BLI209" s="27"/>
      <c r="BLJ209" s="27"/>
      <c r="BLK209" s="27"/>
      <c r="BLL209" s="27"/>
      <c r="BLM209" s="27"/>
      <c r="BLN209" s="27"/>
      <c r="BLO209" s="27"/>
      <c r="BLP209" s="27"/>
      <c r="BLQ209" s="27"/>
      <c r="BLR209" s="27"/>
      <c r="BLS209" s="27"/>
      <c r="BLT209" s="27"/>
      <c r="BLU209" s="27"/>
      <c r="BLV209" s="27"/>
      <c r="BLW209" s="27"/>
      <c r="BLX209" s="27"/>
      <c r="BLY209" s="27"/>
      <c r="BLZ209" s="27"/>
      <c r="BMA209" s="27"/>
      <c r="BMB209" s="27"/>
      <c r="BMC209" s="27"/>
      <c r="BMD209" s="27"/>
      <c r="BME209" s="27"/>
      <c r="BMF209" s="27"/>
      <c r="BMG209" s="27"/>
      <c r="BMH209" s="27"/>
      <c r="BMI209" s="27"/>
      <c r="BMJ209" s="27"/>
      <c r="BMK209" s="27"/>
      <c r="BML209" s="27"/>
      <c r="BMM209" s="27"/>
      <c r="BMN209" s="27"/>
      <c r="BMO209" s="27"/>
      <c r="BMP209" s="27"/>
      <c r="BMQ209" s="27"/>
      <c r="BMR209" s="27"/>
      <c r="BMS209" s="27"/>
      <c r="BMT209" s="27"/>
      <c r="BMU209" s="27"/>
      <c r="BMV209" s="27"/>
      <c r="BMW209" s="27"/>
      <c r="BMX209" s="27"/>
      <c r="BMY209" s="27"/>
      <c r="BMZ209" s="27"/>
      <c r="BNA209" s="27"/>
      <c r="BNB209" s="27"/>
      <c r="BNC209" s="27"/>
      <c r="BND209" s="27"/>
      <c r="BNE209" s="27"/>
      <c r="BNF209" s="27"/>
      <c r="BNG209" s="27"/>
      <c r="BNH209" s="27"/>
      <c r="BNI209" s="27"/>
      <c r="BNJ209" s="27"/>
      <c r="BNK209" s="27"/>
      <c r="BNL209" s="27"/>
      <c r="BNM209" s="27"/>
      <c r="BNN209" s="27"/>
      <c r="BNO209" s="27"/>
      <c r="BNP209" s="27"/>
      <c r="BNQ209" s="27"/>
      <c r="BNR209" s="27"/>
      <c r="BNS209" s="27"/>
      <c r="BNT209" s="27"/>
      <c r="BNU209" s="27"/>
      <c r="BNV209" s="27"/>
      <c r="BNW209" s="27"/>
      <c r="BNX209" s="27"/>
      <c r="BNY209" s="27"/>
      <c r="BNZ209" s="27"/>
      <c r="BOA209" s="27"/>
      <c r="BOB209" s="27"/>
      <c r="BOC209" s="27"/>
      <c r="BOD209" s="27"/>
      <c r="BOE209" s="27"/>
      <c r="BOF209" s="27"/>
      <c r="BOG209" s="27"/>
      <c r="BOH209" s="27"/>
      <c r="BOI209" s="27"/>
      <c r="BOJ209" s="27"/>
      <c r="BOK209" s="27"/>
      <c r="BOL209" s="27"/>
      <c r="BOM209" s="27"/>
      <c r="BON209" s="27"/>
      <c r="BOO209" s="27"/>
      <c r="BOP209" s="27"/>
      <c r="BOQ209" s="27"/>
      <c r="BOR209" s="27"/>
      <c r="BOS209" s="27"/>
      <c r="BOT209" s="27"/>
      <c r="BOU209" s="27"/>
      <c r="BOV209" s="27"/>
      <c r="BOW209" s="27"/>
      <c r="BOX209" s="27"/>
      <c r="BOY209" s="27"/>
      <c r="BOZ209" s="27"/>
      <c r="BPA209" s="27"/>
      <c r="BPB209" s="27"/>
      <c r="BPC209" s="27"/>
      <c r="BPD209" s="27"/>
      <c r="BPE209" s="27"/>
      <c r="BPF209" s="27"/>
      <c r="BPG209" s="27"/>
      <c r="BPH209" s="27"/>
      <c r="BPI209" s="27"/>
      <c r="BPJ209" s="27"/>
      <c r="BPK209" s="27"/>
      <c r="BPL209" s="27"/>
      <c r="BPM209" s="27"/>
      <c r="BPN209" s="27"/>
      <c r="BPO209" s="27"/>
      <c r="BPP209" s="27"/>
      <c r="BPQ209" s="27"/>
      <c r="BPR209" s="27"/>
      <c r="BPS209" s="27"/>
      <c r="BPT209" s="27"/>
      <c r="BPU209" s="27"/>
      <c r="BPV209" s="27"/>
      <c r="BPW209" s="27"/>
      <c r="BPX209" s="27"/>
      <c r="BPY209" s="27"/>
      <c r="BPZ209" s="27"/>
      <c r="BQA209" s="27"/>
      <c r="BQB209" s="27"/>
      <c r="BQC209" s="27"/>
      <c r="BQD209" s="27"/>
      <c r="BQE209" s="27"/>
      <c r="BQF209" s="27"/>
      <c r="BQG209" s="27"/>
      <c r="BQH209" s="27"/>
      <c r="BQI209" s="27"/>
      <c r="BQJ209" s="27"/>
      <c r="BQK209" s="27"/>
      <c r="BQL209" s="27"/>
      <c r="BQM209" s="27"/>
      <c r="BQN209" s="27"/>
      <c r="BQO209" s="27"/>
      <c r="BQP209" s="27"/>
      <c r="BQQ209" s="27"/>
      <c r="BQR209" s="27"/>
      <c r="BQS209" s="27"/>
      <c r="BQT209" s="27"/>
      <c r="BQU209" s="27"/>
      <c r="BQV209" s="27"/>
      <c r="BQW209" s="27"/>
      <c r="BQX209" s="27"/>
      <c r="BQY209" s="27"/>
      <c r="BQZ209" s="27"/>
      <c r="BRA209" s="27"/>
      <c r="BRB209" s="27"/>
      <c r="BRC209" s="27"/>
      <c r="BRD209" s="27"/>
      <c r="BRE209" s="27"/>
      <c r="BRF209" s="27"/>
      <c r="BRG209" s="27"/>
      <c r="BRH209" s="27"/>
      <c r="BRI209" s="27"/>
      <c r="BRJ209" s="27"/>
      <c r="BRK209" s="27"/>
      <c r="BRL209" s="27"/>
      <c r="BRM209" s="27"/>
      <c r="BRN209" s="27"/>
      <c r="BRO209" s="27"/>
      <c r="BRP209" s="27"/>
      <c r="BRQ209" s="27"/>
      <c r="BRR209" s="27"/>
      <c r="BRS209" s="27"/>
      <c r="BRT209" s="27"/>
      <c r="BRU209" s="27"/>
      <c r="BRV209" s="27"/>
      <c r="BRW209" s="27"/>
      <c r="BRX209" s="27"/>
      <c r="BRY209" s="27"/>
      <c r="BRZ209" s="27"/>
      <c r="BSA209" s="27"/>
      <c r="BSB209" s="27"/>
      <c r="BSC209" s="27"/>
      <c r="BSD209" s="27"/>
      <c r="BSE209" s="27"/>
      <c r="BSF209" s="27"/>
      <c r="BSG209" s="27"/>
      <c r="BSH209" s="27"/>
      <c r="BSI209" s="27"/>
      <c r="BSJ209" s="27"/>
      <c r="BSK209" s="27"/>
      <c r="BSL209" s="27"/>
      <c r="BSM209" s="27"/>
      <c r="BSN209" s="27"/>
      <c r="BSO209" s="27"/>
      <c r="BSP209" s="27"/>
      <c r="BSQ209" s="27"/>
      <c r="BSR209" s="27"/>
      <c r="BSS209" s="27"/>
      <c r="BST209" s="27"/>
      <c r="BSU209" s="27"/>
      <c r="BSV209" s="27"/>
      <c r="BSW209" s="27"/>
      <c r="BSX209" s="27"/>
      <c r="BSY209" s="27"/>
      <c r="BSZ209" s="27"/>
      <c r="BTA209" s="27"/>
      <c r="BTB209" s="27"/>
      <c r="BTC209" s="27"/>
      <c r="BTD209" s="27"/>
      <c r="BTE209" s="27"/>
      <c r="BTF209" s="27"/>
      <c r="BTG209" s="27"/>
      <c r="BTH209" s="27"/>
      <c r="BTI209" s="27"/>
      <c r="BTJ209" s="27"/>
      <c r="BTK209" s="27"/>
      <c r="BTL209" s="27"/>
      <c r="BTM209" s="27"/>
      <c r="BTN209" s="27"/>
      <c r="BTO209" s="27"/>
      <c r="BTP209" s="27"/>
      <c r="BTQ209" s="27"/>
      <c r="BTR209" s="27"/>
      <c r="BTS209" s="27"/>
      <c r="BTT209" s="27"/>
      <c r="BTU209" s="27"/>
      <c r="BTV209" s="27"/>
      <c r="BTW209" s="27"/>
      <c r="BTX209" s="27"/>
      <c r="BTY209" s="27"/>
      <c r="BTZ209" s="27"/>
      <c r="BUA209" s="27"/>
      <c r="BUB209" s="27"/>
      <c r="BUC209" s="27"/>
      <c r="BUD209" s="27"/>
      <c r="BUE209" s="27"/>
      <c r="BUF209" s="27"/>
      <c r="BUG209" s="27"/>
      <c r="BUH209" s="27"/>
      <c r="BUI209" s="27"/>
      <c r="BUJ209" s="27"/>
      <c r="BUK209" s="27"/>
      <c r="BUL209" s="27"/>
      <c r="BUM209" s="27"/>
      <c r="BUN209" s="27"/>
      <c r="BUO209" s="27"/>
      <c r="BUP209" s="27"/>
      <c r="BUQ209" s="27"/>
      <c r="BUR209" s="27"/>
      <c r="BUS209" s="27"/>
    </row>
    <row r="210" spans="1:1917" s="47" customFormat="1" ht="12.75">
      <c r="A210" s="23"/>
      <c r="B210" s="53"/>
      <c r="C210" s="23"/>
      <c r="D210" s="157" t="s">
        <v>222</v>
      </c>
      <c r="E210" s="158">
        <v>0.41</v>
      </c>
      <c r="F210" s="26">
        <v>2015</v>
      </c>
      <c r="G210" s="159">
        <v>0.7</v>
      </c>
      <c r="H210" s="308"/>
      <c r="I210" s="308"/>
      <c r="J210" s="26"/>
      <c r="K210" s="26"/>
      <c r="L210" s="26"/>
      <c r="M210" s="26"/>
      <c r="N210" s="103"/>
      <c r="O210" s="103"/>
      <c r="P210" s="103"/>
      <c r="Q210" s="22"/>
      <c r="R210" s="22"/>
      <c r="S210" s="22"/>
      <c r="T210" s="22"/>
      <c r="U210" s="22"/>
      <c r="V210" s="22"/>
      <c r="W210" s="22"/>
      <c r="X210" s="22"/>
      <c r="Y210" s="22"/>
      <c r="Z210" s="22"/>
      <c r="AA210" s="22"/>
      <c r="AB210" s="22"/>
      <c r="AC210" s="22"/>
      <c r="AD210" s="22"/>
      <c r="BA210" s="27"/>
      <c r="BB210" s="27"/>
      <c r="BC210" s="27"/>
      <c r="BD210" s="27"/>
      <c r="BE210" s="27"/>
      <c r="BF210" s="27"/>
      <c r="BG210" s="27"/>
      <c r="BH210" s="27"/>
      <c r="BI210" s="27"/>
      <c r="BJ210" s="27"/>
      <c r="BK210" s="27"/>
      <c r="BL210" s="27"/>
      <c r="BM210" s="27"/>
      <c r="BN210" s="27"/>
      <c r="BO210" s="27"/>
      <c r="BP210" s="27"/>
      <c r="BQ210" s="27"/>
      <c r="BR210" s="27"/>
      <c r="BS210" s="27"/>
      <c r="BT210" s="27"/>
      <c r="BU210" s="27"/>
      <c r="BV210" s="27"/>
      <c r="BW210" s="27"/>
      <c r="BX210" s="27"/>
      <c r="BY210" s="27"/>
      <c r="BZ210" s="27"/>
      <c r="CA210" s="27"/>
      <c r="CB210" s="27"/>
      <c r="CC210" s="27"/>
      <c r="CD210" s="27"/>
      <c r="CE210" s="27"/>
      <c r="CF210" s="27"/>
      <c r="CG210" s="27"/>
      <c r="CH210" s="27"/>
      <c r="CI210" s="27"/>
      <c r="CJ210" s="27"/>
      <c r="CK210" s="27"/>
      <c r="CL210" s="27"/>
      <c r="CM210" s="27"/>
      <c r="CN210" s="27"/>
      <c r="CO210" s="27"/>
      <c r="CP210" s="27"/>
      <c r="CQ210" s="27"/>
      <c r="CR210" s="27"/>
      <c r="CS210" s="27"/>
      <c r="CT210" s="27"/>
      <c r="CU210" s="27"/>
      <c r="CV210" s="27"/>
      <c r="CW210" s="27"/>
      <c r="CX210" s="27"/>
      <c r="CY210" s="27"/>
      <c r="CZ210" s="27"/>
      <c r="DA210" s="27"/>
      <c r="DB210" s="27"/>
      <c r="DC210" s="27"/>
      <c r="DD210" s="27"/>
      <c r="DE210" s="27"/>
      <c r="DF210" s="27"/>
      <c r="DG210" s="27"/>
      <c r="DH210" s="27"/>
      <c r="DI210" s="27"/>
      <c r="DJ210" s="27"/>
      <c r="DK210" s="27"/>
      <c r="DL210" s="27"/>
      <c r="DM210" s="27"/>
      <c r="DN210" s="27"/>
      <c r="DO210" s="27"/>
      <c r="DP210" s="27"/>
      <c r="DQ210" s="27"/>
      <c r="DR210" s="27"/>
      <c r="DS210" s="27"/>
      <c r="DT210" s="27"/>
      <c r="DU210" s="27"/>
      <c r="DV210" s="27"/>
      <c r="DW210" s="27"/>
      <c r="DX210" s="27"/>
      <c r="DY210" s="27"/>
      <c r="DZ210" s="27"/>
      <c r="EA210" s="27"/>
      <c r="EB210" s="27"/>
      <c r="EC210" s="27"/>
      <c r="ED210" s="27"/>
      <c r="EE210" s="27"/>
      <c r="EF210" s="27"/>
      <c r="EG210" s="27"/>
      <c r="EH210" s="27"/>
      <c r="EI210" s="27"/>
      <c r="EJ210" s="27"/>
      <c r="EK210" s="27"/>
      <c r="EL210" s="27"/>
      <c r="EM210" s="27"/>
      <c r="EN210" s="27"/>
      <c r="EO210" s="27"/>
      <c r="EP210" s="27"/>
      <c r="EQ210" s="27"/>
      <c r="ER210" s="27"/>
      <c r="ES210" s="27"/>
      <c r="ET210" s="27"/>
      <c r="EU210" s="27"/>
      <c r="EV210" s="27"/>
      <c r="EW210" s="27"/>
      <c r="EX210" s="27"/>
      <c r="EY210" s="27"/>
      <c r="EZ210" s="27"/>
      <c r="FA210" s="27"/>
      <c r="FB210" s="27"/>
      <c r="FC210" s="27"/>
      <c r="FD210" s="27"/>
      <c r="FE210" s="27"/>
      <c r="FF210" s="27"/>
      <c r="FG210" s="27"/>
      <c r="FH210" s="27"/>
      <c r="FI210" s="27"/>
      <c r="FJ210" s="27"/>
      <c r="FK210" s="27"/>
      <c r="FL210" s="27"/>
      <c r="FM210" s="27"/>
      <c r="FN210" s="27"/>
      <c r="FO210" s="27"/>
      <c r="FP210" s="27"/>
      <c r="FQ210" s="27"/>
      <c r="FR210" s="27"/>
      <c r="FS210" s="27"/>
      <c r="FT210" s="27"/>
      <c r="FU210" s="27"/>
      <c r="FV210" s="27"/>
      <c r="FW210" s="27"/>
      <c r="FX210" s="27"/>
      <c r="FY210" s="27"/>
      <c r="FZ210" s="27"/>
      <c r="GA210" s="27"/>
      <c r="GB210" s="27"/>
      <c r="GC210" s="27"/>
      <c r="GD210" s="27"/>
      <c r="GE210" s="27"/>
      <c r="GF210" s="27"/>
      <c r="GG210" s="27"/>
      <c r="GH210" s="27"/>
      <c r="GI210" s="27"/>
      <c r="GJ210" s="27"/>
      <c r="GK210" s="27"/>
      <c r="GL210" s="27"/>
      <c r="GM210" s="27"/>
      <c r="GN210" s="27"/>
      <c r="GO210" s="27"/>
      <c r="GP210" s="27"/>
      <c r="GQ210" s="27"/>
      <c r="GR210" s="27"/>
      <c r="GS210" s="27"/>
      <c r="GT210" s="27"/>
      <c r="GU210" s="27"/>
      <c r="GV210" s="27"/>
      <c r="GW210" s="27"/>
      <c r="GX210" s="27"/>
      <c r="GY210" s="27"/>
      <c r="GZ210" s="27"/>
      <c r="HA210" s="27"/>
      <c r="HB210" s="27"/>
      <c r="HC210" s="27"/>
      <c r="HD210" s="27"/>
      <c r="HE210" s="27"/>
      <c r="HF210" s="27"/>
      <c r="HG210" s="27"/>
      <c r="HH210" s="27"/>
      <c r="HI210" s="27"/>
      <c r="HJ210" s="27"/>
      <c r="HK210" s="27"/>
      <c r="HL210" s="27"/>
      <c r="HM210" s="27"/>
      <c r="HN210" s="27"/>
      <c r="HO210" s="27"/>
      <c r="HP210" s="27"/>
      <c r="HQ210" s="27"/>
      <c r="HR210" s="27"/>
      <c r="HS210" s="27"/>
      <c r="HT210" s="27"/>
      <c r="HU210" s="27"/>
      <c r="HV210" s="27"/>
      <c r="HW210" s="27"/>
      <c r="HX210" s="27"/>
      <c r="HY210" s="27"/>
      <c r="HZ210" s="27"/>
      <c r="IA210" s="27"/>
      <c r="IB210" s="27"/>
      <c r="IC210" s="27"/>
      <c r="ID210" s="27"/>
      <c r="IE210" s="27"/>
      <c r="IF210" s="27"/>
      <c r="IG210" s="27"/>
      <c r="IH210" s="27"/>
      <c r="II210" s="27"/>
      <c r="IJ210" s="27"/>
      <c r="IK210" s="27"/>
      <c r="IL210" s="27"/>
      <c r="IM210" s="27"/>
      <c r="IN210" s="27"/>
      <c r="IO210" s="27"/>
      <c r="IP210" s="27"/>
      <c r="IQ210" s="27"/>
      <c r="IR210" s="27"/>
      <c r="IS210" s="27"/>
      <c r="IT210" s="27"/>
      <c r="IU210" s="27"/>
      <c r="IV210" s="27"/>
      <c r="IW210" s="27"/>
      <c r="IX210" s="27"/>
      <c r="IY210" s="27"/>
      <c r="IZ210" s="27"/>
      <c r="JA210" s="27"/>
      <c r="JB210" s="27"/>
      <c r="JC210" s="27"/>
      <c r="JD210" s="27"/>
      <c r="JE210" s="27"/>
      <c r="JF210" s="27"/>
      <c r="JG210" s="27"/>
      <c r="JH210" s="27"/>
      <c r="JI210" s="27"/>
      <c r="JJ210" s="27"/>
      <c r="JK210" s="27"/>
      <c r="JL210" s="27"/>
      <c r="JM210" s="27"/>
      <c r="JN210" s="27"/>
      <c r="JO210" s="27"/>
      <c r="JP210" s="27"/>
      <c r="JQ210" s="27"/>
      <c r="JR210" s="27"/>
      <c r="JS210" s="27"/>
      <c r="JT210" s="27"/>
      <c r="JU210" s="27"/>
      <c r="JV210" s="27"/>
      <c r="JW210" s="27"/>
      <c r="JX210" s="27"/>
      <c r="JY210" s="27"/>
      <c r="JZ210" s="27"/>
      <c r="KA210" s="27"/>
      <c r="KB210" s="27"/>
      <c r="KC210" s="27"/>
      <c r="KD210" s="27"/>
      <c r="KE210" s="27"/>
      <c r="KF210" s="27"/>
      <c r="KG210" s="27"/>
      <c r="KH210" s="27"/>
      <c r="KI210" s="27"/>
      <c r="KJ210" s="27"/>
      <c r="KK210" s="27"/>
      <c r="KL210" s="27"/>
      <c r="KM210" s="27"/>
      <c r="KN210" s="27"/>
      <c r="KO210" s="27"/>
      <c r="KP210" s="27"/>
      <c r="KQ210" s="27"/>
      <c r="KR210" s="27"/>
      <c r="KS210" s="27"/>
      <c r="KT210" s="27"/>
      <c r="KU210" s="27"/>
      <c r="KV210" s="27"/>
      <c r="KW210" s="27"/>
      <c r="KX210" s="27"/>
      <c r="KY210" s="27"/>
      <c r="KZ210" s="27"/>
      <c r="LA210" s="27"/>
      <c r="LB210" s="27"/>
      <c r="LC210" s="27"/>
      <c r="LD210" s="27"/>
      <c r="LE210" s="27"/>
      <c r="LF210" s="27"/>
      <c r="LG210" s="27"/>
      <c r="LH210" s="27"/>
      <c r="LI210" s="27"/>
      <c r="LJ210" s="27"/>
      <c r="LK210" s="27"/>
      <c r="LL210" s="27"/>
      <c r="LM210" s="27"/>
      <c r="LN210" s="27"/>
      <c r="LO210" s="27"/>
      <c r="LP210" s="27"/>
      <c r="LQ210" s="27"/>
      <c r="LR210" s="27"/>
      <c r="LS210" s="27"/>
      <c r="LT210" s="27"/>
      <c r="LU210" s="27"/>
      <c r="LV210" s="27"/>
      <c r="LW210" s="27"/>
      <c r="LX210" s="27"/>
      <c r="LY210" s="27"/>
      <c r="LZ210" s="27"/>
      <c r="MA210" s="27"/>
      <c r="MB210" s="27"/>
      <c r="MC210" s="27"/>
      <c r="MD210" s="27"/>
      <c r="ME210" s="27"/>
      <c r="MF210" s="27"/>
      <c r="MG210" s="27"/>
      <c r="MH210" s="27"/>
      <c r="MI210" s="27"/>
      <c r="MJ210" s="27"/>
      <c r="MK210" s="27"/>
      <c r="ML210" s="27"/>
      <c r="MM210" s="27"/>
      <c r="MN210" s="27"/>
      <c r="MO210" s="27"/>
      <c r="MP210" s="27"/>
      <c r="MQ210" s="27"/>
      <c r="MR210" s="27"/>
      <c r="MS210" s="27"/>
      <c r="MT210" s="27"/>
      <c r="MU210" s="27"/>
      <c r="MV210" s="27"/>
      <c r="MW210" s="27"/>
      <c r="MX210" s="27"/>
      <c r="MY210" s="27"/>
      <c r="MZ210" s="27"/>
      <c r="NA210" s="27"/>
      <c r="NB210" s="27"/>
      <c r="NC210" s="27"/>
      <c r="ND210" s="27"/>
      <c r="NE210" s="27"/>
      <c r="NF210" s="27"/>
      <c r="NG210" s="27"/>
      <c r="NH210" s="27"/>
      <c r="NI210" s="27"/>
      <c r="NJ210" s="27"/>
      <c r="NK210" s="27"/>
      <c r="NL210" s="27"/>
      <c r="NM210" s="27"/>
      <c r="NN210" s="27"/>
      <c r="NO210" s="27"/>
      <c r="NP210" s="27"/>
      <c r="NQ210" s="27"/>
      <c r="NR210" s="27"/>
      <c r="NS210" s="27"/>
      <c r="NT210" s="27"/>
      <c r="NU210" s="27"/>
      <c r="NV210" s="27"/>
      <c r="NW210" s="27"/>
      <c r="NX210" s="27"/>
      <c r="NY210" s="27"/>
      <c r="NZ210" s="27"/>
      <c r="OA210" s="27"/>
      <c r="OB210" s="27"/>
      <c r="OC210" s="27"/>
      <c r="OD210" s="27"/>
      <c r="OE210" s="27"/>
      <c r="OF210" s="27"/>
      <c r="OG210" s="27"/>
      <c r="OH210" s="27"/>
      <c r="OI210" s="27"/>
      <c r="OJ210" s="27"/>
      <c r="OK210" s="27"/>
      <c r="OL210" s="27"/>
      <c r="OM210" s="27"/>
      <c r="ON210" s="27"/>
      <c r="OO210" s="27"/>
      <c r="OP210" s="27"/>
      <c r="OQ210" s="27"/>
      <c r="OR210" s="27"/>
      <c r="OS210" s="27"/>
      <c r="OT210" s="27"/>
      <c r="OU210" s="27"/>
      <c r="OV210" s="27"/>
      <c r="OW210" s="27"/>
      <c r="OX210" s="27"/>
      <c r="OY210" s="27"/>
      <c r="OZ210" s="27"/>
      <c r="PA210" s="27"/>
      <c r="PB210" s="27"/>
      <c r="PC210" s="27"/>
      <c r="PD210" s="27"/>
      <c r="PE210" s="27"/>
      <c r="PF210" s="27"/>
      <c r="PG210" s="27"/>
      <c r="PH210" s="27"/>
      <c r="PI210" s="27"/>
      <c r="PJ210" s="27"/>
      <c r="PK210" s="27"/>
      <c r="PL210" s="27"/>
      <c r="PM210" s="27"/>
      <c r="PN210" s="27"/>
      <c r="PO210" s="27"/>
      <c r="PP210" s="27"/>
      <c r="PQ210" s="27"/>
      <c r="PR210" s="27"/>
      <c r="PS210" s="27"/>
      <c r="PT210" s="27"/>
      <c r="PU210" s="27"/>
      <c r="PV210" s="27"/>
      <c r="PW210" s="27"/>
      <c r="PX210" s="27"/>
      <c r="PY210" s="27"/>
      <c r="PZ210" s="27"/>
      <c r="QA210" s="27"/>
      <c r="QB210" s="27"/>
      <c r="QC210" s="27"/>
      <c r="QD210" s="27"/>
      <c r="QE210" s="27"/>
      <c r="QF210" s="27"/>
      <c r="QG210" s="27"/>
      <c r="QH210" s="27"/>
      <c r="QI210" s="27"/>
      <c r="QJ210" s="27"/>
      <c r="QK210" s="27"/>
      <c r="QL210" s="27"/>
      <c r="QM210" s="27"/>
      <c r="QN210" s="27"/>
      <c r="QO210" s="27"/>
      <c r="QP210" s="27"/>
      <c r="QQ210" s="27"/>
      <c r="QR210" s="27"/>
      <c r="QS210" s="27"/>
      <c r="QT210" s="27"/>
      <c r="QU210" s="27"/>
      <c r="QV210" s="27"/>
      <c r="QW210" s="27"/>
      <c r="QX210" s="27"/>
      <c r="QY210" s="27"/>
      <c r="QZ210" s="27"/>
      <c r="RA210" s="27"/>
      <c r="RB210" s="27"/>
      <c r="RC210" s="27"/>
      <c r="RD210" s="27"/>
      <c r="RE210" s="27"/>
      <c r="RF210" s="27"/>
      <c r="RG210" s="27"/>
      <c r="RH210" s="27"/>
      <c r="RI210" s="27"/>
      <c r="RJ210" s="27"/>
      <c r="RK210" s="27"/>
      <c r="RL210" s="27"/>
      <c r="RM210" s="27"/>
      <c r="RN210" s="27"/>
      <c r="RO210" s="27"/>
      <c r="RP210" s="27"/>
      <c r="RQ210" s="27"/>
      <c r="RR210" s="27"/>
      <c r="RS210" s="27"/>
      <c r="RT210" s="27"/>
      <c r="RU210" s="27"/>
      <c r="RV210" s="27"/>
      <c r="RW210" s="27"/>
      <c r="RX210" s="27"/>
      <c r="RY210" s="27"/>
      <c r="RZ210" s="27"/>
      <c r="SA210" s="27"/>
      <c r="SB210" s="27"/>
      <c r="SC210" s="27"/>
      <c r="SD210" s="27"/>
      <c r="SE210" s="27"/>
      <c r="SF210" s="27"/>
      <c r="SG210" s="27"/>
      <c r="SH210" s="27"/>
      <c r="SI210" s="27"/>
      <c r="SJ210" s="27"/>
      <c r="SK210" s="27"/>
      <c r="SL210" s="27"/>
      <c r="SM210" s="27"/>
      <c r="SN210" s="27"/>
      <c r="SO210" s="27"/>
      <c r="SP210" s="27"/>
      <c r="SQ210" s="27"/>
      <c r="SR210" s="27"/>
      <c r="SS210" s="27"/>
      <c r="ST210" s="27"/>
      <c r="SU210" s="27"/>
      <c r="SV210" s="27"/>
      <c r="SW210" s="27"/>
      <c r="SX210" s="27"/>
      <c r="SY210" s="27"/>
      <c r="SZ210" s="27"/>
      <c r="TA210" s="27"/>
      <c r="TB210" s="27"/>
      <c r="TC210" s="27"/>
      <c r="TD210" s="27"/>
      <c r="TE210" s="27"/>
      <c r="TF210" s="27"/>
      <c r="TG210" s="27"/>
      <c r="TH210" s="27"/>
      <c r="TI210" s="27"/>
      <c r="TJ210" s="27"/>
      <c r="TK210" s="27"/>
      <c r="TL210" s="27"/>
      <c r="TM210" s="27"/>
      <c r="TN210" s="27"/>
      <c r="TO210" s="27"/>
      <c r="TP210" s="27"/>
      <c r="TQ210" s="27"/>
      <c r="TR210" s="27"/>
      <c r="TS210" s="27"/>
      <c r="TT210" s="27"/>
      <c r="TU210" s="27"/>
      <c r="TV210" s="27"/>
      <c r="TW210" s="27"/>
      <c r="TX210" s="27"/>
      <c r="TY210" s="27"/>
      <c r="TZ210" s="27"/>
      <c r="UA210" s="27"/>
      <c r="UB210" s="27"/>
      <c r="UC210" s="27"/>
      <c r="UD210" s="27"/>
      <c r="UE210" s="27"/>
      <c r="UF210" s="27"/>
      <c r="UG210" s="27"/>
      <c r="UH210" s="27"/>
      <c r="UI210" s="27"/>
      <c r="UJ210" s="27"/>
      <c r="UK210" s="27"/>
      <c r="UL210" s="27"/>
      <c r="UM210" s="27"/>
      <c r="UN210" s="27"/>
      <c r="UO210" s="27"/>
      <c r="UP210" s="27"/>
      <c r="UQ210" s="27"/>
      <c r="UR210" s="27"/>
      <c r="US210" s="27"/>
      <c r="UT210" s="27"/>
      <c r="UU210" s="27"/>
      <c r="UV210" s="27"/>
      <c r="UW210" s="27"/>
      <c r="UX210" s="27"/>
      <c r="UY210" s="27"/>
      <c r="UZ210" s="27"/>
      <c r="VA210" s="27"/>
      <c r="VB210" s="27"/>
      <c r="VC210" s="27"/>
      <c r="VD210" s="27"/>
      <c r="VE210" s="27"/>
      <c r="VF210" s="27"/>
      <c r="VG210" s="27"/>
      <c r="VH210" s="27"/>
      <c r="VI210" s="27"/>
      <c r="VJ210" s="27"/>
      <c r="VK210" s="27"/>
      <c r="VL210" s="27"/>
      <c r="VM210" s="27"/>
      <c r="VN210" s="27"/>
      <c r="VO210" s="27"/>
      <c r="VP210" s="27"/>
      <c r="VQ210" s="27"/>
      <c r="VR210" s="27"/>
      <c r="VS210" s="27"/>
      <c r="VT210" s="27"/>
      <c r="VU210" s="27"/>
      <c r="VV210" s="27"/>
      <c r="VW210" s="27"/>
      <c r="VX210" s="27"/>
      <c r="VY210" s="27"/>
      <c r="VZ210" s="27"/>
      <c r="WA210" s="27"/>
      <c r="WB210" s="27"/>
      <c r="WC210" s="27"/>
      <c r="WD210" s="27"/>
      <c r="WE210" s="27"/>
      <c r="WF210" s="27"/>
      <c r="WG210" s="27"/>
      <c r="WH210" s="27"/>
      <c r="WI210" s="27"/>
      <c r="WJ210" s="27"/>
      <c r="WK210" s="27"/>
      <c r="WL210" s="27"/>
      <c r="WM210" s="27"/>
      <c r="WN210" s="27"/>
      <c r="WO210" s="27"/>
      <c r="WP210" s="27"/>
      <c r="WQ210" s="27"/>
      <c r="WR210" s="27"/>
      <c r="WS210" s="27"/>
      <c r="WT210" s="27"/>
      <c r="WU210" s="27"/>
      <c r="WV210" s="27"/>
      <c r="WW210" s="27"/>
      <c r="WX210" s="27"/>
      <c r="WY210" s="27"/>
      <c r="WZ210" s="27"/>
      <c r="XA210" s="27"/>
      <c r="XB210" s="27"/>
      <c r="XC210" s="27"/>
      <c r="XD210" s="27"/>
      <c r="XE210" s="27"/>
      <c r="XF210" s="27"/>
      <c r="XG210" s="27"/>
      <c r="XH210" s="27"/>
      <c r="XI210" s="27"/>
      <c r="XJ210" s="27"/>
      <c r="XK210" s="27"/>
      <c r="XL210" s="27"/>
      <c r="XM210" s="27"/>
      <c r="XN210" s="27"/>
      <c r="XO210" s="27"/>
      <c r="XP210" s="27"/>
      <c r="XQ210" s="27"/>
      <c r="XR210" s="27"/>
      <c r="XS210" s="27"/>
      <c r="XT210" s="27"/>
      <c r="XU210" s="27"/>
      <c r="XV210" s="27"/>
      <c r="XW210" s="27"/>
      <c r="XX210" s="27"/>
      <c r="XY210" s="27"/>
      <c r="XZ210" s="27"/>
      <c r="YA210" s="27"/>
      <c r="YB210" s="27"/>
      <c r="YC210" s="27"/>
      <c r="YD210" s="27"/>
      <c r="YE210" s="27"/>
      <c r="YF210" s="27"/>
      <c r="YG210" s="27"/>
      <c r="YH210" s="27"/>
      <c r="YI210" s="27"/>
      <c r="YJ210" s="27"/>
      <c r="YK210" s="27"/>
      <c r="YL210" s="27"/>
      <c r="YM210" s="27"/>
      <c r="YN210" s="27"/>
      <c r="YO210" s="27"/>
      <c r="YP210" s="27"/>
      <c r="YQ210" s="27"/>
      <c r="YR210" s="27"/>
      <c r="YS210" s="27"/>
      <c r="YT210" s="27"/>
      <c r="YU210" s="27"/>
      <c r="YV210" s="27"/>
      <c r="YW210" s="27"/>
      <c r="YX210" s="27"/>
      <c r="YY210" s="27"/>
      <c r="YZ210" s="27"/>
      <c r="ZA210" s="27"/>
      <c r="ZB210" s="27"/>
      <c r="ZC210" s="27"/>
      <c r="ZD210" s="27"/>
      <c r="ZE210" s="27"/>
      <c r="ZF210" s="27"/>
      <c r="ZG210" s="27"/>
      <c r="ZH210" s="27"/>
      <c r="ZI210" s="27"/>
      <c r="ZJ210" s="27"/>
      <c r="ZK210" s="27"/>
      <c r="ZL210" s="27"/>
      <c r="ZM210" s="27"/>
      <c r="ZN210" s="27"/>
      <c r="ZO210" s="27"/>
      <c r="ZP210" s="27"/>
      <c r="ZQ210" s="27"/>
      <c r="ZR210" s="27"/>
      <c r="ZS210" s="27"/>
      <c r="ZT210" s="27"/>
      <c r="ZU210" s="27"/>
      <c r="ZV210" s="27"/>
      <c r="ZW210" s="27"/>
      <c r="ZX210" s="27"/>
      <c r="ZY210" s="27"/>
      <c r="ZZ210" s="27"/>
      <c r="AAA210" s="27"/>
      <c r="AAB210" s="27"/>
      <c r="AAC210" s="27"/>
      <c r="AAD210" s="27"/>
      <c r="AAE210" s="27"/>
      <c r="AAF210" s="27"/>
      <c r="AAG210" s="27"/>
      <c r="AAH210" s="27"/>
      <c r="AAI210" s="27"/>
      <c r="AAJ210" s="27"/>
      <c r="AAK210" s="27"/>
      <c r="AAL210" s="27"/>
      <c r="AAM210" s="27"/>
      <c r="AAN210" s="27"/>
      <c r="AAO210" s="27"/>
      <c r="AAP210" s="27"/>
      <c r="AAQ210" s="27"/>
      <c r="AAR210" s="27"/>
      <c r="AAS210" s="27"/>
      <c r="AAT210" s="27"/>
      <c r="AAU210" s="27"/>
      <c r="AAV210" s="27"/>
      <c r="AAW210" s="27"/>
      <c r="AAX210" s="27"/>
      <c r="AAY210" s="27"/>
      <c r="AAZ210" s="27"/>
      <c r="ABA210" s="27"/>
      <c r="ABB210" s="27"/>
      <c r="ABC210" s="27"/>
      <c r="ABD210" s="27"/>
      <c r="ABE210" s="27"/>
      <c r="ABF210" s="27"/>
      <c r="ABG210" s="27"/>
      <c r="ABH210" s="27"/>
      <c r="ABI210" s="27"/>
      <c r="ABJ210" s="27"/>
      <c r="ABK210" s="27"/>
      <c r="ABL210" s="27"/>
      <c r="ABM210" s="27"/>
      <c r="ABN210" s="27"/>
      <c r="ABO210" s="27"/>
      <c r="ABP210" s="27"/>
      <c r="ABQ210" s="27"/>
      <c r="ABR210" s="27"/>
      <c r="ABS210" s="27"/>
      <c r="ABT210" s="27"/>
      <c r="ABU210" s="27"/>
      <c r="ABV210" s="27"/>
      <c r="ABW210" s="27"/>
      <c r="ABX210" s="27"/>
      <c r="ABY210" s="27"/>
      <c r="ABZ210" s="27"/>
      <c r="ACA210" s="27"/>
      <c r="ACB210" s="27"/>
      <c r="ACC210" s="27"/>
      <c r="ACD210" s="27"/>
      <c r="ACE210" s="27"/>
      <c r="ACF210" s="27"/>
      <c r="ACG210" s="27"/>
      <c r="ACH210" s="27"/>
      <c r="ACI210" s="27"/>
      <c r="ACJ210" s="27"/>
      <c r="ACK210" s="27"/>
      <c r="ACL210" s="27"/>
      <c r="ACM210" s="27"/>
      <c r="ACN210" s="27"/>
      <c r="ACO210" s="27"/>
      <c r="ACP210" s="27"/>
      <c r="ACQ210" s="27"/>
      <c r="ACR210" s="27"/>
      <c r="ACS210" s="27"/>
      <c r="ACT210" s="27"/>
      <c r="ACU210" s="27"/>
      <c r="ACV210" s="27"/>
      <c r="ACW210" s="27"/>
      <c r="ACX210" s="27"/>
      <c r="ACY210" s="27"/>
      <c r="ACZ210" s="27"/>
      <c r="ADA210" s="27"/>
      <c r="ADB210" s="27"/>
      <c r="ADC210" s="27"/>
      <c r="ADD210" s="27"/>
      <c r="ADE210" s="27"/>
      <c r="ADF210" s="27"/>
      <c r="ADG210" s="27"/>
      <c r="ADH210" s="27"/>
      <c r="ADI210" s="27"/>
      <c r="ADJ210" s="27"/>
      <c r="ADK210" s="27"/>
      <c r="ADL210" s="27"/>
      <c r="ADM210" s="27"/>
      <c r="ADN210" s="27"/>
      <c r="ADO210" s="27"/>
      <c r="ADP210" s="27"/>
      <c r="ADQ210" s="27"/>
      <c r="ADR210" s="27"/>
      <c r="ADS210" s="27"/>
      <c r="ADT210" s="27"/>
      <c r="ADU210" s="27"/>
      <c r="ADV210" s="27"/>
      <c r="ADW210" s="27"/>
      <c r="ADX210" s="27"/>
      <c r="ADY210" s="27"/>
      <c r="ADZ210" s="27"/>
      <c r="AEA210" s="27"/>
      <c r="AEB210" s="27"/>
      <c r="AEC210" s="27"/>
      <c r="AED210" s="27"/>
      <c r="AEE210" s="27"/>
      <c r="AEF210" s="27"/>
      <c r="AEG210" s="27"/>
      <c r="AEH210" s="27"/>
      <c r="AEI210" s="27"/>
      <c r="AEJ210" s="27"/>
      <c r="AEK210" s="27"/>
      <c r="AEL210" s="27"/>
      <c r="AEM210" s="27"/>
      <c r="AEN210" s="27"/>
      <c r="AEO210" s="27"/>
      <c r="AEP210" s="27"/>
      <c r="AEQ210" s="27"/>
      <c r="AER210" s="27"/>
      <c r="AES210" s="27"/>
      <c r="AET210" s="27"/>
      <c r="AEU210" s="27"/>
      <c r="AEV210" s="27"/>
      <c r="AEW210" s="27"/>
      <c r="AEX210" s="27"/>
      <c r="AEY210" s="27"/>
      <c r="AEZ210" s="27"/>
      <c r="AFA210" s="27"/>
      <c r="AFB210" s="27"/>
      <c r="AFC210" s="27"/>
      <c r="AFD210" s="27"/>
      <c r="AFE210" s="27"/>
      <c r="AFF210" s="27"/>
      <c r="AFG210" s="27"/>
      <c r="AFH210" s="27"/>
      <c r="AFI210" s="27"/>
      <c r="AFJ210" s="27"/>
      <c r="AFK210" s="27"/>
      <c r="AFL210" s="27"/>
      <c r="AFM210" s="27"/>
      <c r="AFN210" s="27"/>
      <c r="AFO210" s="27"/>
      <c r="AFP210" s="27"/>
      <c r="AFQ210" s="27"/>
      <c r="AFR210" s="27"/>
      <c r="AFS210" s="27"/>
      <c r="AFT210" s="27"/>
      <c r="AFU210" s="27"/>
      <c r="AFV210" s="27"/>
      <c r="AFW210" s="27"/>
      <c r="AFX210" s="27"/>
      <c r="AFY210" s="27"/>
      <c r="AFZ210" s="27"/>
      <c r="AGA210" s="27"/>
      <c r="AGB210" s="27"/>
      <c r="AGC210" s="27"/>
      <c r="AGD210" s="27"/>
      <c r="AGE210" s="27"/>
      <c r="AGF210" s="27"/>
      <c r="AGG210" s="27"/>
      <c r="AGH210" s="27"/>
      <c r="AGI210" s="27"/>
      <c r="AGJ210" s="27"/>
      <c r="AGK210" s="27"/>
      <c r="AGL210" s="27"/>
      <c r="AGM210" s="27"/>
      <c r="AGN210" s="27"/>
      <c r="AGO210" s="27"/>
      <c r="AGP210" s="27"/>
      <c r="AGQ210" s="27"/>
      <c r="AGR210" s="27"/>
      <c r="AGS210" s="27"/>
      <c r="AGT210" s="27"/>
      <c r="AGU210" s="27"/>
      <c r="AGV210" s="27"/>
      <c r="AGW210" s="27"/>
      <c r="AGX210" s="27"/>
      <c r="AGY210" s="27"/>
      <c r="AGZ210" s="27"/>
      <c r="AHA210" s="27"/>
      <c r="AHB210" s="27"/>
      <c r="AHC210" s="27"/>
      <c r="AHD210" s="27"/>
      <c r="AHE210" s="27"/>
      <c r="AHF210" s="27"/>
      <c r="AHG210" s="27"/>
      <c r="AHH210" s="27"/>
      <c r="AHI210" s="27"/>
      <c r="AHJ210" s="27"/>
      <c r="AHK210" s="27"/>
      <c r="AHL210" s="27"/>
      <c r="AHM210" s="27"/>
      <c r="AHN210" s="27"/>
      <c r="AHO210" s="27"/>
      <c r="AHP210" s="27"/>
      <c r="AHQ210" s="27"/>
      <c r="AHR210" s="27"/>
      <c r="AHS210" s="27"/>
      <c r="AHT210" s="27"/>
      <c r="AHU210" s="27"/>
      <c r="AHV210" s="27"/>
      <c r="AHW210" s="27"/>
      <c r="AHX210" s="27"/>
      <c r="AHY210" s="27"/>
      <c r="AHZ210" s="27"/>
      <c r="AIA210" s="27"/>
      <c r="AIB210" s="27"/>
      <c r="AIC210" s="27"/>
      <c r="AID210" s="27"/>
      <c r="AIE210" s="27"/>
      <c r="AIF210" s="27"/>
      <c r="AIG210" s="27"/>
      <c r="AIH210" s="27"/>
      <c r="AII210" s="27"/>
      <c r="AIJ210" s="27"/>
      <c r="AIK210" s="27"/>
      <c r="AIL210" s="27"/>
      <c r="AIM210" s="27"/>
      <c r="AIN210" s="27"/>
      <c r="AIO210" s="27"/>
      <c r="AIP210" s="27"/>
      <c r="AIQ210" s="27"/>
      <c r="AIR210" s="27"/>
      <c r="AIS210" s="27"/>
      <c r="AIT210" s="27"/>
      <c r="AIU210" s="27"/>
      <c r="AIV210" s="27"/>
      <c r="AIW210" s="27"/>
      <c r="AIX210" s="27"/>
      <c r="AIY210" s="27"/>
      <c r="AIZ210" s="27"/>
      <c r="AJA210" s="27"/>
      <c r="AJB210" s="27"/>
      <c r="AJC210" s="27"/>
      <c r="AJD210" s="27"/>
      <c r="AJE210" s="27"/>
      <c r="AJF210" s="27"/>
      <c r="AJG210" s="27"/>
      <c r="AJH210" s="27"/>
      <c r="AJI210" s="27"/>
      <c r="AJJ210" s="27"/>
      <c r="AJK210" s="27"/>
      <c r="AJL210" s="27"/>
      <c r="AJM210" s="27"/>
      <c r="AJN210" s="27"/>
      <c r="AJO210" s="27"/>
      <c r="AJP210" s="27"/>
      <c r="AJQ210" s="27"/>
      <c r="AJR210" s="27"/>
      <c r="AJS210" s="27"/>
      <c r="AJT210" s="27"/>
      <c r="AJU210" s="27"/>
      <c r="AJV210" s="27"/>
      <c r="AJW210" s="27"/>
      <c r="AJX210" s="27"/>
      <c r="AJY210" s="27"/>
      <c r="AJZ210" s="27"/>
      <c r="AKA210" s="27"/>
      <c r="AKB210" s="27"/>
      <c r="AKC210" s="27"/>
      <c r="AKD210" s="27"/>
      <c r="AKE210" s="27"/>
      <c r="AKF210" s="27"/>
      <c r="AKG210" s="27"/>
      <c r="AKH210" s="27"/>
      <c r="AKI210" s="27"/>
      <c r="AKJ210" s="27"/>
      <c r="AKK210" s="27"/>
      <c r="AKL210" s="27"/>
      <c r="AKM210" s="27"/>
      <c r="AKN210" s="27"/>
      <c r="AKO210" s="27"/>
      <c r="AKP210" s="27"/>
      <c r="AKQ210" s="27"/>
      <c r="AKR210" s="27"/>
      <c r="AKS210" s="27"/>
      <c r="AKT210" s="27"/>
      <c r="AKU210" s="27"/>
      <c r="AKV210" s="27"/>
      <c r="AKW210" s="27"/>
      <c r="AKX210" s="27"/>
      <c r="AKY210" s="27"/>
      <c r="AKZ210" s="27"/>
      <c r="ALA210" s="27"/>
      <c r="ALB210" s="27"/>
      <c r="ALC210" s="27"/>
      <c r="ALD210" s="27"/>
      <c r="ALE210" s="27"/>
      <c r="ALF210" s="27"/>
      <c r="ALG210" s="27"/>
      <c r="ALH210" s="27"/>
      <c r="ALI210" s="27"/>
      <c r="ALJ210" s="27"/>
      <c r="ALK210" s="27"/>
      <c r="ALL210" s="27"/>
      <c r="ALM210" s="27"/>
      <c r="ALN210" s="27"/>
      <c r="ALO210" s="27"/>
      <c r="ALP210" s="27"/>
      <c r="ALQ210" s="27"/>
      <c r="ALR210" s="27"/>
      <c r="ALS210" s="27"/>
      <c r="ALT210" s="27"/>
      <c r="ALU210" s="27"/>
      <c r="ALV210" s="27"/>
      <c r="ALW210" s="27"/>
      <c r="ALX210" s="27"/>
      <c r="ALY210" s="27"/>
      <c r="ALZ210" s="27"/>
      <c r="AMA210" s="27"/>
      <c r="AMB210" s="27"/>
      <c r="AMC210" s="27"/>
      <c r="AMD210" s="27"/>
      <c r="AME210" s="27"/>
      <c r="AMF210" s="27"/>
      <c r="AMG210" s="27"/>
      <c r="AMH210" s="27"/>
      <c r="AMI210" s="27"/>
      <c r="AMJ210" s="27"/>
      <c r="AMK210" s="27"/>
      <c r="AML210" s="27"/>
      <c r="AMM210" s="27"/>
      <c r="AMN210" s="27"/>
      <c r="AMO210" s="27"/>
      <c r="AMP210" s="27"/>
      <c r="AMQ210" s="27"/>
      <c r="AMR210" s="27"/>
      <c r="AMS210" s="27"/>
      <c r="AMT210" s="27"/>
      <c r="AMU210" s="27"/>
      <c r="AMV210" s="27"/>
      <c r="AMW210" s="27"/>
      <c r="AMX210" s="27"/>
      <c r="AMY210" s="27"/>
      <c r="AMZ210" s="27"/>
      <c r="ANA210" s="27"/>
      <c r="ANB210" s="27"/>
      <c r="ANC210" s="27"/>
      <c r="AND210" s="27"/>
      <c r="ANE210" s="27"/>
      <c r="ANF210" s="27"/>
      <c r="ANG210" s="27"/>
      <c r="ANH210" s="27"/>
      <c r="ANI210" s="27"/>
      <c r="ANJ210" s="27"/>
      <c r="ANK210" s="27"/>
      <c r="ANL210" s="27"/>
      <c r="ANM210" s="27"/>
      <c r="ANN210" s="27"/>
      <c r="ANO210" s="27"/>
      <c r="ANP210" s="27"/>
      <c r="ANQ210" s="27"/>
      <c r="ANR210" s="27"/>
      <c r="ANS210" s="27"/>
      <c r="ANT210" s="27"/>
      <c r="ANU210" s="27"/>
      <c r="ANV210" s="27"/>
      <c r="ANW210" s="27"/>
      <c r="ANX210" s="27"/>
      <c r="ANY210" s="27"/>
      <c r="ANZ210" s="27"/>
      <c r="AOA210" s="27"/>
      <c r="AOB210" s="27"/>
      <c r="AOC210" s="27"/>
      <c r="AOD210" s="27"/>
      <c r="AOE210" s="27"/>
      <c r="AOF210" s="27"/>
      <c r="AOG210" s="27"/>
      <c r="AOH210" s="27"/>
      <c r="AOI210" s="27"/>
      <c r="AOJ210" s="27"/>
      <c r="AOK210" s="27"/>
      <c r="AOL210" s="27"/>
      <c r="AOM210" s="27"/>
      <c r="AON210" s="27"/>
      <c r="AOO210" s="27"/>
      <c r="AOP210" s="27"/>
      <c r="AOQ210" s="27"/>
      <c r="AOR210" s="27"/>
      <c r="AOS210" s="27"/>
      <c r="AOT210" s="27"/>
      <c r="AOU210" s="27"/>
      <c r="AOV210" s="27"/>
      <c r="AOW210" s="27"/>
      <c r="AOX210" s="27"/>
      <c r="AOY210" s="27"/>
      <c r="AOZ210" s="27"/>
      <c r="APA210" s="27"/>
      <c r="APB210" s="27"/>
      <c r="APC210" s="27"/>
      <c r="APD210" s="27"/>
      <c r="APE210" s="27"/>
      <c r="APF210" s="27"/>
      <c r="APG210" s="27"/>
      <c r="APH210" s="27"/>
      <c r="API210" s="27"/>
      <c r="APJ210" s="27"/>
      <c r="APK210" s="27"/>
      <c r="APL210" s="27"/>
      <c r="APM210" s="27"/>
      <c r="APN210" s="27"/>
      <c r="APO210" s="27"/>
      <c r="APP210" s="27"/>
      <c r="APQ210" s="27"/>
      <c r="APR210" s="27"/>
      <c r="APS210" s="27"/>
      <c r="APT210" s="27"/>
      <c r="APU210" s="27"/>
      <c r="APV210" s="27"/>
      <c r="APW210" s="27"/>
      <c r="APX210" s="27"/>
      <c r="APY210" s="27"/>
      <c r="APZ210" s="27"/>
      <c r="AQA210" s="27"/>
      <c r="AQB210" s="27"/>
      <c r="AQC210" s="27"/>
      <c r="AQD210" s="27"/>
      <c r="AQE210" s="27"/>
      <c r="AQF210" s="27"/>
      <c r="AQG210" s="27"/>
      <c r="AQH210" s="27"/>
      <c r="AQI210" s="27"/>
      <c r="AQJ210" s="27"/>
      <c r="AQK210" s="27"/>
      <c r="AQL210" s="27"/>
      <c r="AQM210" s="27"/>
      <c r="AQN210" s="27"/>
      <c r="AQO210" s="27"/>
      <c r="AQP210" s="27"/>
      <c r="AQQ210" s="27"/>
      <c r="AQR210" s="27"/>
      <c r="AQS210" s="27"/>
      <c r="AQT210" s="27"/>
      <c r="AQU210" s="27"/>
      <c r="AQV210" s="27"/>
      <c r="AQW210" s="27"/>
      <c r="AQX210" s="27"/>
      <c r="AQY210" s="27"/>
      <c r="AQZ210" s="27"/>
      <c r="ARA210" s="27"/>
      <c r="ARB210" s="27"/>
      <c r="ARC210" s="27"/>
      <c r="ARD210" s="27"/>
      <c r="ARE210" s="27"/>
      <c r="ARF210" s="27"/>
      <c r="ARG210" s="27"/>
      <c r="ARH210" s="27"/>
      <c r="ARI210" s="27"/>
      <c r="ARJ210" s="27"/>
      <c r="ARK210" s="27"/>
      <c r="ARL210" s="27"/>
      <c r="ARM210" s="27"/>
      <c r="ARN210" s="27"/>
      <c r="ARO210" s="27"/>
      <c r="ARP210" s="27"/>
      <c r="ARQ210" s="27"/>
      <c r="ARR210" s="27"/>
      <c r="ARS210" s="27"/>
      <c r="ART210" s="27"/>
      <c r="ARU210" s="27"/>
      <c r="ARV210" s="27"/>
      <c r="ARW210" s="27"/>
      <c r="ARX210" s="27"/>
      <c r="ARY210" s="27"/>
      <c r="ARZ210" s="27"/>
      <c r="ASA210" s="27"/>
      <c r="ASB210" s="27"/>
      <c r="ASC210" s="27"/>
      <c r="ASD210" s="27"/>
      <c r="ASE210" s="27"/>
      <c r="ASF210" s="27"/>
      <c r="ASG210" s="27"/>
      <c r="ASH210" s="27"/>
      <c r="ASI210" s="27"/>
      <c r="ASJ210" s="27"/>
      <c r="ASK210" s="27"/>
      <c r="ASL210" s="27"/>
      <c r="ASM210" s="27"/>
      <c r="ASN210" s="27"/>
      <c r="ASO210" s="27"/>
      <c r="ASP210" s="27"/>
      <c r="ASQ210" s="27"/>
      <c r="ASR210" s="27"/>
      <c r="ASS210" s="27"/>
      <c r="AST210" s="27"/>
      <c r="ASU210" s="27"/>
      <c r="ASV210" s="27"/>
      <c r="ASW210" s="27"/>
      <c r="ASX210" s="27"/>
      <c r="ASY210" s="27"/>
      <c r="ASZ210" s="27"/>
      <c r="ATA210" s="27"/>
      <c r="ATB210" s="27"/>
      <c r="ATC210" s="27"/>
      <c r="ATD210" s="27"/>
      <c r="ATE210" s="27"/>
      <c r="ATF210" s="27"/>
      <c r="ATG210" s="27"/>
      <c r="ATH210" s="27"/>
      <c r="ATI210" s="27"/>
      <c r="ATJ210" s="27"/>
      <c r="ATK210" s="27"/>
      <c r="ATL210" s="27"/>
      <c r="ATM210" s="27"/>
      <c r="ATN210" s="27"/>
      <c r="ATO210" s="27"/>
      <c r="ATP210" s="27"/>
      <c r="ATQ210" s="27"/>
      <c r="ATR210" s="27"/>
      <c r="ATS210" s="27"/>
      <c r="ATT210" s="27"/>
      <c r="ATU210" s="27"/>
      <c r="ATV210" s="27"/>
      <c r="ATW210" s="27"/>
      <c r="ATX210" s="27"/>
      <c r="ATY210" s="27"/>
      <c r="ATZ210" s="27"/>
      <c r="AUA210" s="27"/>
      <c r="AUB210" s="27"/>
      <c r="AUC210" s="27"/>
      <c r="AUD210" s="27"/>
      <c r="AUE210" s="27"/>
      <c r="AUF210" s="27"/>
      <c r="AUG210" s="27"/>
      <c r="AUH210" s="27"/>
      <c r="AUI210" s="27"/>
      <c r="AUJ210" s="27"/>
      <c r="AUK210" s="27"/>
      <c r="AUL210" s="27"/>
      <c r="AUM210" s="27"/>
      <c r="AUN210" s="27"/>
      <c r="AUO210" s="27"/>
      <c r="AUP210" s="27"/>
      <c r="AUQ210" s="27"/>
      <c r="AUR210" s="27"/>
      <c r="AUS210" s="27"/>
      <c r="AUT210" s="27"/>
      <c r="AUU210" s="27"/>
      <c r="AUV210" s="27"/>
      <c r="AUW210" s="27"/>
      <c r="AUX210" s="27"/>
      <c r="AUY210" s="27"/>
      <c r="AUZ210" s="27"/>
      <c r="AVA210" s="27"/>
      <c r="AVB210" s="27"/>
      <c r="AVC210" s="27"/>
      <c r="AVD210" s="27"/>
      <c r="AVE210" s="27"/>
      <c r="AVF210" s="27"/>
      <c r="AVG210" s="27"/>
      <c r="AVH210" s="27"/>
      <c r="AVI210" s="27"/>
      <c r="AVJ210" s="27"/>
      <c r="AVK210" s="27"/>
      <c r="AVL210" s="27"/>
      <c r="AVM210" s="27"/>
      <c r="AVN210" s="27"/>
      <c r="AVO210" s="27"/>
      <c r="AVP210" s="27"/>
      <c r="AVQ210" s="27"/>
      <c r="AVR210" s="27"/>
      <c r="AVS210" s="27"/>
      <c r="AVT210" s="27"/>
      <c r="AVU210" s="27"/>
      <c r="AVV210" s="27"/>
      <c r="AVW210" s="27"/>
      <c r="AVX210" s="27"/>
      <c r="AVY210" s="27"/>
      <c r="AVZ210" s="27"/>
      <c r="AWA210" s="27"/>
      <c r="AWB210" s="27"/>
      <c r="AWC210" s="27"/>
      <c r="AWD210" s="27"/>
      <c r="AWE210" s="27"/>
      <c r="AWF210" s="27"/>
      <c r="AWG210" s="27"/>
      <c r="AWH210" s="27"/>
      <c r="AWI210" s="27"/>
      <c r="AWJ210" s="27"/>
      <c r="AWK210" s="27"/>
      <c r="AWL210" s="27"/>
      <c r="AWM210" s="27"/>
      <c r="AWN210" s="27"/>
      <c r="AWO210" s="27"/>
      <c r="AWP210" s="27"/>
      <c r="AWQ210" s="27"/>
      <c r="AWR210" s="27"/>
      <c r="AWS210" s="27"/>
      <c r="AWT210" s="27"/>
      <c r="AWU210" s="27"/>
      <c r="AWV210" s="27"/>
      <c r="AWW210" s="27"/>
      <c r="AWX210" s="27"/>
      <c r="AWY210" s="27"/>
      <c r="AWZ210" s="27"/>
      <c r="AXA210" s="27"/>
      <c r="AXB210" s="27"/>
      <c r="AXC210" s="27"/>
      <c r="AXD210" s="27"/>
      <c r="AXE210" s="27"/>
      <c r="AXF210" s="27"/>
      <c r="AXG210" s="27"/>
      <c r="AXH210" s="27"/>
      <c r="AXI210" s="27"/>
      <c r="AXJ210" s="27"/>
      <c r="AXK210" s="27"/>
      <c r="AXL210" s="27"/>
      <c r="AXM210" s="27"/>
      <c r="AXN210" s="27"/>
      <c r="AXO210" s="27"/>
      <c r="AXP210" s="27"/>
      <c r="AXQ210" s="27"/>
      <c r="AXR210" s="27"/>
      <c r="AXS210" s="27"/>
      <c r="AXT210" s="27"/>
      <c r="AXU210" s="27"/>
      <c r="AXV210" s="27"/>
      <c r="AXW210" s="27"/>
      <c r="AXX210" s="27"/>
      <c r="AXY210" s="27"/>
      <c r="AXZ210" s="27"/>
      <c r="AYA210" s="27"/>
      <c r="AYB210" s="27"/>
      <c r="AYC210" s="27"/>
      <c r="AYD210" s="27"/>
      <c r="AYE210" s="27"/>
      <c r="AYF210" s="27"/>
      <c r="AYG210" s="27"/>
      <c r="AYH210" s="27"/>
      <c r="AYI210" s="27"/>
      <c r="AYJ210" s="27"/>
      <c r="AYK210" s="27"/>
      <c r="AYL210" s="27"/>
      <c r="AYM210" s="27"/>
      <c r="AYN210" s="27"/>
      <c r="AYO210" s="27"/>
      <c r="AYP210" s="27"/>
      <c r="AYQ210" s="27"/>
      <c r="AYR210" s="27"/>
      <c r="AYS210" s="27"/>
      <c r="AYT210" s="27"/>
      <c r="AYU210" s="27"/>
      <c r="AYV210" s="27"/>
      <c r="AYW210" s="27"/>
      <c r="AYX210" s="27"/>
      <c r="AYY210" s="27"/>
      <c r="AYZ210" s="27"/>
      <c r="AZA210" s="27"/>
      <c r="AZB210" s="27"/>
      <c r="AZC210" s="27"/>
      <c r="AZD210" s="27"/>
      <c r="AZE210" s="27"/>
      <c r="AZF210" s="27"/>
      <c r="AZG210" s="27"/>
      <c r="AZH210" s="27"/>
      <c r="AZI210" s="27"/>
      <c r="AZJ210" s="27"/>
      <c r="AZK210" s="27"/>
      <c r="AZL210" s="27"/>
      <c r="AZM210" s="27"/>
      <c r="AZN210" s="27"/>
      <c r="AZO210" s="27"/>
      <c r="AZP210" s="27"/>
      <c r="AZQ210" s="27"/>
      <c r="AZR210" s="27"/>
      <c r="AZS210" s="27"/>
      <c r="AZT210" s="27"/>
      <c r="AZU210" s="27"/>
      <c r="AZV210" s="27"/>
      <c r="AZW210" s="27"/>
      <c r="AZX210" s="27"/>
      <c r="AZY210" s="27"/>
      <c r="AZZ210" s="27"/>
      <c r="BAA210" s="27"/>
      <c r="BAB210" s="27"/>
      <c r="BAC210" s="27"/>
      <c r="BAD210" s="27"/>
      <c r="BAE210" s="27"/>
      <c r="BAF210" s="27"/>
      <c r="BAG210" s="27"/>
      <c r="BAH210" s="27"/>
      <c r="BAI210" s="27"/>
      <c r="BAJ210" s="27"/>
      <c r="BAK210" s="27"/>
      <c r="BAL210" s="27"/>
      <c r="BAM210" s="27"/>
      <c r="BAN210" s="27"/>
      <c r="BAO210" s="27"/>
      <c r="BAP210" s="27"/>
      <c r="BAQ210" s="27"/>
      <c r="BAR210" s="27"/>
      <c r="BAS210" s="27"/>
      <c r="BAT210" s="27"/>
      <c r="BAU210" s="27"/>
      <c r="BAV210" s="27"/>
      <c r="BAW210" s="27"/>
      <c r="BAX210" s="27"/>
      <c r="BAY210" s="27"/>
      <c r="BAZ210" s="27"/>
      <c r="BBA210" s="27"/>
      <c r="BBB210" s="27"/>
      <c r="BBC210" s="27"/>
      <c r="BBD210" s="27"/>
      <c r="BBE210" s="27"/>
      <c r="BBF210" s="27"/>
      <c r="BBG210" s="27"/>
      <c r="BBH210" s="27"/>
      <c r="BBI210" s="27"/>
      <c r="BBJ210" s="27"/>
      <c r="BBK210" s="27"/>
      <c r="BBL210" s="27"/>
      <c r="BBM210" s="27"/>
      <c r="BBN210" s="27"/>
      <c r="BBO210" s="27"/>
      <c r="BBP210" s="27"/>
      <c r="BBQ210" s="27"/>
      <c r="BBR210" s="27"/>
      <c r="BBS210" s="27"/>
      <c r="BBT210" s="27"/>
      <c r="BBU210" s="27"/>
      <c r="BBV210" s="27"/>
      <c r="BBW210" s="27"/>
      <c r="BBX210" s="27"/>
      <c r="BBY210" s="27"/>
      <c r="BBZ210" s="27"/>
      <c r="BCA210" s="27"/>
      <c r="BCB210" s="27"/>
      <c r="BCC210" s="27"/>
      <c r="BCD210" s="27"/>
      <c r="BCE210" s="27"/>
      <c r="BCF210" s="27"/>
      <c r="BCG210" s="27"/>
      <c r="BCH210" s="27"/>
      <c r="BCI210" s="27"/>
      <c r="BCJ210" s="27"/>
      <c r="BCK210" s="27"/>
      <c r="BCL210" s="27"/>
      <c r="BCM210" s="27"/>
      <c r="BCN210" s="27"/>
      <c r="BCO210" s="27"/>
      <c r="BCP210" s="27"/>
      <c r="BCQ210" s="27"/>
      <c r="BCR210" s="27"/>
      <c r="BCS210" s="27"/>
      <c r="BCT210" s="27"/>
      <c r="BCU210" s="27"/>
      <c r="BCV210" s="27"/>
      <c r="BCW210" s="27"/>
      <c r="BCX210" s="27"/>
      <c r="BCY210" s="27"/>
      <c r="BCZ210" s="27"/>
      <c r="BDA210" s="27"/>
      <c r="BDB210" s="27"/>
      <c r="BDC210" s="27"/>
      <c r="BDD210" s="27"/>
      <c r="BDE210" s="27"/>
      <c r="BDF210" s="27"/>
      <c r="BDG210" s="27"/>
      <c r="BDH210" s="27"/>
      <c r="BDI210" s="27"/>
      <c r="BDJ210" s="27"/>
      <c r="BDK210" s="27"/>
      <c r="BDL210" s="27"/>
      <c r="BDM210" s="27"/>
      <c r="BDN210" s="27"/>
      <c r="BDO210" s="27"/>
      <c r="BDP210" s="27"/>
      <c r="BDQ210" s="27"/>
      <c r="BDR210" s="27"/>
      <c r="BDS210" s="27"/>
      <c r="BDT210" s="27"/>
      <c r="BDU210" s="27"/>
      <c r="BDV210" s="27"/>
      <c r="BDW210" s="27"/>
      <c r="BDX210" s="27"/>
      <c r="BDY210" s="27"/>
      <c r="BDZ210" s="27"/>
      <c r="BEA210" s="27"/>
      <c r="BEB210" s="27"/>
      <c r="BEC210" s="27"/>
      <c r="BED210" s="27"/>
      <c r="BEE210" s="27"/>
      <c r="BEF210" s="27"/>
      <c r="BEG210" s="27"/>
      <c r="BEH210" s="27"/>
      <c r="BEI210" s="27"/>
      <c r="BEJ210" s="27"/>
      <c r="BEK210" s="27"/>
      <c r="BEL210" s="27"/>
      <c r="BEM210" s="27"/>
      <c r="BEN210" s="27"/>
      <c r="BEO210" s="27"/>
      <c r="BEP210" s="27"/>
      <c r="BEQ210" s="27"/>
      <c r="BER210" s="27"/>
      <c r="BES210" s="27"/>
      <c r="BET210" s="27"/>
      <c r="BEU210" s="27"/>
      <c r="BEV210" s="27"/>
      <c r="BEW210" s="27"/>
      <c r="BEX210" s="27"/>
      <c r="BEY210" s="27"/>
      <c r="BEZ210" s="27"/>
      <c r="BFA210" s="27"/>
      <c r="BFB210" s="27"/>
      <c r="BFC210" s="27"/>
      <c r="BFD210" s="27"/>
      <c r="BFE210" s="27"/>
      <c r="BFF210" s="27"/>
      <c r="BFG210" s="27"/>
      <c r="BFH210" s="27"/>
      <c r="BFI210" s="27"/>
      <c r="BFJ210" s="27"/>
      <c r="BFK210" s="27"/>
      <c r="BFL210" s="27"/>
      <c r="BFM210" s="27"/>
      <c r="BFN210" s="27"/>
      <c r="BFO210" s="27"/>
      <c r="BFP210" s="27"/>
      <c r="BFQ210" s="27"/>
      <c r="BFR210" s="27"/>
      <c r="BFS210" s="27"/>
      <c r="BFT210" s="27"/>
      <c r="BFU210" s="27"/>
      <c r="BFV210" s="27"/>
      <c r="BFW210" s="27"/>
      <c r="BFX210" s="27"/>
      <c r="BFY210" s="27"/>
      <c r="BFZ210" s="27"/>
      <c r="BGA210" s="27"/>
      <c r="BGB210" s="27"/>
      <c r="BGC210" s="27"/>
      <c r="BGD210" s="27"/>
      <c r="BGE210" s="27"/>
      <c r="BGF210" s="27"/>
      <c r="BGG210" s="27"/>
      <c r="BGH210" s="27"/>
      <c r="BGI210" s="27"/>
      <c r="BGJ210" s="27"/>
      <c r="BGK210" s="27"/>
      <c r="BGL210" s="27"/>
      <c r="BGM210" s="27"/>
      <c r="BGN210" s="27"/>
      <c r="BGO210" s="27"/>
      <c r="BGP210" s="27"/>
      <c r="BGQ210" s="27"/>
      <c r="BGR210" s="27"/>
      <c r="BGS210" s="27"/>
      <c r="BGT210" s="27"/>
      <c r="BGU210" s="27"/>
      <c r="BGV210" s="27"/>
      <c r="BGW210" s="27"/>
      <c r="BGX210" s="27"/>
      <c r="BGY210" s="27"/>
      <c r="BGZ210" s="27"/>
      <c r="BHA210" s="27"/>
      <c r="BHB210" s="27"/>
      <c r="BHC210" s="27"/>
      <c r="BHD210" s="27"/>
      <c r="BHE210" s="27"/>
      <c r="BHF210" s="27"/>
      <c r="BHG210" s="27"/>
      <c r="BHH210" s="27"/>
      <c r="BHI210" s="27"/>
      <c r="BHJ210" s="27"/>
      <c r="BHK210" s="27"/>
      <c r="BHL210" s="27"/>
      <c r="BHM210" s="27"/>
      <c r="BHN210" s="27"/>
      <c r="BHO210" s="27"/>
      <c r="BHP210" s="27"/>
      <c r="BHQ210" s="27"/>
      <c r="BHR210" s="27"/>
      <c r="BHS210" s="27"/>
      <c r="BHT210" s="27"/>
      <c r="BHU210" s="27"/>
      <c r="BHV210" s="27"/>
      <c r="BHW210" s="27"/>
      <c r="BHX210" s="27"/>
      <c r="BHY210" s="27"/>
      <c r="BHZ210" s="27"/>
      <c r="BIA210" s="27"/>
      <c r="BIB210" s="27"/>
      <c r="BIC210" s="27"/>
      <c r="BID210" s="27"/>
      <c r="BIE210" s="27"/>
      <c r="BIF210" s="27"/>
      <c r="BIG210" s="27"/>
      <c r="BIH210" s="27"/>
      <c r="BII210" s="27"/>
      <c r="BIJ210" s="27"/>
      <c r="BIK210" s="27"/>
      <c r="BIL210" s="27"/>
      <c r="BIM210" s="27"/>
      <c r="BIN210" s="27"/>
      <c r="BIO210" s="27"/>
      <c r="BIP210" s="27"/>
      <c r="BIQ210" s="27"/>
      <c r="BIR210" s="27"/>
      <c r="BIS210" s="27"/>
      <c r="BIT210" s="27"/>
      <c r="BIU210" s="27"/>
      <c r="BIV210" s="27"/>
      <c r="BIW210" s="27"/>
      <c r="BIX210" s="27"/>
      <c r="BIY210" s="27"/>
      <c r="BIZ210" s="27"/>
      <c r="BJA210" s="27"/>
      <c r="BJB210" s="27"/>
      <c r="BJC210" s="27"/>
      <c r="BJD210" s="27"/>
      <c r="BJE210" s="27"/>
      <c r="BJF210" s="27"/>
      <c r="BJG210" s="27"/>
      <c r="BJH210" s="27"/>
      <c r="BJI210" s="27"/>
      <c r="BJJ210" s="27"/>
      <c r="BJK210" s="27"/>
      <c r="BJL210" s="27"/>
      <c r="BJM210" s="27"/>
      <c r="BJN210" s="27"/>
      <c r="BJO210" s="27"/>
      <c r="BJP210" s="27"/>
      <c r="BJQ210" s="27"/>
      <c r="BJR210" s="27"/>
      <c r="BJS210" s="27"/>
      <c r="BJT210" s="27"/>
      <c r="BJU210" s="27"/>
      <c r="BJV210" s="27"/>
      <c r="BJW210" s="27"/>
      <c r="BJX210" s="27"/>
      <c r="BJY210" s="27"/>
      <c r="BJZ210" s="27"/>
      <c r="BKA210" s="27"/>
      <c r="BKB210" s="27"/>
      <c r="BKC210" s="27"/>
      <c r="BKD210" s="27"/>
      <c r="BKE210" s="27"/>
      <c r="BKF210" s="27"/>
      <c r="BKG210" s="27"/>
      <c r="BKH210" s="27"/>
      <c r="BKI210" s="27"/>
      <c r="BKJ210" s="27"/>
      <c r="BKK210" s="27"/>
      <c r="BKL210" s="27"/>
      <c r="BKM210" s="27"/>
      <c r="BKN210" s="27"/>
      <c r="BKO210" s="27"/>
      <c r="BKP210" s="27"/>
      <c r="BKQ210" s="27"/>
      <c r="BKR210" s="27"/>
      <c r="BKS210" s="27"/>
      <c r="BKT210" s="27"/>
      <c r="BKU210" s="27"/>
      <c r="BKV210" s="27"/>
      <c r="BKW210" s="27"/>
      <c r="BKX210" s="27"/>
      <c r="BKY210" s="27"/>
      <c r="BKZ210" s="27"/>
      <c r="BLA210" s="27"/>
      <c r="BLB210" s="27"/>
      <c r="BLC210" s="27"/>
      <c r="BLD210" s="27"/>
      <c r="BLE210" s="27"/>
      <c r="BLF210" s="27"/>
      <c r="BLG210" s="27"/>
      <c r="BLH210" s="27"/>
      <c r="BLI210" s="27"/>
      <c r="BLJ210" s="27"/>
      <c r="BLK210" s="27"/>
      <c r="BLL210" s="27"/>
      <c r="BLM210" s="27"/>
      <c r="BLN210" s="27"/>
      <c r="BLO210" s="27"/>
      <c r="BLP210" s="27"/>
      <c r="BLQ210" s="27"/>
      <c r="BLR210" s="27"/>
      <c r="BLS210" s="27"/>
      <c r="BLT210" s="27"/>
      <c r="BLU210" s="27"/>
      <c r="BLV210" s="27"/>
      <c r="BLW210" s="27"/>
      <c r="BLX210" s="27"/>
      <c r="BLY210" s="27"/>
      <c r="BLZ210" s="27"/>
      <c r="BMA210" s="27"/>
      <c r="BMB210" s="27"/>
      <c r="BMC210" s="27"/>
      <c r="BMD210" s="27"/>
      <c r="BME210" s="27"/>
      <c r="BMF210" s="27"/>
      <c r="BMG210" s="27"/>
      <c r="BMH210" s="27"/>
      <c r="BMI210" s="27"/>
      <c r="BMJ210" s="27"/>
      <c r="BMK210" s="27"/>
      <c r="BML210" s="27"/>
      <c r="BMM210" s="27"/>
      <c r="BMN210" s="27"/>
      <c r="BMO210" s="27"/>
      <c r="BMP210" s="27"/>
      <c r="BMQ210" s="27"/>
      <c r="BMR210" s="27"/>
      <c r="BMS210" s="27"/>
      <c r="BMT210" s="27"/>
      <c r="BMU210" s="27"/>
      <c r="BMV210" s="27"/>
      <c r="BMW210" s="27"/>
      <c r="BMX210" s="27"/>
      <c r="BMY210" s="27"/>
      <c r="BMZ210" s="27"/>
      <c r="BNA210" s="27"/>
      <c r="BNB210" s="27"/>
      <c r="BNC210" s="27"/>
      <c r="BND210" s="27"/>
      <c r="BNE210" s="27"/>
      <c r="BNF210" s="27"/>
      <c r="BNG210" s="27"/>
      <c r="BNH210" s="27"/>
      <c r="BNI210" s="27"/>
      <c r="BNJ210" s="27"/>
      <c r="BNK210" s="27"/>
      <c r="BNL210" s="27"/>
      <c r="BNM210" s="27"/>
      <c r="BNN210" s="27"/>
      <c r="BNO210" s="27"/>
      <c r="BNP210" s="27"/>
      <c r="BNQ210" s="27"/>
      <c r="BNR210" s="27"/>
      <c r="BNS210" s="27"/>
      <c r="BNT210" s="27"/>
      <c r="BNU210" s="27"/>
      <c r="BNV210" s="27"/>
      <c r="BNW210" s="27"/>
      <c r="BNX210" s="27"/>
      <c r="BNY210" s="27"/>
      <c r="BNZ210" s="27"/>
      <c r="BOA210" s="27"/>
      <c r="BOB210" s="27"/>
      <c r="BOC210" s="27"/>
      <c r="BOD210" s="27"/>
      <c r="BOE210" s="27"/>
      <c r="BOF210" s="27"/>
      <c r="BOG210" s="27"/>
      <c r="BOH210" s="27"/>
      <c r="BOI210" s="27"/>
      <c r="BOJ210" s="27"/>
      <c r="BOK210" s="27"/>
      <c r="BOL210" s="27"/>
      <c r="BOM210" s="27"/>
      <c r="BON210" s="27"/>
      <c r="BOO210" s="27"/>
      <c r="BOP210" s="27"/>
      <c r="BOQ210" s="27"/>
      <c r="BOR210" s="27"/>
      <c r="BOS210" s="27"/>
      <c r="BOT210" s="27"/>
      <c r="BOU210" s="27"/>
      <c r="BOV210" s="27"/>
      <c r="BOW210" s="27"/>
      <c r="BOX210" s="27"/>
      <c r="BOY210" s="27"/>
      <c r="BOZ210" s="27"/>
      <c r="BPA210" s="27"/>
      <c r="BPB210" s="27"/>
      <c r="BPC210" s="27"/>
      <c r="BPD210" s="27"/>
      <c r="BPE210" s="27"/>
      <c r="BPF210" s="27"/>
      <c r="BPG210" s="27"/>
      <c r="BPH210" s="27"/>
      <c r="BPI210" s="27"/>
      <c r="BPJ210" s="27"/>
      <c r="BPK210" s="27"/>
      <c r="BPL210" s="27"/>
      <c r="BPM210" s="27"/>
      <c r="BPN210" s="27"/>
      <c r="BPO210" s="27"/>
      <c r="BPP210" s="27"/>
      <c r="BPQ210" s="27"/>
      <c r="BPR210" s="27"/>
      <c r="BPS210" s="27"/>
      <c r="BPT210" s="27"/>
      <c r="BPU210" s="27"/>
      <c r="BPV210" s="27"/>
      <c r="BPW210" s="27"/>
      <c r="BPX210" s="27"/>
      <c r="BPY210" s="27"/>
      <c r="BPZ210" s="27"/>
      <c r="BQA210" s="27"/>
      <c r="BQB210" s="27"/>
      <c r="BQC210" s="27"/>
      <c r="BQD210" s="27"/>
      <c r="BQE210" s="27"/>
      <c r="BQF210" s="27"/>
      <c r="BQG210" s="27"/>
      <c r="BQH210" s="27"/>
      <c r="BQI210" s="27"/>
      <c r="BQJ210" s="27"/>
      <c r="BQK210" s="27"/>
      <c r="BQL210" s="27"/>
      <c r="BQM210" s="27"/>
      <c r="BQN210" s="27"/>
      <c r="BQO210" s="27"/>
      <c r="BQP210" s="27"/>
      <c r="BQQ210" s="27"/>
      <c r="BQR210" s="27"/>
      <c r="BQS210" s="27"/>
      <c r="BQT210" s="27"/>
      <c r="BQU210" s="27"/>
      <c r="BQV210" s="27"/>
      <c r="BQW210" s="27"/>
      <c r="BQX210" s="27"/>
      <c r="BQY210" s="27"/>
      <c r="BQZ210" s="27"/>
      <c r="BRA210" s="27"/>
      <c r="BRB210" s="27"/>
      <c r="BRC210" s="27"/>
      <c r="BRD210" s="27"/>
      <c r="BRE210" s="27"/>
      <c r="BRF210" s="27"/>
      <c r="BRG210" s="27"/>
      <c r="BRH210" s="27"/>
      <c r="BRI210" s="27"/>
      <c r="BRJ210" s="27"/>
      <c r="BRK210" s="27"/>
      <c r="BRL210" s="27"/>
      <c r="BRM210" s="27"/>
      <c r="BRN210" s="27"/>
      <c r="BRO210" s="27"/>
      <c r="BRP210" s="27"/>
      <c r="BRQ210" s="27"/>
      <c r="BRR210" s="27"/>
      <c r="BRS210" s="27"/>
      <c r="BRT210" s="27"/>
      <c r="BRU210" s="27"/>
      <c r="BRV210" s="27"/>
      <c r="BRW210" s="27"/>
      <c r="BRX210" s="27"/>
      <c r="BRY210" s="27"/>
      <c r="BRZ210" s="27"/>
      <c r="BSA210" s="27"/>
      <c r="BSB210" s="27"/>
      <c r="BSC210" s="27"/>
      <c r="BSD210" s="27"/>
      <c r="BSE210" s="27"/>
      <c r="BSF210" s="27"/>
      <c r="BSG210" s="27"/>
      <c r="BSH210" s="27"/>
      <c r="BSI210" s="27"/>
      <c r="BSJ210" s="27"/>
      <c r="BSK210" s="27"/>
      <c r="BSL210" s="27"/>
      <c r="BSM210" s="27"/>
      <c r="BSN210" s="27"/>
      <c r="BSO210" s="27"/>
      <c r="BSP210" s="27"/>
      <c r="BSQ210" s="27"/>
      <c r="BSR210" s="27"/>
      <c r="BSS210" s="27"/>
      <c r="BST210" s="27"/>
      <c r="BSU210" s="27"/>
      <c r="BSV210" s="27"/>
      <c r="BSW210" s="27"/>
      <c r="BSX210" s="27"/>
      <c r="BSY210" s="27"/>
      <c r="BSZ210" s="27"/>
      <c r="BTA210" s="27"/>
      <c r="BTB210" s="27"/>
      <c r="BTC210" s="27"/>
      <c r="BTD210" s="27"/>
      <c r="BTE210" s="27"/>
      <c r="BTF210" s="27"/>
      <c r="BTG210" s="27"/>
      <c r="BTH210" s="27"/>
      <c r="BTI210" s="27"/>
      <c r="BTJ210" s="27"/>
      <c r="BTK210" s="27"/>
      <c r="BTL210" s="27"/>
      <c r="BTM210" s="27"/>
      <c r="BTN210" s="27"/>
      <c r="BTO210" s="27"/>
      <c r="BTP210" s="27"/>
      <c r="BTQ210" s="27"/>
      <c r="BTR210" s="27"/>
      <c r="BTS210" s="27"/>
      <c r="BTT210" s="27"/>
      <c r="BTU210" s="27"/>
      <c r="BTV210" s="27"/>
      <c r="BTW210" s="27"/>
      <c r="BTX210" s="27"/>
      <c r="BTY210" s="27"/>
      <c r="BTZ210" s="27"/>
      <c r="BUA210" s="27"/>
      <c r="BUB210" s="27"/>
      <c r="BUC210" s="27"/>
      <c r="BUD210" s="27"/>
      <c r="BUE210" s="27"/>
      <c r="BUF210" s="27"/>
      <c r="BUG210" s="27"/>
      <c r="BUH210" s="27"/>
      <c r="BUI210" s="27"/>
      <c r="BUJ210" s="27"/>
      <c r="BUK210" s="27"/>
      <c r="BUL210" s="27"/>
      <c r="BUM210" s="27"/>
      <c r="BUN210" s="27"/>
      <c r="BUO210" s="27"/>
      <c r="BUP210" s="27"/>
      <c r="BUQ210" s="27"/>
      <c r="BUR210" s="27"/>
      <c r="BUS210" s="27"/>
    </row>
    <row r="211" spans="1:1917" s="47" customFormat="1" ht="12.75">
      <c r="A211" s="23"/>
      <c r="B211" s="53"/>
      <c r="C211" s="23"/>
      <c r="D211" s="157" t="s">
        <v>223</v>
      </c>
      <c r="E211" s="158">
        <v>0.44</v>
      </c>
      <c r="F211" s="26">
        <v>2016</v>
      </c>
      <c r="G211" s="159">
        <v>0.7</v>
      </c>
      <c r="H211" s="308"/>
      <c r="I211" s="308"/>
      <c r="J211" s="26"/>
      <c r="K211" s="26"/>
      <c r="L211" s="26"/>
      <c r="M211" s="26"/>
      <c r="N211" s="103"/>
      <c r="O211" s="103"/>
      <c r="P211" s="103"/>
      <c r="Q211" s="22"/>
      <c r="R211" s="22"/>
      <c r="S211" s="22"/>
      <c r="T211" s="22"/>
      <c r="U211" s="22"/>
      <c r="V211" s="22"/>
      <c r="W211" s="22"/>
      <c r="X211" s="22"/>
      <c r="Y211" s="22"/>
      <c r="Z211" s="22"/>
      <c r="AA211" s="22"/>
      <c r="AB211" s="22"/>
      <c r="AC211" s="22"/>
      <c r="AD211" s="22"/>
      <c r="BA211" s="27"/>
      <c r="BB211" s="27"/>
      <c r="BC211" s="27"/>
      <c r="BD211" s="27"/>
      <c r="BE211" s="27"/>
      <c r="BF211" s="27"/>
      <c r="BG211" s="27"/>
      <c r="BH211" s="27"/>
      <c r="BI211" s="27"/>
      <c r="BJ211" s="27"/>
      <c r="BK211" s="27"/>
      <c r="BL211" s="27"/>
      <c r="BM211" s="27"/>
      <c r="BN211" s="27"/>
      <c r="BO211" s="27"/>
      <c r="BP211" s="27"/>
      <c r="BQ211" s="27"/>
      <c r="BR211" s="27"/>
      <c r="BS211" s="27"/>
      <c r="BT211" s="27"/>
      <c r="BU211" s="27"/>
      <c r="BV211" s="27"/>
      <c r="BW211" s="27"/>
      <c r="BX211" s="27"/>
      <c r="BY211" s="27"/>
      <c r="BZ211" s="27"/>
      <c r="CA211" s="27"/>
      <c r="CB211" s="27"/>
      <c r="CC211" s="27"/>
      <c r="CD211" s="27"/>
      <c r="CE211" s="27"/>
      <c r="CF211" s="27"/>
      <c r="CG211" s="27"/>
      <c r="CH211" s="27"/>
      <c r="CI211" s="27"/>
      <c r="CJ211" s="27"/>
      <c r="CK211" s="27"/>
      <c r="CL211" s="27"/>
      <c r="CM211" s="27"/>
      <c r="CN211" s="27"/>
      <c r="CO211" s="27"/>
      <c r="CP211" s="27"/>
      <c r="CQ211" s="27"/>
      <c r="CR211" s="27"/>
      <c r="CS211" s="27"/>
      <c r="CT211" s="27"/>
      <c r="CU211" s="27"/>
      <c r="CV211" s="27"/>
      <c r="CW211" s="27"/>
      <c r="CX211" s="27"/>
      <c r="CY211" s="27"/>
      <c r="CZ211" s="27"/>
      <c r="DA211" s="27"/>
      <c r="DB211" s="27"/>
      <c r="DC211" s="27"/>
      <c r="DD211" s="27"/>
      <c r="DE211" s="27"/>
      <c r="DF211" s="27"/>
      <c r="DG211" s="27"/>
      <c r="DH211" s="27"/>
      <c r="DI211" s="27"/>
      <c r="DJ211" s="27"/>
      <c r="DK211" s="27"/>
      <c r="DL211" s="27"/>
      <c r="DM211" s="27"/>
      <c r="DN211" s="27"/>
      <c r="DO211" s="27"/>
      <c r="DP211" s="27"/>
      <c r="DQ211" s="27"/>
      <c r="DR211" s="27"/>
      <c r="DS211" s="27"/>
      <c r="DT211" s="27"/>
      <c r="DU211" s="27"/>
      <c r="DV211" s="27"/>
      <c r="DW211" s="27"/>
      <c r="DX211" s="27"/>
      <c r="DY211" s="27"/>
      <c r="DZ211" s="27"/>
      <c r="EA211" s="27"/>
      <c r="EB211" s="27"/>
      <c r="EC211" s="27"/>
      <c r="ED211" s="27"/>
      <c r="EE211" s="27"/>
      <c r="EF211" s="27"/>
      <c r="EG211" s="27"/>
      <c r="EH211" s="27"/>
      <c r="EI211" s="27"/>
      <c r="EJ211" s="27"/>
      <c r="EK211" s="27"/>
      <c r="EL211" s="27"/>
      <c r="EM211" s="27"/>
      <c r="EN211" s="27"/>
      <c r="EO211" s="27"/>
      <c r="EP211" s="27"/>
      <c r="EQ211" s="27"/>
      <c r="ER211" s="27"/>
      <c r="ES211" s="27"/>
      <c r="ET211" s="27"/>
      <c r="EU211" s="27"/>
      <c r="EV211" s="27"/>
      <c r="EW211" s="27"/>
      <c r="EX211" s="27"/>
      <c r="EY211" s="27"/>
      <c r="EZ211" s="27"/>
      <c r="FA211" s="27"/>
      <c r="FB211" s="27"/>
      <c r="FC211" s="27"/>
      <c r="FD211" s="27"/>
      <c r="FE211" s="27"/>
      <c r="FF211" s="27"/>
      <c r="FG211" s="27"/>
      <c r="FH211" s="27"/>
      <c r="FI211" s="27"/>
      <c r="FJ211" s="27"/>
      <c r="FK211" s="27"/>
      <c r="FL211" s="27"/>
      <c r="FM211" s="27"/>
      <c r="FN211" s="27"/>
      <c r="FO211" s="27"/>
      <c r="FP211" s="27"/>
      <c r="FQ211" s="27"/>
      <c r="FR211" s="27"/>
      <c r="FS211" s="27"/>
      <c r="FT211" s="27"/>
      <c r="FU211" s="27"/>
      <c r="FV211" s="27"/>
      <c r="FW211" s="27"/>
      <c r="FX211" s="27"/>
      <c r="FY211" s="27"/>
      <c r="FZ211" s="27"/>
      <c r="GA211" s="27"/>
      <c r="GB211" s="27"/>
      <c r="GC211" s="27"/>
      <c r="GD211" s="27"/>
      <c r="GE211" s="27"/>
      <c r="GF211" s="27"/>
      <c r="GG211" s="27"/>
      <c r="GH211" s="27"/>
      <c r="GI211" s="27"/>
      <c r="GJ211" s="27"/>
      <c r="GK211" s="27"/>
      <c r="GL211" s="27"/>
      <c r="GM211" s="27"/>
      <c r="GN211" s="27"/>
      <c r="GO211" s="27"/>
      <c r="GP211" s="27"/>
      <c r="GQ211" s="27"/>
      <c r="GR211" s="27"/>
      <c r="GS211" s="27"/>
      <c r="GT211" s="27"/>
      <c r="GU211" s="27"/>
      <c r="GV211" s="27"/>
      <c r="GW211" s="27"/>
      <c r="GX211" s="27"/>
      <c r="GY211" s="27"/>
      <c r="GZ211" s="27"/>
      <c r="HA211" s="27"/>
      <c r="HB211" s="27"/>
      <c r="HC211" s="27"/>
      <c r="HD211" s="27"/>
      <c r="HE211" s="27"/>
      <c r="HF211" s="27"/>
      <c r="HG211" s="27"/>
      <c r="HH211" s="27"/>
      <c r="HI211" s="27"/>
      <c r="HJ211" s="27"/>
      <c r="HK211" s="27"/>
      <c r="HL211" s="27"/>
      <c r="HM211" s="27"/>
      <c r="HN211" s="27"/>
      <c r="HO211" s="27"/>
      <c r="HP211" s="27"/>
      <c r="HQ211" s="27"/>
      <c r="HR211" s="27"/>
      <c r="HS211" s="27"/>
      <c r="HT211" s="27"/>
      <c r="HU211" s="27"/>
      <c r="HV211" s="27"/>
      <c r="HW211" s="27"/>
      <c r="HX211" s="27"/>
      <c r="HY211" s="27"/>
      <c r="HZ211" s="27"/>
      <c r="IA211" s="27"/>
      <c r="IB211" s="27"/>
      <c r="IC211" s="27"/>
      <c r="ID211" s="27"/>
      <c r="IE211" s="27"/>
      <c r="IF211" s="27"/>
      <c r="IG211" s="27"/>
      <c r="IH211" s="27"/>
      <c r="II211" s="27"/>
      <c r="IJ211" s="27"/>
      <c r="IK211" s="27"/>
      <c r="IL211" s="27"/>
      <c r="IM211" s="27"/>
      <c r="IN211" s="27"/>
      <c r="IO211" s="27"/>
      <c r="IP211" s="27"/>
      <c r="IQ211" s="27"/>
      <c r="IR211" s="27"/>
      <c r="IS211" s="27"/>
      <c r="IT211" s="27"/>
      <c r="IU211" s="27"/>
      <c r="IV211" s="27"/>
      <c r="IW211" s="27"/>
      <c r="IX211" s="27"/>
      <c r="IY211" s="27"/>
      <c r="IZ211" s="27"/>
      <c r="JA211" s="27"/>
      <c r="JB211" s="27"/>
      <c r="JC211" s="27"/>
      <c r="JD211" s="27"/>
      <c r="JE211" s="27"/>
      <c r="JF211" s="27"/>
      <c r="JG211" s="27"/>
      <c r="JH211" s="27"/>
      <c r="JI211" s="27"/>
      <c r="JJ211" s="27"/>
      <c r="JK211" s="27"/>
      <c r="JL211" s="27"/>
      <c r="JM211" s="27"/>
      <c r="JN211" s="27"/>
      <c r="JO211" s="27"/>
      <c r="JP211" s="27"/>
      <c r="JQ211" s="27"/>
      <c r="JR211" s="27"/>
      <c r="JS211" s="27"/>
      <c r="JT211" s="27"/>
      <c r="JU211" s="27"/>
      <c r="JV211" s="27"/>
      <c r="JW211" s="27"/>
      <c r="JX211" s="27"/>
      <c r="JY211" s="27"/>
      <c r="JZ211" s="27"/>
      <c r="KA211" s="27"/>
      <c r="KB211" s="27"/>
      <c r="KC211" s="27"/>
      <c r="KD211" s="27"/>
      <c r="KE211" s="27"/>
      <c r="KF211" s="27"/>
      <c r="KG211" s="27"/>
      <c r="KH211" s="27"/>
      <c r="KI211" s="27"/>
      <c r="KJ211" s="27"/>
      <c r="KK211" s="27"/>
      <c r="KL211" s="27"/>
      <c r="KM211" s="27"/>
      <c r="KN211" s="27"/>
      <c r="KO211" s="27"/>
      <c r="KP211" s="27"/>
      <c r="KQ211" s="27"/>
      <c r="KR211" s="27"/>
      <c r="KS211" s="27"/>
      <c r="KT211" s="27"/>
      <c r="KU211" s="27"/>
      <c r="KV211" s="27"/>
      <c r="KW211" s="27"/>
      <c r="KX211" s="27"/>
      <c r="KY211" s="27"/>
      <c r="KZ211" s="27"/>
      <c r="LA211" s="27"/>
      <c r="LB211" s="27"/>
      <c r="LC211" s="27"/>
      <c r="LD211" s="27"/>
      <c r="LE211" s="27"/>
      <c r="LF211" s="27"/>
      <c r="LG211" s="27"/>
      <c r="LH211" s="27"/>
      <c r="LI211" s="27"/>
      <c r="LJ211" s="27"/>
      <c r="LK211" s="27"/>
      <c r="LL211" s="27"/>
      <c r="LM211" s="27"/>
      <c r="LN211" s="27"/>
      <c r="LO211" s="27"/>
      <c r="LP211" s="27"/>
      <c r="LQ211" s="27"/>
      <c r="LR211" s="27"/>
      <c r="LS211" s="27"/>
      <c r="LT211" s="27"/>
      <c r="LU211" s="27"/>
      <c r="LV211" s="27"/>
      <c r="LW211" s="27"/>
      <c r="LX211" s="27"/>
      <c r="LY211" s="27"/>
      <c r="LZ211" s="27"/>
      <c r="MA211" s="27"/>
      <c r="MB211" s="27"/>
      <c r="MC211" s="27"/>
      <c r="MD211" s="27"/>
      <c r="ME211" s="27"/>
      <c r="MF211" s="27"/>
      <c r="MG211" s="27"/>
      <c r="MH211" s="27"/>
      <c r="MI211" s="27"/>
      <c r="MJ211" s="27"/>
      <c r="MK211" s="27"/>
      <c r="ML211" s="27"/>
      <c r="MM211" s="27"/>
      <c r="MN211" s="27"/>
      <c r="MO211" s="27"/>
      <c r="MP211" s="27"/>
      <c r="MQ211" s="27"/>
      <c r="MR211" s="27"/>
      <c r="MS211" s="27"/>
      <c r="MT211" s="27"/>
      <c r="MU211" s="27"/>
      <c r="MV211" s="27"/>
      <c r="MW211" s="27"/>
      <c r="MX211" s="27"/>
      <c r="MY211" s="27"/>
      <c r="MZ211" s="27"/>
      <c r="NA211" s="27"/>
      <c r="NB211" s="27"/>
      <c r="NC211" s="27"/>
      <c r="ND211" s="27"/>
      <c r="NE211" s="27"/>
      <c r="NF211" s="27"/>
      <c r="NG211" s="27"/>
      <c r="NH211" s="27"/>
      <c r="NI211" s="27"/>
      <c r="NJ211" s="27"/>
      <c r="NK211" s="27"/>
      <c r="NL211" s="27"/>
      <c r="NM211" s="27"/>
      <c r="NN211" s="27"/>
      <c r="NO211" s="27"/>
      <c r="NP211" s="27"/>
      <c r="NQ211" s="27"/>
      <c r="NR211" s="27"/>
      <c r="NS211" s="27"/>
      <c r="NT211" s="27"/>
      <c r="NU211" s="27"/>
      <c r="NV211" s="27"/>
      <c r="NW211" s="27"/>
      <c r="NX211" s="27"/>
      <c r="NY211" s="27"/>
      <c r="NZ211" s="27"/>
      <c r="OA211" s="27"/>
      <c r="OB211" s="27"/>
      <c r="OC211" s="27"/>
      <c r="OD211" s="27"/>
      <c r="OE211" s="27"/>
      <c r="OF211" s="27"/>
      <c r="OG211" s="27"/>
      <c r="OH211" s="27"/>
      <c r="OI211" s="27"/>
      <c r="OJ211" s="27"/>
      <c r="OK211" s="27"/>
      <c r="OL211" s="27"/>
      <c r="OM211" s="27"/>
      <c r="ON211" s="27"/>
      <c r="OO211" s="27"/>
      <c r="OP211" s="27"/>
      <c r="OQ211" s="27"/>
      <c r="OR211" s="27"/>
      <c r="OS211" s="27"/>
      <c r="OT211" s="27"/>
      <c r="OU211" s="27"/>
      <c r="OV211" s="27"/>
      <c r="OW211" s="27"/>
      <c r="OX211" s="27"/>
      <c r="OY211" s="27"/>
      <c r="OZ211" s="27"/>
      <c r="PA211" s="27"/>
      <c r="PB211" s="27"/>
      <c r="PC211" s="27"/>
      <c r="PD211" s="27"/>
      <c r="PE211" s="27"/>
      <c r="PF211" s="27"/>
      <c r="PG211" s="27"/>
      <c r="PH211" s="27"/>
      <c r="PI211" s="27"/>
      <c r="PJ211" s="27"/>
      <c r="PK211" s="27"/>
      <c r="PL211" s="27"/>
      <c r="PM211" s="27"/>
      <c r="PN211" s="27"/>
      <c r="PO211" s="27"/>
      <c r="PP211" s="27"/>
      <c r="PQ211" s="27"/>
      <c r="PR211" s="27"/>
      <c r="PS211" s="27"/>
      <c r="PT211" s="27"/>
      <c r="PU211" s="27"/>
      <c r="PV211" s="27"/>
      <c r="PW211" s="27"/>
      <c r="PX211" s="27"/>
      <c r="PY211" s="27"/>
      <c r="PZ211" s="27"/>
      <c r="QA211" s="27"/>
      <c r="QB211" s="27"/>
      <c r="QC211" s="27"/>
      <c r="QD211" s="27"/>
      <c r="QE211" s="27"/>
      <c r="QF211" s="27"/>
      <c r="QG211" s="27"/>
      <c r="QH211" s="27"/>
      <c r="QI211" s="27"/>
      <c r="QJ211" s="27"/>
      <c r="QK211" s="27"/>
      <c r="QL211" s="27"/>
      <c r="QM211" s="27"/>
      <c r="QN211" s="27"/>
      <c r="QO211" s="27"/>
      <c r="QP211" s="27"/>
      <c r="QQ211" s="27"/>
      <c r="QR211" s="27"/>
      <c r="QS211" s="27"/>
      <c r="QT211" s="27"/>
      <c r="QU211" s="27"/>
      <c r="QV211" s="27"/>
      <c r="QW211" s="27"/>
      <c r="QX211" s="27"/>
      <c r="QY211" s="27"/>
      <c r="QZ211" s="27"/>
      <c r="RA211" s="27"/>
      <c r="RB211" s="27"/>
      <c r="RC211" s="27"/>
      <c r="RD211" s="27"/>
      <c r="RE211" s="27"/>
      <c r="RF211" s="27"/>
      <c r="RG211" s="27"/>
      <c r="RH211" s="27"/>
      <c r="RI211" s="27"/>
      <c r="RJ211" s="27"/>
      <c r="RK211" s="27"/>
      <c r="RL211" s="27"/>
      <c r="RM211" s="27"/>
      <c r="RN211" s="27"/>
      <c r="RO211" s="27"/>
      <c r="RP211" s="27"/>
      <c r="RQ211" s="27"/>
      <c r="RR211" s="27"/>
      <c r="RS211" s="27"/>
      <c r="RT211" s="27"/>
      <c r="RU211" s="27"/>
      <c r="RV211" s="27"/>
      <c r="RW211" s="27"/>
      <c r="RX211" s="27"/>
      <c r="RY211" s="27"/>
      <c r="RZ211" s="27"/>
      <c r="SA211" s="27"/>
      <c r="SB211" s="27"/>
      <c r="SC211" s="27"/>
      <c r="SD211" s="27"/>
      <c r="SE211" s="27"/>
      <c r="SF211" s="27"/>
      <c r="SG211" s="27"/>
      <c r="SH211" s="27"/>
      <c r="SI211" s="27"/>
      <c r="SJ211" s="27"/>
      <c r="SK211" s="27"/>
      <c r="SL211" s="27"/>
      <c r="SM211" s="27"/>
      <c r="SN211" s="27"/>
      <c r="SO211" s="27"/>
      <c r="SP211" s="27"/>
      <c r="SQ211" s="27"/>
      <c r="SR211" s="27"/>
      <c r="SS211" s="27"/>
      <c r="ST211" s="27"/>
      <c r="SU211" s="27"/>
      <c r="SV211" s="27"/>
      <c r="SW211" s="27"/>
      <c r="SX211" s="27"/>
      <c r="SY211" s="27"/>
      <c r="SZ211" s="27"/>
      <c r="TA211" s="27"/>
      <c r="TB211" s="27"/>
      <c r="TC211" s="27"/>
      <c r="TD211" s="27"/>
      <c r="TE211" s="27"/>
      <c r="TF211" s="27"/>
      <c r="TG211" s="27"/>
      <c r="TH211" s="27"/>
      <c r="TI211" s="27"/>
      <c r="TJ211" s="27"/>
      <c r="TK211" s="27"/>
      <c r="TL211" s="27"/>
      <c r="TM211" s="27"/>
      <c r="TN211" s="27"/>
      <c r="TO211" s="27"/>
      <c r="TP211" s="27"/>
      <c r="TQ211" s="27"/>
      <c r="TR211" s="27"/>
      <c r="TS211" s="27"/>
      <c r="TT211" s="27"/>
      <c r="TU211" s="27"/>
      <c r="TV211" s="27"/>
      <c r="TW211" s="27"/>
      <c r="TX211" s="27"/>
      <c r="TY211" s="27"/>
      <c r="TZ211" s="27"/>
      <c r="UA211" s="27"/>
      <c r="UB211" s="27"/>
      <c r="UC211" s="27"/>
      <c r="UD211" s="27"/>
      <c r="UE211" s="27"/>
      <c r="UF211" s="27"/>
      <c r="UG211" s="27"/>
      <c r="UH211" s="27"/>
      <c r="UI211" s="27"/>
      <c r="UJ211" s="27"/>
      <c r="UK211" s="27"/>
      <c r="UL211" s="27"/>
      <c r="UM211" s="27"/>
      <c r="UN211" s="27"/>
      <c r="UO211" s="27"/>
      <c r="UP211" s="27"/>
      <c r="UQ211" s="27"/>
      <c r="UR211" s="27"/>
      <c r="US211" s="27"/>
      <c r="UT211" s="27"/>
      <c r="UU211" s="27"/>
      <c r="UV211" s="27"/>
      <c r="UW211" s="27"/>
      <c r="UX211" s="27"/>
      <c r="UY211" s="27"/>
      <c r="UZ211" s="27"/>
      <c r="VA211" s="27"/>
      <c r="VB211" s="27"/>
      <c r="VC211" s="27"/>
      <c r="VD211" s="27"/>
      <c r="VE211" s="27"/>
      <c r="VF211" s="27"/>
      <c r="VG211" s="27"/>
      <c r="VH211" s="27"/>
      <c r="VI211" s="27"/>
      <c r="VJ211" s="27"/>
      <c r="VK211" s="27"/>
      <c r="VL211" s="27"/>
      <c r="VM211" s="27"/>
      <c r="VN211" s="27"/>
      <c r="VO211" s="27"/>
      <c r="VP211" s="27"/>
      <c r="VQ211" s="27"/>
      <c r="VR211" s="27"/>
      <c r="VS211" s="27"/>
      <c r="VT211" s="27"/>
      <c r="VU211" s="27"/>
      <c r="VV211" s="27"/>
      <c r="VW211" s="27"/>
      <c r="VX211" s="27"/>
      <c r="VY211" s="27"/>
      <c r="VZ211" s="27"/>
      <c r="WA211" s="27"/>
      <c r="WB211" s="27"/>
      <c r="WC211" s="27"/>
      <c r="WD211" s="27"/>
      <c r="WE211" s="27"/>
      <c r="WF211" s="27"/>
      <c r="WG211" s="27"/>
      <c r="WH211" s="27"/>
      <c r="WI211" s="27"/>
      <c r="WJ211" s="27"/>
      <c r="WK211" s="27"/>
      <c r="WL211" s="27"/>
      <c r="WM211" s="27"/>
      <c r="WN211" s="27"/>
      <c r="WO211" s="27"/>
      <c r="WP211" s="27"/>
      <c r="WQ211" s="27"/>
      <c r="WR211" s="27"/>
      <c r="WS211" s="27"/>
      <c r="WT211" s="27"/>
      <c r="WU211" s="27"/>
      <c r="WV211" s="27"/>
      <c r="WW211" s="27"/>
      <c r="WX211" s="27"/>
      <c r="WY211" s="27"/>
      <c r="WZ211" s="27"/>
      <c r="XA211" s="27"/>
      <c r="XB211" s="27"/>
      <c r="XC211" s="27"/>
      <c r="XD211" s="27"/>
      <c r="XE211" s="27"/>
      <c r="XF211" s="27"/>
      <c r="XG211" s="27"/>
      <c r="XH211" s="27"/>
      <c r="XI211" s="27"/>
      <c r="XJ211" s="27"/>
      <c r="XK211" s="27"/>
      <c r="XL211" s="27"/>
      <c r="XM211" s="27"/>
      <c r="XN211" s="27"/>
      <c r="XO211" s="27"/>
      <c r="XP211" s="27"/>
      <c r="XQ211" s="27"/>
      <c r="XR211" s="27"/>
      <c r="XS211" s="27"/>
      <c r="XT211" s="27"/>
      <c r="XU211" s="27"/>
      <c r="XV211" s="27"/>
      <c r="XW211" s="27"/>
      <c r="XX211" s="27"/>
      <c r="XY211" s="27"/>
      <c r="XZ211" s="27"/>
      <c r="YA211" s="27"/>
      <c r="YB211" s="27"/>
      <c r="YC211" s="27"/>
      <c r="YD211" s="27"/>
      <c r="YE211" s="27"/>
      <c r="YF211" s="27"/>
      <c r="YG211" s="27"/>
      <c r="YH211" s="27"/>
      <c r="YI211" s="27"/>
      <c r="YJ211" s="27"/>
      <c r="YK211" s="27"/>
      <c r="YL211" s="27"/>
      <c r="YM211" s="27"/>
      <c r="YN211" s="27"/>
      <c r="YO211" s="27"/>
      <c r="YP211" s="27"/>
      <c r="YQ211" s="27"/>
      <c r="YR211" s="27"/>
      <c r="YS211" s="27"/>
      <c r="YT211" s="27"/>
      <c r="YU211" s="27"/>
      <c r="YV211" s="27"/>
      <c r="YW211" s="27"/>
      <c r="YX211" s="27"/>
      <c r="YY211" s="27"/>
      <c r="YZ211" s="27"/>
      <c r="ZA211" s="27"/>
      <c r="ZB211" s="27"/>
      <c r="ZC211" s="27"/>
      <c r="ZD211" s="27"/>
      <c r="ZE211" s="27"/>
      <c r="ZF211" s="27"/>
      <c r="ZG211" s="27"/>
      <c r="ZH211" s="27"/>
      <c r="ZI211" s="27"/>
      <c r="ZJ211" s="27"/>
      <c r="ZK211" s="27"/>
      <c r="ZL211" s="27"/>
      <c r="ZM211" s="27"/>
      <c r="ZN211" s="27"/>
      <c r="ZO211" s="27"/>
      <c r="ZP211" s="27"/>
      <c r="ZQ211" s="27"/>
      <c r="ZR211" s="27"/>
      <c r="ZS211" s="27"/>
      <c r="ZT211" s="27"/>
      <c r="ZU211" s="27"/>
      <c r="ZV211" s="27"/>
      <c r="ZW211" s="27"/>
      <c r="ZX211" s="27"/>
      <c r="ZY211" s="27"/>
      <c r="ZZ211" s="27"/>
      <c r="AAA211" s="27"/>
      <c r="AAB211" s="27"/>
      <c r="AAC211" s="27"/>
      <c r="AAD211" s="27"/>
      <c r="AAE211" s="27"/>
      <c r="AAF211" s="27"/>
      <c r="AAG211" s="27"/>
      <c r="AAH211" s="27"/>
      <c r="AAI211" s="27"/>
      <c r="AAJ211" s="27"/>
      <c r="AAK211" s="27"/>
      <c r="AAL211" s="27"/>
      <c r="AAM211" s="27"/>
      <c r="AAN211" s="27"/>
      <c r="AAO211" s="27"/>
      <c r="AAP211" s="27"/>
      <c r="AAQ211" s="27"/>
      <c r="AAR211" s="27"/>
      <c r="AAS211" s="27"/>
      <c r="AAT211" s="27"/>
      <c r="AAU211" s="27"/>
      <c r="AAV211" s="27"/>
      <c r="AAW211" s="27"/>
      <c r="AAX211" s="27"/>
      <c r="AAY211" s="27"/>
      <c r="AAZ211" s="27"/>
      <c r="ABA211" s="27"/>
      <c r="ABB211" s="27"/>
      <c r="ABC211" s="27"/>
      <c r="ABD211" s="27"/>
      <c r="ABE211" s="27"/>
      <c r="ABF211" s="27"/>
      <c r="ABG211" s="27"/>
      <c r="ABH211" s="27"/>
      <c r="ABI211" s="27"/>
      <c r="ABJ211" s="27"/>
      <c r="ABK211" s="27"/>
      <c r="ABL211" s="27"/>
      <c r="ABM211" s="27"/>
      <c r="ABN211" s="27"/>
      <c r="ABO211" s="27"/>
      <c r="ABP211" s="27"/>
      <c r="ABQ211" s="27"/>
      <c r="ABR211" s="27"/>
      <c r="ABS211" s="27"/>
      <c r="ABT211" s="27"/>
      <c r="ABU211" s="27"/>
      <c r="ABV211" s="27"/>
      <c r="ABW211" s="27"/>
      <c r="ABX211" s="27"/>
      <c r="ABY211" s="27"/>
      <c r="ABZ211" s="27"/>
      <c r="ACA211" s="27"/>
      <c r="ACB211" s="27"/>
      <c r="ACC211" s="27"/>
      <c r="ACD211" s="27"/>
      <c r="ACE211" s="27"/>
      <c r="ACF211" s="27"/>
      <c r="ACG211" s="27"/>
      <c r="ACH211" s="27"/>
      <c r="ACI211" s="27"/>
      <c r="ACJ211" s="27"/>
      <c r="ACK211" s="27"/>
      <c r="ACL211" s="27"/>
      <c r="ACM211" s="27"/>
      <c r="ACN211" s="27"/>
      <c r="ACO211" s="27"/>
      <c r="ACP211" s="27"/>
      <c r="ACQ211" s="27"/>
      <c r="ACR211" s="27"/>
      <c r="ACS211" s="27"/>
      <c r="ACT211" s="27"/>
      <c r="ACU211" s="27"/>
      <c r="ACV211" s="27"/>
      <c r="ACW211" s="27"/>
      <c r="ACX211" s="27"/>
      <c r="ACY211" s="27"/>
      <c r="ACZ211" s="27"/>
      <c r="ADA211" s="27"/>
      <c r="ADB211" s="27"/>
      <c r="ADC211" s="27"/>
      <c r="ADD211" s="27"/>
      <c r="ADE211" s="27"/>
      <c r="ADF211" s="27"/>
      <c r="ADG211" s="27"/>
      <c r="ADH211" s="27"/>
      <c r="ADI211" s="27"/>
      <c r="ADJ211" s="27"/>
      <c r="ADK211" s="27"/>
      <c r="ADL211" s="27"/>
      <c r="ADM211" s="27"/>
      <c r="ADN211" s="27"/>
      <c r="ADO211" s="27"/>
      <c r="ADP211" s="27"/>
      <c r="ADQ211" s="27"/>
      <c r="ADR211" s="27"/>
      <c r="ADS211" s="27"/>
      <c r="ADT211" s="27"/>
      <c r="ADU211" s="27"/>
      <c r="ADV211" s="27"/>
      <c r="ADW211" s="27"/>
      <c r="ADX211" s="27"/>
      <c r="ADY211" s="27"/>
      <c r="ADZ211" s="27"/>
      <c r="AEA211" s="27"/>
      <c r="AEB211" s="27"/>
      <c r="AEC211" s="27"/>
      <c r="AED211" s="27"/>
      <c r="AEE211" s="27"/>
      <c r="AEF211" s="27"/>
      <c r="AEG211" s="27"/>
      <c r="AEH211" s="27"/>
      <c r="AEI211" s="27"/>
      <c r="AEJ211" s="27"/>
      <c r="AEK211" s="27"/>
      <c r="AEL211" s="27"/>
      <c r="AEM211" s="27"/>
      <c r="AEN211" s="27"/>
      <c r="AEO211" s="27"/>
      <c r="AEP211" s="27"/>
      <c r="AEQ211" s="27"/>
      <c r="AER211" s="27"/>
      <c r="AES211" s="27"/>
      <c r="AET211" s="27"/>
      <c r="AEU211" s="27"/>
      <c r="AEV211" s="27"/>
      <c r="AEW211" s="27"/>
      <c r="AEX211" s="27"/>
      <c r="AEY211" s="27"/>
      <c r="AEZ211" s="27"/>
      <c r="AFA211" s="27"/>
      <c r="AFB211" s="27"/>
      <c r="AFC211" s="27"/>
      <c r="AFD211" s="27"/>
      <c r="AFE211" s="27"/>
      <c r="AFF211" s="27"/>
      <c r="AFG211" s="27"/>
      <c r="AFH211" s="27"/>
      <c r="AFI211" s="27"/>
      <c r="AFJ211" s="27"/>
      <c r="AFK211" s="27"/>
      <c r="AFL211" s="27"/>
      <c r="AFM211" s="27"/>
      <c r="AFN211" s="27"/>
      <c r="AFO211" s="27"/>
      <c r="AFP211" s="27"/>
      <c r="AFQ211" s="27"/>
      <c r="AFR211" s="27"/>
      <c r="AFS211" s="27"/>
      <c r="AFT211" s="27"/>
      <c r="AFU211" s="27"/>
      <c r="AFV211" s="27"/>
      <c r="AFW211" s="27"/>
      <c r="AFX211" s="27"/>
      <c r="AFY211" s="27"/>
      <c r="AFZ211" s="27"/>
      <c r="AGA211" s="27"/>
      <c r="AGB211" s="27"/>
      <c r="AGC211" s="27"/>
      <c r="AGD211" s="27"/>
      <c r="AGE211" s="27"/>
      <c r="AGF211" s="27"/>
      <c r="AGG211" s="27"/>
      <c r="AGH211" s="27"/>
      <c r="AGI211" s="27"/>
      <c r="AGJ211" s="27"/>
      <c r="AGK211" s="27"/>
      <c r="AGL211" s="27"/>
      <c r="AGM211" s="27"/>
      <c r="AGN211" s="27"/>
      <c r="AGO211" s="27"/>
      <c r="AGP211" s="27"/>
      <c r="AGQ211" s="27"/>
      <c r="AGR211" s="27"/>
      <c r="AGS211" s="27"/>
      <c r="AGT211" s="27"/>
      <c r="AGU211" s="27"/>
      <c r="AGV211" s="27"/>
      <c r="AGW211" s="27"/>
      <c r="AGX211" s="27"/>
      <c r="AGY211" s="27"/>
      <c r="AGZ211" s="27"/>
      <c r="AHA211" s="27"/>
      <c r="AHB211" s="27"/>
      <c r="AHC211" s="27"/>
      <c r="AHD211" s="27"/>
      <c r="AHE211" s="27"/>
      <c r="AHF211" s="27"/>
      <c r="AHG211" s="27"/>
      <c r="AHH211" s="27"/>
      <c r="AHI211" s="27"/>
      <c r="AHJ211" s="27"/>
      <c r="AHK211" s="27"/>
      <c r="AHL211" s="27"/>
      <c r="AHM211" s="27"/>
      <c r="AHN211" s="27"/>
      <c r="AHO211" s="27"/>
      <c r="AHP211" s="27"/>
      <c r="AHQ211" s="27"/>
      <c r="AHR211" s="27"/>
      <c r="AHS211" s="27"/>
      <c r="AHT211" s="27"/>
      <c r="AHU211" s="27"/>
      <c r="AHV211" s="27"/>
      <c r="AHW211" s="27"/>
      <c r="AHX211" s="27"/>
      <c r="AHY211" s="27"/>
      <c r="AHZ211" s="27"/>
      <c r="AIA211" s="27"/>
      <c r="AIB211" s="27"/>
      <c r="AIC211" s="27"/>
      <c r="AID211" s="27"/>
      <c r="AIE211" s="27"/>
      <c r="AIF211" s="27"/>
      <c r="AIG211" s="27"/>
      <c r="AIH211" s="27"/>
      <c r="AII211" s="27"/>
      <c r="AIJ211" s="27"/>
      <c r="AIK211" s="27"/>
      <c r="AIL211" s="27"/>
      <c r="AIM211" s="27"/>
      <c r="AIN211" s="27"/>
      <c r="AIO211" s="27"/>
      <c r="AIP211" s="27"/>
      <c r="AIQ211" s="27"/>
      <c r="AIR211" s="27"/>
      <c r="AIS211" s="27"/>
      <c r="AIT211" s="27"/>
      <c r="AIU211" s="27"/>
      <c r="AIV211" s="27"/>
      <c r="AIW211" s="27"/>
      <c r="AIX211" s="27"/>
      <c r="AIY211" s="27"/>
      <c r="AIZ211" s="27"/>
      <c r="AJA211" s="27"/>
      <c r="AJB211" s="27"/>
      <c r="AJC211" s="27"/>
      <c r="AJD211" s="27"/>
      <c r="AJE211" s="27"/>
      <c r="AJF211" s="27"/>
      <c r="AJG211" s="27"/>
      <c r="AJH211" s="27"/>
      <c r="AJI211" s="27"/>
      <c r="AJJ211" s="27"/>
      <c r="AJK211" s="27"/>
      <c r="AJL211" s="27"/>
      <c r="AJM211" s="27"/>
      <c r="AJN211" s="27"/>
      <c r="AJO211" s="27"/>
      <c r="AJP211" s="27"/>
      <c r="AJQ211" s="27"/>
      <c r="AJR211" s="27"/>
      <c r="AJS211" s="27"/>
      <c r="AJT211" s="27"/>
      <c r="AJU211" s="27"/>
      <c r="AJV211" s="27"/>
      <c r="AJW211" s="27"/>
      <c r="AJX211" s="27"/>
      <c r="AJY211" s="27"/>
      <c r="AJZ211" s="27"/>
      <c r="AKA211" s="27"/>
      <c r="AKB211" s="27"/>
      <c r="AKC211" s="27"/>
      <c r="AKD211" s="27"/>
      <c r="AKE211" s="27"/>
      <c r="AKF211" s="27"/>
      <c r="AKG211" s="27"/>
      <c r="AKH211" s="27"/>
      <c r="AKI211" s="27"/>
      <c r="AKJ211" s="27"/>
      <c r="AKK211" s="27"/>
      <c r="AKL211" s="27"/>
      <c r="AKM211" s="27"/>
      <c r="AKN211" s="27"/>
      <c r="AKO211" s="27"/>
      <c r="AKP211" s="27"/>
      <c r="AKQ211" s="27"/>
      <c r="AKR211" s="27"/>
      <c r="AKS211" s="27"/>
      <c r="AKT211" s="27"/>
      <c r="AKU211" s="27"/>
      <c r="AKV211" s="27"/>
      <c r="AKW211" s="27"/>
      <c r="AKX211" s="27"/>
      <c r="AKY211" s="27"/>
      <c r="AKZ211" s="27"/>
      <c r="ALA211" s="27"/>
      <c r="ALB211" s="27"/>
      <c r="ALC211" s="27"/>
      <c r="ALD211" s="27"/>
      <c r="ALE211" s="27"/>
      <c r="ALF211" s="27"/>
      <c r="ALG211" s="27"/>
      <c r="ALH211" s="27"/>
      <c r="ALI211" s="27"/>
      <c r="ALJ211" s="27"/>
      <c r="ALK211" s="27"/>
      <c r="ALL211" s="27"/>
      <c r="ALM211" s="27"/>
      <c r="ALN211" s="27"/>
      <c r="ALO211" s="27"/>
      <c r="ALP211" s="27"/>
      <c r="ALQ211" s="27"/>
      <c r="ALR211" s="27"/>
      <c r="ALS211" s="27"/>
      <c r="ALT211" s="27"/>
      <c r="ALU211" s="27"/>
      <c r="ALV211" s="27"/>
      <c r="ALW211" s="27"/>
      <c r="ALX211" s="27"/>
      <c r="ALY211" s="27"/>
      <c r="ALZ211" s="27"/>
      <c r="AMA211" s="27"/>
      <c r="AMB211" s="27"/>
      <c r="AMC211" s="27"/>
      <c r="AMD211" s="27"/>
      <c r="AME211" s="27"/>
      <c r="AMF211" s="27"/>
      <c r="AMG211" s="27"/>
      <c r="AMH211" s="27"/>
      <c r="AMI211" s="27"/>
      <c r="AMJ211" s="27"/>
      <c r="AMK211" s="27"/>
      <c r="AML211" s="27"/>
      <c r="AMM211" s="27"/>
      <c r="AMN211" s="27"/>
      <c r="AMO211" s="27"/>
      <c r="AMP211" s="27"/>
      <c r="AMQ211" s="27"/>
      <c r="AMR211" s="27"/>
      <c r="AMS211" s="27"/>
      <c r="AMT211" s="27"/>
      <c r="AMU211" s="27"/>
      <c r="AMV211" s="27"/>
      <c r="AMW211" s="27"/>
      <c r="AMX211" s="27"/>
      <c r="AMY211" s="27"/>
      <c r="AMZ211" s="27"/>
      <c r="ANA211" s="27"/>
      <c r="ANB211" s="27"/>
      <c r="ANC211" s="27"/>
      <c r="AND211" s="27"/>
      <c r="ANE211" s="27"/>
      <c r="ANF211" s="27"/>
      <c r="ANG211" s="27"/>
      <c r="ANH211" s="27"/>
      <c r="ANI211" s="27"/>
      <c r="ANJ211" s="27"/>
      <c r="ANK211" s="27"/>
      <c r="ANL211" s="27"/>
      <c r="ANM211" s="27"/>
      <c r="ANN211" s="27"/>
      <c r="ANO211" s="27"/>
      <c r="ANP211" s="27"/>
      <c r="ANQ211" s="27"/>
      <c r="ANR211" s="27"/>
      <c r="ANS211" s="27"/>
      <c r="ANT211" s="27"/>
      <c r="ANU211" s="27"/>
      <c r="ANV211" s="27"/>
      <c r="ANW211" s="27"/>
      <c r="ANX211" s="27"/>
      <c r="ANY211" s="27"/>
      <c r="ANZ211" s="27"/>
      <c r="AOA211" s="27"/>
      <c r="AOB211" s="27"/>
      <c r="AOC211" s="27"/>
      <c r="AOD211" s="27"/>
      <c r="AOE211" s="27"/>
      <c r="AOF211" s="27"/>
      <c r="AOG211" s="27"/>
      <c r="AOH211" s="27"/>
      <c r="AOI211" s="27"/>
      <c r="AOJ211" s="27"/>
      <c r="AOK211" s="27"/>
      <c r="AOL211" s="27"/>
      <c r="AOM211" s="27"/>
      <c r="AON211" s="27"/>
      <c r="AOO211" s="27"/>
      <c r="AOP211" s="27"/>
      <c r="AOQ211" s="27"/>
      <c r="AOR211" s="27"/>
      <c r="AOS211" s="27"/>
      <c r="AOT211" s="27"/>
      <c r="AOU211" s="27"/>
      <c r="AOV211" s="27"/>
      <c r="AOW211" s="27"/>
      <c r="AOX211" s="27"/>
      <c r="AOY211" s="27"/>
      <c r="AOZ211" s="27"/>
      <c r="APA211" s="27"/>
      <c r="APB211" s="27"/>
      <c r="APC211" s="27"/>
      <c r="APD211" s="27"/>
      <c r="APE211" s="27"/>
      <c r="APF211" s="27"/>
      <c r="APG211" s="27"/>
      <c r="APH211" s="27"/>
      <c r="API211" s="27"/>
      <c r="APJ211" s="27"/>
      <c r="APK211" s="27"/>
      <c r="APL211" s="27"/>
      <c r="APM211" s="27"/>
      <c r="APN211" s="27"/>
      <c r="APO211" s="27"/>
      <c r="APP211" s="27"/>
      <c r="APQ211" s="27"/>
      <c r="APR211" s="27"/>
      <c r="APS211" s="27"/>
      <c r="APT211" s="27"/>
      <c r="APU211" s="27"/>
      <c r="APV211" s="27"/>
      <c r="APW211" s="27"/>
      <c r="APX211" s="27"/>
      <c r="APY211" s="27"/>
      <c r="APZ211" s="27"/>
      <c r="AQA211" s="27"/>
      <c r="AQB211" s="27"/>
      <c r="AQC211" s="27"/>
      <c r="AQD211" s="27"/>
      <c r="AQE211" s="27"/>
      <c r="AQF211" s="27"/>
      <c r="AQG211" s="27"/>
      <c r="AQH211" s="27"/>
      <c r="AQI211" s="27"/>
      <c r="AQJ211" s="27"/>
      <c r="AQK211" s="27"/>
      <c r="AQL211" s="27"/>
      <c r="AQM211" s="27"/>
      <c r="AQN211" s="27"/>
      <c r="AQO211" s="27"/>
      <c r="AQP211" s="27"/>
      <c r="AQQ211" s="27"/>
      <c r="AQR211" s="27"/>
      <c r="AQS211" s="27"/>
      <c r="AQT211" s="27"/>
      <c r="AQU211" s="27"/>
      <c r="AQV211" s="27"/>
      <c r="AQW211" s="27"/>
      <c r="AQX211" s="27"/>
      <c r="AQY211" s="27"/>
      <c r="AQZ211" s="27"/>
      <c r="ARA211" s="27"/>
      <c r="ARB211" s="27"/>
      <c r="ARC211" s="27"/>
      <c r="ARD211" s="27"/>
      <c r="ARE211" s="27"/>
      <c r="ARF211" s="27"/>
      <c r="ARG211" s="27"/>
      <c r="ARH211" s="27"/>
      <c r="ARI211" s="27"/>
      <c r="ARJ211" s="27"/>
      <c r="ARK211" s="27"/>
      <c r="ARL211" s="27"/>
      <c r="ARM211" s="27"/>
      <c r="ARN211" s="27"/>
      <c r="ARO211" s="27"/>
      <c r="ARP211" s="27"/>
      <c r="ARQ211" s="27"/>
      <c r="ARR211" s="27"/>
      <c r="ARS211" s="27"/>
      <c r="ART211" s="27"/>
      <c r="ARU211" s="27"/>
      <c r="ARV211" s="27"/>
      <c r="ARW211" s="27"/>
      <c r="ARX211" s="27"/>
      <c r="ARY211" s="27"/>
      <c r="ARZ211" s="27"/>
      <c r="ASA211" s="27"/>
      <c r="ASB211" s="27"/>
      <c r="ASC211" s="27"/>
      <c r="ASD211" s="27"/>
      <c r="ASE211" s="27"/>
      <c r="ASF211" s="27"/>
      <c r="ASG211" s="27"/>
      <c r="ASH211" s="27"/>
      <c r="ASI211" s="27"/>
      <c r="ASJ211" s="27"/>
      <c r="ASK211" s="27"/>
      <c r="ASL211" s="27"/>
      <c r="ASM211" s="27"/>
      <c r="ASN211" s="27"/>
      <c r="ASO211" s="27"/>
      <c r="ASP211" s="27"/>
      <c r="ASQ211" s="27"/>
      <c r="ASR211" s="27"/>
      <c r="ASS211" s="27"/>
      <c r="AST211" s="27"/>
      <c r="ASU211" s="27"/>
      <c r="ASV211" s="27"/>
      <c r="ASW211" s="27"/>
      <c r="ASX211" s="27"/>
      <c r="ASY211" s="27"/>
      <c r="ASZ211" s="27"/>
      <c r="ATA211" s="27"/>
      <c r="ATB211" s="27"/>
      <c r="ATC211" s="27"/>
      <c r="ATD211" s="27"/>
      <c r="ATE211" s="27"/>
      <c r="ATF211" s="27"/>
      <c r="ATG211" s="27"/>
      <c r="ATH211" s="27"/>
      <c r="ATI211" s="27"/>
      <c r="ATJ211" s="27"/>
      <c r="ATK211" s="27"/>
      <c r="ATL211" s="27"/>
      <c r="ATM211" s="27"/>
      <c r="ATN211" s="27"/>
      <c r="ATO211" s="27"/>
      <c r="ATP211" s="27"/>
      <c r="ATQ211" s="27"/>
      <c r="ATR211" s="27"/>
      <c r="ATS211" s="27"/>
      <c r="ATT211" s="27"/>
      <c r="ATU211" s="27"/>
      <c r="ATV211" s="27"/>
      <c r="ATW211" s="27"/>
      <c r="ATX211" s="27"/>
      <c r="ATY211" s="27"/>
      <c r="ATZ211" s="27"/>
      <c r="AUA211" s="27"/>
      <c r="AUB211" s="27"/>
      <c r="AUC211" s="27"/>
      <c r="AUD211" s="27"/>
      <c r="AUE211" s="27"/>
      <c r="AUF211" s="27"/>
      <c r="AUG211" s="27"/>
      <c r="AUH211" s="27"/>
      <c r="AUI211" s="27"/>
      <c r="AUJ211" s="27"/>
      <c r="AUK211" s="27"/>
      <c r="AUL211" s="27"/>
      <c r="AUM211" s="27"/>
      <c r="AUN211" s="27"/>
      <c r="AUO211" s="27"/>
      <c r="AUP211" s="27"/>
      <c r="AUQ211" s="27"/>
      <c r="AUR211" s="27"/>
      <c r="AUS211" s="27"/>
      <c r="AUT211" s="27"/>
      <c r="AUU211" s="27"/>
      <c r="AUV211" s="27"/>
      <c r="AUW211" s="27"/>
      <c r="AUX211" s="27"/>
      <c r="AUY211" s="27"/>
      <c r="AUZ211" s="27"/>
      <c r="AVA211" s="27"/>
      <c r="AVB211" s="27"/>
      <c r="AVC211" s="27"/>
      <c r="AVD211" s="27"/>
      <c r="AVE211" s="27"/>
      <c r="AVF211" s="27"/>
      <c r="AVG211" s="27"/>
      <c r="AVH211" s="27"/>
      <c r="AVI211" s="27"/>
      <c r="AVJ211" s="27"/>
      <c r="AVK211" s="27"/>
      <c r="AVL211" s="27"/>
      <c r="AVM211" s="27"/>
      <c r="AVN211" s="27"/>
      <c r="AVO211" s="27"/>
      <c r="AVP211" s="27"/>
      <c r="AVQ211" s="27"/>
      <c r="AVR211" s="27"/>
      <c r="AVS211" s="27"/>
      <c r="AVT211" s="27"/>
      <c r="AVU211" s="27"/>
      <c r="AVV211" s="27"/>
      <c r="AVW211" s="27"/>
      <c r="AVX211" s="27"/>
      <c r="AVY211" s="27"/>
      <c r="AVZ211" s="27"/>
      <c r="AWA211" s="27"/>
      <c r="AWB211" s="27"/>
      <c r="AWC211" s="27"/>
      <c r="AWD211" s="27"/>
      <c r="AWE211" s="27"/>
      <c r="AWF211" s="27"/>
      <c r="AWG211" s="27"/>
      <c r="AWH211" s="27"/>
      <c r="AWI211" s="27"/>
      <c r="AWJ211" s="27"/>
      <c r="AWK211" s="27"/>
      <c r="AWL211" s="27"/>
      <c r="AWM211" s="27"/>
      <c r="AWN211" s="27"/>
      <c r="AWO211" s="27"/>
      <c r="AWP211" s="27"/>
      <c r="AWQ211" s="27"/>
      <c r="AWR211" s="27"/>
      <c r="AWS211" s="27"/>
      <c r="AWT211" s="27"/>
      <c r="AWU211" s="27"/>
      <c r="AWV211" s="27"/>
      <c r="AWW211" s="27"/>
      <c r="AWX211" s="27"/>
      <c r="AWY211" s="27"/>
      <c r="AWZ211" s="27"/>
      <c r="AXA211" s="27"/>
      <c r="AXB211" s="27"/>
      <c r="AXC211" s="27"/>
      <c r="AXD211" s="27"/>
      <c r="AXE211" s="27"/>
      <c r="AXF211" s="27"/>
      <c r="AXG211" s="27"/>
      <c r="AXH211" s="27"/>
      <c r="AXI211" s="27"/>
      <c r="AXJ211" s="27"/>
      <c r="AXK211" s="27"/>
      <c r="AXL211" s="27"/>
      <c r="AXM211" s="27"/>
      <c r="AXN211" s="27"/>
      <c r="AXO211" s="27"/>
      <c r="AXP211" s="27"/>
      <c r="AXQ211" s="27"/>
      <c r="AXR211" s="27"/>
      <c r="AXS211" s="27"/>
      <c r="AXT211" s="27"/>
      <c r="AXU211" s="27"/>
      <c r="AXV211" s="27"/>
      <c r="AXW211" s="27"/>
      <c r="AXX211" s="27"/>
      <c r="AXY211" s="27"/>
      <c r="AXZ211" s="27"/>
      <c r="AYA211" s="27"/>
      <c r="AYB211" s="27"/>
      <c r="AYC211" s="27"/>
      <c r="AYD211" s="27"/>
      <c r="AYE211" s="27"/>
      <c r="AYF211" s="27"/>
      <c r="AYG211" s="27"/>
      <c r="AYH211" s="27"/>
      <c r="AYI211" s="27"/>
      <c r="AYJ211" s="27"/>
      <c r="AYK211" s="27"/>
      <c r="AYL211" s="27"/>
      <c r="AYM211" s="27"/>
      <c r="AYN211" s="27"/>
      <c r="AYO211" s="27"/>
      <c r="AYP211" s="27"/>
      <c r="AYQ211" s="27"/>
      <c r="AYR211" s="27"/>
      <c r="AYS211" s="27"/>
      <c r="AYT211" s="27"/>
      <c r="AYU211" s="27"/>
      <c r="AYV211" s="27"/>
      <c r="AYW211" s="27"/>
      <c r="AYX211" s="27"/>
      <c r="AYY211" s="27"/>
      <c r="AYZ211" s="27"/>
      <c r="AZA211" s="27"/>
      <c r="AZB211" s="27"/>
      <c r="AZC211" s="27"/>
      <c r="AZD211" s="27"/>
      <c r="AZE211" s="27"/>
      <c r="AZF211" s="27"/>
      <c r="AZG211" s="27"/>
      <c r="AZH211" s="27"/>
      <c r="AZI211" s="27"/>
      <c r="AZJ211" s="27"/>
      <c r="AZK211" s="27"/>
      <c r="AZL211" s="27"/>
      <c r="AZM211" s="27"/>
      <c r="AZN211" s="27"/>
      <c r="AZO211" s="27"/>
      <c r="AZP211" s="27"/>
      <c r="AZQ211" s="27"/>
      <c r="AZR211" s="27"/>
      <c r="AZS211" s="27"/>
      <c r="AZT211" s="27"/>
      <c r="AZU211" s="27"/>
      <c r="AZV211" s="27"/>
      <c r="AZW211" s="27"/>
      <c r="AZX211" s="27"/>
      <c r="AZY211" s="27"/>
      <c r="AZZ211" s="27"/>
      <c r="BAA211" s="27"/>
      <c r="BAB211" s="27"/>
      <c r="BAC211" s="27"/>
      <c r="BAD211" s="27"/>
      <c r="BAE211" s="27"/>
      <c r="BAF211" s="27"/>
      <c r="BAG211" s="27"/>
      <c r="BAH211" s="27"/>
      <c r="BAI211" s="27"/>
      <c r="BAJ211" s="27"/>
      <c r="BAK211" s="27"/>
      <c r="BAL211" s="27"/>
      <c r="BAM211" s="27"/>
      <c r="BAN211" s="27"/>
      <c r="BAO211" s="27"/>
      <c r="BAP211" s="27"/>
      <c r="BAQ211" s="27"/>
      <c r="BAR211" s="27"/>
      <c r="BAS211" s="27"/>
      <c r="BAT211" s="27"/>
      <c r="BAU211" s="27"/>
      <c r="BAV211" s="27"/>
      <c r="BAW211" s="27"/>
      <c r="BAX211" s="27"/>
      <c r="BAY211" s="27"/>
      <c r="BAZ211" s="27"/>
      <c r="BBA211" s="27"/>
      <c r="BBB211" s="27"/>
      <c r="BBC211" s="27"/>
      <c r="BBD211" s="27"/>
      <c r="BBE211" s="27"/>
      <c r="BBF211" s="27"/>
      <c r="BBG211" s="27"/>
      <c r="BBH211" s="27"/>
      <c r="BBI211" s="27"/>
      <c r="BBJ211" s="27"/>
      <c r="BBK211" s="27"/>
      <c r="BBL211" s="27"/>
      <c r="BBM211" s="27"/>
      <c r="BBN211" s="27"/>
      <c r="BBO211" s="27"/>
      <c r="BBP211" s="27"/>
      <c r="BBQ211" s="27"/>
      <c r="BBR211" s="27"/>
      <c r="BBS211" s="27"/>
      <c r="BBT211" s="27"/>
      <c r="BBU211" s="27"/>
      <c r="BBV211" s="27"/>
      <c r="BBW211" s="27"/>
      <c r="BBX211" s="27"/>
      <c r="BBY211" s="27"/>
      <c r="BBZ211" s="27"/>
      <c r="BCA211" s="27"/>
      <c r="BCB211" s="27"/>
      <c r="BCC211" s="27"/>
      <c r="BCD211" s="27"/>
      <c r="BCE211" s="27"/>
      <c r="BCF211" s="27"/>
      <c r="BCG211" s="27"/>
      <c r="BCH211" s="27"/>
      <c r="BCI211" s="27"/>
      <c r="BCJ211" s="27"/>
      <c r="BCK211" s="27"/>
      <c r="BCL211" s="27"/>
      <c r="BCM211" s="27"/>
      <c r="BCN211" s="27"/>
      <c r="BCO211" s="27"/>
      <c r="BCP211" s="27"/>
      <c r="BCQ211" s="27"/>
      <c r="BCR211" s="27"/>
      <c r="BCS211" s="27"/>
      <c r="BCT211" s="27"/>
      <c r="BCU211" s="27"/>
      <c r="BCV211" s="27"/>
      <c r="BCW211" s="27"/>
      <c r="BCX211" s="27"/>
      <c r="BCY211" s="27"/>
      <c r="BCZ211" s="27"/>
      <c r="BDA211" s="27"/>
      <c r="BDB211" s="27"/>
      <c r="BDC211" s="27"/>
      <c r="BDD211" s="27"/>
      <c r="BDE211" s="27"/>
      <c r="BDF211" s="27"/>
      <c r="BDG211" s="27"/>
      <c r="BDH211" s="27"/>
      <c r="BDI211" s="27"/>
      <c r="BDJ211" s="27"/>
      <c r="BDK211" s="27"/>
      <c r="BDL211" s="27"/>
      <c r="BDM211" s="27"/>
      <c r="BDN211" s="27"/>
      <c r="BDO211" s="27"/>
      <c r="BDP211" s="27"/>
      <c r="BDQ211" s="27"/>
      <c r="BDR211" s="27"/>
      <c r="BDS211" s="27"/>
      <c r="BDT211" s="27"/>
      <c r="BDU211" s="27"/>
      <c r="BDV211" s="27"/>
      <c r="BDW211" s="27"/>
      <c r="BDX211" s="27"/>
      <c r="BDY211" s="27"/>
      <c r="BDZ211" s="27"/>
      <c r="BEA211" s="27"/>
      <c r="BEB211" s="27"/>
      <c r="BEC211" s="27"/>
      <c r="BED211" s="27"/>
      <c r="BEE211" s="27"/>
      <c r="BEF211" s="27"/>
      <c r="BEG211" s="27"/>
      <c r="BEH211" s="27"/>
      <c r="BEI211" s="27"/>
      <c r="BEJ211" s="27"/>
      <c r="BEK211" s="27"/>
      <c r="BEL211" s="27"/>
      <c r="BEM211" s="27"/>
      <c r="BEN211" s="27"/>
      <c r="BEO211" s="27"/>
      <c r="BEP211" s="27"/>
      <c r="BEQ211" s="27"/>
      <c r="BER211" s="27"/>
      <c r="BES211" s="27"/>
      <c r="BET211" s="27"/>
      <c r="BEU211" s="27"/>
      <c r="BEV211" s="27"/>
      <c r="BEW211" s="27"/>
      <c r="BEX211" s="27"/>
      <c r="BEY211" s="27"/>
      <c r="BEZ211" s="27"/>
      <c r="BFA211" s="27"/>
      <c r="BFB211" s="27"/>
      <c r="BFC211" s="27"/>
      <c r="BFD211" s="27"/>
      <c r="BFE211" s="27"/>
      <c r="BFF211" s="27"/>
      <c r="BFG211" s="27"/>
      <c r="BFH211" s="27"/>
      <c r="BFI211" s="27"/>
      <c r="BFJ211" s="27"/>
      <c r="BFK211" s="27"/>
      <c r="BFL211" s="27"/>
      <c r="BFM211" s="27"/>
      <c r="BFN211" s="27"/>
      <c r="BFO211" s="27"/>
      <c r="BFP211" s="27"/>
      <c r="BFQ211" s="27"/>
      <c r="BFR211" s="27"/>
      <c r="BFS211" s="27"/>
      <c r="BFT211" s="27"/>
      <c r="BFU211" s="27"/>
      <c r="BFV211" s="27"/>
      <c r="BFW211" s="27"/>
      <c r="BFX211" s="27"/>
      <c r="BFY211" s="27"/>
      <c r="BFZ211" s="27"/>
      <c r="BGA211" s="27"/>
      <c r="BGB211" s="27"/>
      <c r="BGC211" s="27"/>
      <c r="BGD211" s="27"/>
      <c r="BGE211" s="27"/>
      <c r="BGF211" s="27"/>
      <c r="BGG211" s="27"/>
      <c r="BGH211" s="27"/>
      <c r="BGI211" s="27"/>
      <c r="BGJ211" s="27"/>
      <c r="BGK211" s="27"/>
      <c r="BGL211" s="27"/>
      <c r="BGM211" s="27"/>
      <c r="BGN211" s="27"/>
      <c r="BGO211" s="27"/>
      <c r="BGP211" s="27"/>
      <c r="BGQ211" s="27"/>
      <c r="BGR211" s="27"/>
      <c r="BGS211" s="27"/>
      <c r="BGT211" s="27"/>
      <c r="BGU211" s="27"/>
      <c r="BGV211" s="27"/>
      <c r="BGW211" s="27"/>
      <c r="BGX211" s="27"/>
      <c r="BGY211" s="27"/>
      <c r="BGZ211" s="27"/>
      <c r="BHA211" s="27"/>
      <c r="BHB211" s="27"/>
      <c r="BHC211" s="27"/>
      <c r="BHD211" s="27"/>
      <c r="BHE211" s="27"/>
      <c r="BHF211" s="27"/>
      <c r="BHG211" s="27"/>
      <c r="BHH211" s="27"/>
      <c r="BHI211" s="27"/>
      <c r="BHJ211" s="27"/>
      <c r="BHK211" s="27"/>
      <c r="BHL211" s="27"/>
      <c r="BHM211" s="27"/>
      <c r="BHN211" s="27"/>
      <c r="BHO211" s="27"/>
      <c r="BHP211" s="27"/>
      <c r="BHQ211" s="27"/>
      <c r="BHR211" s="27"/>
      <c r="BHS211" s="27"/>
      <c r="BHT211" s="27"/>
      <c r="BHU211" s="27"/>
      <c r="BHV211" s="27"/>
      <c r="BHW211" s="27"/>
      <c r="BHX211" s="27"/>
      <c r="BHY211" s="27"/>
      <c r="BHZ211" s="27"/>
      <c r="BIA211" s="27"/>
      <c r="BIB211" s="27"/>
      <c r="BIC211" s="27"/>
      <c r="BID211" s="27"/>
      <c r="BIE211" s="27"/>
      <c r="BIF211" s="27"/>
      <c r="BIG211" s="27"/>
      <c r="BIH211" s="27"/>
      <c r="BII211" s="27"/>
      <c r="BIJ211" s="27"/>
      <c r="BIK211" s="27"/>
      <c r="BIL211" s="27"/>
      <c r="BIM211" s="27"/>
      <c r="BIN211" s="27"/>
      <c r="BIO211" s="27"/>
      <c r="BIP211" s="27"/>
      <c r="BIQ211" s="27"/>
      <c r="BIR211" s="27"/>
      <c r="BIS211" s="27"/>
      <c r="BIT211" s="27"/>
      <c r="BIU211" s="27"/>
      <c r="BIV211" s="27"/>
      <c r="BIW211" s="27"/>
      <c r="BIX211" s="27"/>
      <c r="BIY211" s="27"/>
      <c r="BIZ211" s="27"/>
      <c r="BJA211" s="27"/>
      <c r="BJB211" s="27"/>
      <c r="BJC211" s="27"/>
      <c r="BJD211" s="27"/>
      <c r="BJE211" s="27"/>
      <c r="BJF211" s="27"/>
      <c r="BJG211" s="27"/>
      <c r="BJH211" s="27"/>
      <c r="BJI211" s="27"/>
      <c r="BJJ211" s="27"/>
      <c r="BJK211" s="27"/>
      <c r="BJL211" s="27"/>
      <c r="BJM211" s="27"/>
      <c r="BJN211" s="27"/>
      <c r="BJO211" s="27"/>
      <c r="BJP211" s="27"/>
      <c r="BJQ211" s="27"/>
      <c r="BJR211" s="27"/>
      <c r="BJS211" s="27"/>
      <c r="BJT211" s="27"/>
      <c r="BJU211" s="27"/>
      <c r="BJV211" s="27"/>
      <c r="BJW211" s="27"/>
      <c r="BJX211" s="27"/>
      <c r="BJY211" s="27"/>
      <c r="BJZ211" s="27"/>
      <c r="BKA211" s="27"/>
      <c r="BKB211" s="27"/>
      <c r="BKC211" s="27"/>
      <c r="BKD211" s="27"/>
      <c r="BKE211" s="27"/>
      <c r="BKF211" s="27"/>
      <c r="BKG211" s="27"/>
      <c r="BKH211" s="27"/>
      <c r="BKI211" s="27"/>
      <c r="BKJ211" s="27"/>
      <c r="BKK211" s="27"/>
      <c r="BKL211" s="27"/>
      <c r="BKM211" s="27"/>
      <c r="BKN211" s="27"/>
      <c r="BKO211" s="27"/>
      <c r="BKP211" s="27"/>
      <c r="BKQ211" s="27"/>
      <c r="BKR211" s="27"/>
      <c r="BKS211" s="27"/>
      <c r="BKT211" s="27"/>
      <c r="BKU211" s="27"/>
      <c r="BKV211" s="27"/>
      <c r="BKW211" s="27"/>
      <c r="BKX211" s="27"/>
      <c r="BKY211" s="27"/>
      <c r="BKZ211" s="27"/>
      <c r="BLA211" s="27"/>
      <c r="BLB211" s="27"/>
      <c r="BLC211" s="27"/>
      <c r="BLD211" s="27"/>
      <c r="BLE211" s="27"/>
      <c r="BLF211" s="27"/>
      <c r="BLG211" s="27"/>
      <c r="BLH211" s="27"/>
      <c r="BLI211" s="27"/>
      <c r="BLJ211" s="27"/>
      <c r="BLK211" s="27"/>
      <c r="BLL211" s="27"/>
      <c r="BLM211" s="27"/>
      <c r="BLN211" s="27"/>
      <c r="BLO211" s="27"/>
      <c r="BLP211" s="27"/>
      <c r="BLQ211" s="27"/>
      <c r="BLR211" s="27"/>
      <c r="BLS211" s="27"/>
      <c r="BLT211" s="27"/>
      <c r="BLU211" s="27"/>
      <c r="BLV211" s="27"/>
      <c r="BLW211" s="27"/>
      <c r="BLX211" s="27"/>
      <c r="BLY211" s="27"/>
      <c r="BLZ211" s="27"/>
      <c r="BMA211" s="27"/>
      <c r="BMB211" s="27"/>
      <c r="BMC211" s="27"/>
      <c r="BMD211" s="27"/>
      <c r="BME211" s="27"/>
      <c r="BMF211" s="27"/>
      <c r="BMG211" s="27"/>
      <c r="BMH211" s="27"/>
      <c r="BMI211" s="27"/>
      <c r="BMJ211" s="27"/>
      <c r="BMK211" s="27"/>
      <c r="BML211" s="27"/>
      <c r="BMM211" s="27"/>
      <c r="BMN211" s="27"/>
      <c r="BMO211" s="27"/>
      <c r="BMP211" s="27"/>
      <c r="BMQ211" s="27"/>
      <c r="BMR211" s="27"/>
      <c r="BMS211" s="27"/>
      <c r="BMT211" s="27"/>
      <c r="BMU211" s="27"/>
      <c r="BMV211" s="27"/>
      <c r="BMW211" s="27"/>
      <c r="BMX211" s="27"/>
      <c r="BMY211" s="27"/>
      <c r="BMZ211" s="27"/>
      <c r="BNA211" s="27"/>
      <c r="BNB211" s="27"/>
      <c r="BNC211" s="27"/>
      <c r="BND211" s="27"/>
      <c r="BNE211" s="27"/>
      <c r="BNF211" s="27"/>
      <c r="BNG211" s="27"/>
      <c r="BNH211" s="27"/>
      <c r="BNI211" s="27"/>
      <c r="BNJ211" s="27"/>
      <c r="BNK211" s="27"/>
      <c r="BNL211" s="27"/>
      <c r="BNM211" s="27"/>
      <c r="BNN211" s="27"/>
      <c r="BNO211" s="27"/>
      <c r="BNP211" s="27"/>
      <c r="BNQ211" s="27"/>
      <c r="BNR211" s="27"/>
      <c r="BNS211" s="27"/>
      <c r="BNT211" s="27"/>
      <c r="BNU211" s="27"/>
      <c r="BNV211" s="27"/>
      <c r="BNW211" s="27"/>
      <c r="BNX211" s="27"/>
      <c r="BNY211" s="27"/>
      <c r="BNZ211" s="27"/>
      <c r="BOA211" s="27"/>
      <c r="BOB211" s="27"/>
      <c r="BOC211" s="27"/>
      <c r="BOD211" s="27"/>
      <c r="BOE211" s="27"/>
      <c r="BOF211" s="27"/>
      <c r="BOG211" s="27"/>
      <c r="BOH211" s="27"/>
      <c r="BOI211" s="27"/>
      <c r="BOJ211" s="27"/>
      <c r="BOK211" s="27"/>
      <c r="BOL211" s="27"/>
      <c r="BOM211" s="27"/>
      <c r="BON211" s="27"/>
      <c r="BOO211" s="27"/>
      <c r="BOP211" s="27"/>
      <c r="BOQ211" s="27"/>
      <c r="BOR211" s="27"/>
      <c r="BOS211" s="27"/>
      <c r="BOT211" s="27"/>
      <c r="BOU211" s="27"/>
      <c r="BOV211" s="27"/>
      <c r="BOW211" s="27"/>
      <c r="BOX211" s="27"/>
      <c r="BOY211" s="27"/>
      <c r="BOZ211" s="27"/>
      <c r="BPA211" s="27"/>
      <c r="BPB211" s="27"/>
      <c r="BPC211" s="27"/>
      <c r="BPD211" s="27"/>
      <c r="BPE211" s="27"/>
      <c r="BPF211" s="27"/>
      <c r="BPG211" s="27"/>
      <c r="BPH211" s="27"/>
      <c r="BPI211" s="27"/>
      <c r="BPJ211" s="27"/>
      <c r="BPK211" s="27"/>
      <c r="BPL211" s="27"/>
      <c r="BPM211" s="27"/>
      <c r="BPN211" s="27"/>
      <c r="BPO211" s="27"/>
      <c r="BPP211" s="27"/>
      <c r="BPQ211" s="27"/>
      <c r="BPR211" s="27"/>
      <c r="BPS211" s="27"/>
      <c r="BPT211" s="27"/>
      <c r="BPU211" s="27"/>
      <c r="BPV211" s="27"/>
      <c r="BPW211" s="27"/>
      <c r="BPX211" s="27"/>
      <c r="BPY211" s="27"/>
      <c r="BPZ211" s="27"/>
      <c r="BQA211" s="27"/>
      <c r="BQB211" s="27"/>
      <c r="BQC211" s="27"/>
      <c r="BQD211" s="27"/>
      <c r="BQE211" s="27"/>
      <c r="BQF211" s="27"/>
      <c r="BQG211" s="27"/>
      <c r="BQH211" s="27"/>
      <c r="BQI211" s="27"/>
      <c r="BQJ211" s="27"/>
      <c r="BQK211" s="27"/>
      <c r="BQL211" s="27"/>
      <c r="BQM211" s="27"/>
      <c r="BQN211" s="27"/>
      <c r="BQO211" s="27"/>
      <c r="BQP211" s="27"/>
      <c r="BQQ211" s="27"/>
      <c r="BQR211" s="27"/>
      <c r="BQS211" s="27"/>
      <c r="BQT211" s="27"/>
      <c r="BQU211" s="27"/>
      <c r="BQV211" s="27"/>
      <c r="BQW211" s="27"/>
      <c r="BQX211" s="27"/>
      <c r="BQY211" s="27"/>
      <c r="BQZ211" s="27"/>
      <c r="BRA211" s="27"/>
      <c r="BRB211" s="27"/>
      <c r="BRC211" s="27"/>
      <c r="BRD211" s="27"/>
      <c r="BRE211" s="27"/>
      <c r="BRF211" s="27"/>
      <c r="BRG211" s="27"/>
      <c r="BRH211" s="27"/>
      <c r="BRI211" s="27"/>
      <c r="BRJ211" s="27"/>
      <c r="BRK211" s="27"/>
      <c r="BRL211" s="27"/>
      <c r="BRM211" s="27"/>
      <c r="BRN211" s="27"/>
      <c r="BRO211" s="27"/>
      <c r="BRP211" s="27"/>
      <c r="BRQ211" s="27"/>
      <c r="BRR211" s="27"/>
      <c r="BRS211" s="27"/>
      <c r="BRT211" s="27"/>
      <c r="BRU211" s="27"/>
      <c r="BRV211" s="27"/>
      <c r="BRW211" s="27"/>
      <c r="BRX211" s="27"/>
      <c r="BRY211" s="27"/>
      <c r="BRZ211" s="27"/>
      <c r="BSA211" s="27"/>
      <c r="BSB211" s="27"/>
      <c r="BSC211" s="27"/>
      <c r="BSD211" s="27"/>
      <c r="BSE211" s="27"/>
      <c r="BSF211" s="27"/>
      <c r="BSG211" s="27"/>
      <c r="BSH211" s="27"/>
      <c r="BSI211" s="27"/>
      <c r="BSJ211" s="27"/>
      <c r="BSK211" s="27"/>
      <c r="BSL211" s="27"/>
      <c r="BSM211" s="27"/>
      <c r="BSN211" s="27"/>
      <c r="BSO211" s="27"/>
      <c r="BSP211" s="27"/>
      <c r="BSQ211" s="27"/>
      <c r="BSR211" s="27"/>
      <c r="BSS211" s="27"/>
      <c r="BST211" s="27"/>
      <c r="BSU211" s="27"/>
      <c r="BSV211" s="27"/>
      <c r="BSW211" s="27"/>
      <c r="BSX211" s="27"/>
      <c r="BSY211" s="27"/>
      <c r="BSZ211" s="27"/>
      <c r="BTA211" s="27"/>
      <c r="BTB211" s="27"/>
      <c r="BTC211" s="27"/>
      <c r="BTD211" s="27"/>
      <c r="BTE211" s="27"/>
      <c r="BTF211" s="27"/>
      <c r="BTG211" s="27"/>
      <c r="BTH211" s="27"/>
      <c r="BTI211" s="27"/>
      <c r="BTJ211" s="27"/>
      <c r="BTK211" s="27"/>
      <c r="BTL211" s="27"/>
      <c r="BTM211" s="27"/>
      <c r="BTN211" s="27"/>
      <c r="BTO211" s="27"/>
      <c r="BTP211" s="27"/>
      <c r="BTQ211" s="27"/>
      <c r="BTR211" s="27"/>
      <c r="BTS211" s="27"/>
      <c r="BTT211" s="27"/>
      <c r="BTU211" s="27"/>
      <c r="BTV211" s="27"/>
      <c r="BTW211" s="27"/>
      <c r="BTX211" s="27"/>
      <c r="BTY211" s="27"/>
      <c r="BTZ211" s="27"/>
      <c r="BUA211" s="27"/>
      <c r="BUB211" s="27"/>
      <c r="BUC211" s="27"/>
      <c r="BUD211" s="27"/>
      <c r="BUE211" s="27"/>
      <c r="BUF211" s="27"/>
      <c r="BUG211" s="27"/>
      <c r="BUH211" s="27"/>
      <c r="BUI211" s="27"/>
      <c r="BUJ211" s="27"/>
      <c r="BUK211" s="27"/>
      <c r="BUL211" s="27"/>
      <c r="BUM211" s="27"/>
      <c r="BUN211" s="27"/>
      <c r="BUO211" s="27"/>
      <c r="BUP211" s="27"/>
      <c r="BUQ211" s="27"/>
      <c r="BUR211" s="27"/>
      <c r="BUS211" s="27"/>
    </row>
    <row r="212" spans="1:1917" s="47" customFormat="1" ht="12.75">
      <c r="A212" s="23"/>
      <c r="B212" s="53"/>
      <c r="C212" s="23"/>
      <c r="D212" s="157" t="s">
        <v>224</v>
      </c>
      <c r="E212" s="158">
        <v>0.5</v>
      </c>
      <c r="F212" s="26">
        <v>2017</v>
      </c>
      <c r="G212" s="159">
        <v>0.7</v>
      </c>
      <c r="H212" s="308"/>
      <c r="I212" s="308"/>
      <c r="J212" s="26"/>
      <c r="K212" s="26"/>
      <c r="L212" s="26"/>
      <c r="M212" s="26"/>
      <c r="N212" s="103"/>
      <c r="O212" s="103"/>
      <c r="P212" s="103"/>
      <c r="Q212" s="22"/>
      <c r="R212" s="22"/>
      <c r="S212" s="22"/>
      <c r="T212" s="22"/>
      <c r="U212" s="22"/>
      <c r="V212" s="22"/>
      <c r="W212" s="22"/>
      <c r="X212" s="22"/>
      <c r="Y212" s="22"/>
      <c r="Z212" s="22"/>
      <c r="AA212" s="22"/>
      <c r="AB212" s="22"/>
      <c r="AC212" s="22"/>
      <c r="AD212" s="22"/>
      <c r="BA212" s="27"/>
      <c r="BB212" s="27"/>
      <c r="BC212" s="27"/>
      <c r="BD212" s="27"/>
      <c r="BE212" s="27"/>
      <c r="BF212" s="27"/>
      <c r="BG212" s="27"/>
      <c r="BH212" s="27"/>
      <c r="BI212" s="27"/>
      <c r="BJ212" s="27"/>
      <c r="BK212" s="27"/>
      <c r="BL212" s="27"/>
      <c r="BM212" s="27"/>
      <c r="BN212" s="27"/>
      <c r="BO212" s="27"/>
      <c r="BP212" s="27"/>
      <c r="BQ212" s="27"/>
      <c r="BR212" s="27"/>
      <c r="BS212" s="27"/>
      <c r="BT212" s="27"/>
      <c r="BU212" s="27"/>
      <c r="BV212" s="27"/>
      <c r="BW212" s="27"/>
      <c r="BX212" s="27"/>
      <c r="BY212" s="27"/>
      <c r="BZ212" s="27"/>
      <c r="CA212" s="27"/>
      <c r="CB212" s="27"/>
      <c r="CC212" s="27"/>
      <c r="CD212" s="27"/>
      <c r="CE212" s="27"/>
      <c r="CF212" s="27"/>
      <c r="CG212" s="27"/>
      <c r="CH212" s="27"/>
      <c r="CI212" s="27"/>
      <c r="CJ212" s="27"/>
      <c r="CK212" s="27"/>
      <c r="CL212" s="27"/>
      <c r="CM212" s="27"/>
      <c r="CN212" s="27"/>
      <c r="CO212" s="27"/>
      <c r="CP212" s="27"/>
      <c r="CQ212" s="27"/>
      <c r="CR212" s="27"/>
      <c r="CS212" s="27"/>
      <c r="CT212" s="27"/>
      <c r="CU212" s="27"/>
      <c r="CV212" s="27"/>
      <c r="CW212" s="27"/>
      <c r="CX212" s="27"/>
      <c r="CY212" s="27"/>
      <c r="CZ212" s="27"/>
      <c r="DA212" s="27"/>
      <c r="DB212" s="27"/>
      <c r="DC212" s="27"/>
      <c r="DD212" s="27"/>
      <c r="DE212" s="27"/>
      <c r="DF212" s="27"/>
      <c r="DG212" s="27"/>
      <c r="DH212" s="27"/>
      <c r="DI212" s="27"/>
      <c r="DJ212" s="27"/>
      <c r="DK212" s="27"/>
      <c r="DL212" s="27"/>
      <c r="DM212" s="27"/>
      <c r="DN212" s="27"/>
      <c r="DO212" s="27"/>
      <c r="DP212" s="27"/>
      <c r="DQ212" s="27"/>
      <c r="DR212" s="27"/>
      <c r="DS212" s="27"/>
      <c r="DT212" s="27"/>
      <c r="DU212" s="27"/>
      <c r="DV212" s="27"/>
      <c r="DW212" s="27"/>
      <c r="DX212" s="27"/>
      <c r="DY212" s="27"/>
      <c r="DZ212" s="27"/>
      <c r="EA212" s="27"/>
      <c r="EB212" s="27"/>
      <c r="EC212" s="27"/>
      <c r="ED212" s="27"/>
      <c r="EE212" s="27"/>
      <c r="EF212" s="27"/>
      <c r="EG212" s="27"/>
      <c r="EH212" s="27"/>
      <c r="EI212" s="27"/>
      <c r="EJ212" s="27"/>
      <c r="EK212" s="27"/>
      <c r="EL212" s="27"/>
      <c r="EM212" s="27"/>
      <c r="EN212" s="27"/>
      <c r="EO212" s="27"/>
      <c r="EP212" s="27"/>
      <c r="EQ212" s="27"/>
      <c r="ER212" s="27"/>
      <c r="ES212" s="27"/>
      <c r="ET212" s="27"/>
      <c r="EU212" s="27"/>
      <c r="EV212" s="27"/>
      <c r="EW212" s="27"/>
      <c r="EX212" s="27"/>
      <c r="EY212" s="27"/>
      <c r="EZ212" s="27"/>
      <c r="FA212" s="27"/>
      <c r="FB212" s="27"/>
      <c r="FC212" s="27"/>
      <c r="FD212" s="27"/>
      <c r="FE212" s="27"/>
      <c r="FF212" s="27"/>
      <c r="FG212" s="27"/>
      <c r="FH212" s="27"/>
      <c r="FI212" s="27"/>
      <c r="FJ212" s="27"/>
      <c r="FK212" s="27"/>
      <c r="FL212" s="27"/>
      <c r="FM212" s="27"/>
      <c r="FN212" s="27"/>
      <c r="FO212" s="27"/>
      <c r="FP212" s="27"/>
      <c r="FQ212" s="27"/>
      <c r="FR212" s="27"/>
      <c r="FS212" s="27"/>
      <c r="FT212" s="27"/>
      <c r="FU212" s="27"/>
      <c r="FV212" s="27"/>
      <c r="FW212" s="27"/>
      <c r="FX212" s="27"/>
      <c r="FY212" s="27"/>
      <c r="FZ212" s="27"/>
      <c r="GA212" s="27"/>
      <c r="GB212" s="27"/>
      <c r="GC212" s="27"/>
      <c r="GD212" s="27"/>
      <c r="GE212" s="27"/>
      <c r="GF212" s="27"/>
      <c r="GG212" s="27"/>
      <c r="GH212" s="27"/>
      <c r="GI212" s="27"/>
      <c r="GJ212" s="27"/>
      <c r="GK212" s="27"/>
      <c r="GL212" s="27"/>
      <c r="GM212" s="27"/>
      <c r="GN212" s="27"/>
      <c r="GO212" s="27"/>
      <c r="GP212" s="27"/>
      <c r="GQ212" s="27"/>
      <c r="GR212" s="27"/>
      <c r="GS212" s="27"/>
      <c r="GT212" s="27"/>
      <c r="GU212" s="27"/>
      <c r="GV212" s="27"/>
      <c r="GW212" s="27"/>
      <c r="GX212" s="27"/>
      <c r="GY212" s="27"/>
      <c r="GZ212" s="27"/>
      <c r="HA212" s="27"/>
      <c r="HB212" s="27"/>
      <c r="HC212" s="27"/>
      <c r="HD212" s="27"/>
      <c r="HE212" s="27"/>
      <c r="HF212" s="27"/>
      <c r="HG212" s="27"/>
      <c r="HH212" s="27"/>
      <c r="HI212" s="27"/>
      <c r="HJ212" s="27"/>
      <c r="HK212" s="27"/>
      <c r="HL212" s="27"/>
      <c r="HM212" s="27"/>
      <c r="HN212" s="27"/>
      <c r="HO212" s="27"/>
      <c r="HP212" s="27"/>
      <c r="HQ212" s="27"/>
      <c r="HR212" s="27"/>
      <c r="HS212" s="27"/>
      <c r="HT212" s="27"/>
      <c r="HU212" s="27"/>
      <c r="HV212" s="27"/>
      <c r="HW212" s="27"/>
      <c r="HX212" s="27"/>
      <c r="HY212" s="27"/>
      <c r="HZ212" s="27"/>
      <c r="IA212" s="27"/>
      <c r="IB212" s="27"/>
      <c r="IC212" s="27"/>
      <c r="ID212" s="27"/>
      <c r="IE212" s="27"/>
      <c r="IF212" s="27"/>
      <c r="IG212" s="27"/>
      <c r="IH212" s="27"/>
      <c r="II212" s="27"/>
      <c r="IJ212" s="27"/>
      <c r="IK212" s="27"/>
      <c r="IL212" s="27"/>
      <c r="IM212" s="27"/>
      <c r="IN212" s="27"/>
      <c r="IO212" s="27"/>
      <c r="IP212" s="27"/>
      <c r="IQ212" s="27"/>
      <c r="IR212" s="27"/>
      <c r="IS212" s="27"/>
      <c r="IT212" s="27"/>
      <c r="IU212" s="27"/>
      <c r="IV212" s="27"/>
      <c r="IW212" s="27"/>
      <c r="IX212" s="27"/>
      <c r="IY212" s="27"/>
      <c r="IZ212" s="27"/>
      <c r="JA212" s="27"/>
      <c r="JB212" s="27"/>
      <c r="JC212" s="27"/>
      <c r="JD212" s="27"/>
      <c r="JE212" s="27"/>
      <c r="JF212" s="27"/>
      <c r="JG212" s="27"/>
      <c r="JH212" s="27"/>
      <c r="JI212" s="27"/>
      <c r="JJ212" s="27"/>
      <c r="JK212" s="27"/>
      <c r="JL212" s="27"/>
      <c r="JM212" s="27"/>
      <c r="JN212" s="27"/>
      <c r="JO212" s="27"/>
      <c r="JP212" s="27"/>
      <c r="JQ212" s="27"/>
      <c r="JR212" s="27"/>
      <c r="JS212" s="27"/>
      <c r="JT212" s="27"/>
      <c r="JU212" s="27"/>
      <c r="JV212" s="27"/>
      <c r="JW212" s="27"/>
      <c r="JX212" s="27"/>
      <c r="JY212" s="27"/>
      <c r="JZ212" s="27"/>
      <c r="KA212" s="27"/>
      <c r="KB212" s="27"/>
      <c r="KC212" s="27"/>
      <c r="KD212" s="27"/>
      <c r="KE212" s="27"/>
      <c r="KF212" s="27"/>
      <c r="KG212" s="27"/>
      <c r="KH212" s="27"/>
      <c r="KI212" s="27"/>
      <c r="KJ212" s="27"/>
      <c r="KK212" s="27"/>
      <c r="KL212" s="27"/>
      <c r="KM212" s="27"/>
      <c r="KN212" s="27"/>
      <c r="KO212" s="27"/>
      <c r="KP212" s="27"/>
      <c r="KQ212" s="27"/>
      <c r="KR212" s="27"/>
      <c r="KS212" s="27"/>
      <c r="KT212" s="27"/>
      <c r="KU212" s="27"/>
      <c r="KV212" s="27"/>
      <c r="KW212" s="27"/>
      <c r="KX212" s="27"/>
      <c r="KY212" s="27"/>
      <c r="KZ212" s="27"/>
      <c r="LA212" s="27"/>
      <c r="LB212" s="27"/>
      <c r="LC212" s="27"/>
      <c r="LD212" s="27"/>
      <c r="LE212" s="27"/>
      <c r="LF212" s="27"/>
      <c r="LG212" s="27"/>
      <c r="LH212" s="27"/>
      <c r="LI212" s="27"/>
      <c r="LJ212" s="27"/>
      <c r="LK212" s="27"/>
      <c r="LL212" s="27"/>
      <c r="LM212" s="27"/>
      <c r="LN212" s="27"/>
      <c r="LO212" s="27"/>
      <c r="LP212" s="27"/>
      <c r="LQ212" s="27"/>
      <c r="LR212" s="27"/>
      <c r="LS212" s="27"/>
      <c r="LT212" s="27"/>
      <c r="LU212" s="27"/>
      <c r="LV212" s="27"/>
      <c r="LW212" s="27"/>
      <c r="LX212" s="27"/>
      <c r="LY212" s="27"/>
      <c r="LZ212" s="27"/>
      <c r="MA212" s="27"/>
      <c r="MB212" s="27"/>
      <c r="MC212" s="27"/>
      <c r="MD212" s="27"/>
      <c r="ME212" s="27"/>
      <c r="MF212" s="27"/>
      <c r="MG212" s="27"/>
      <c r="MH212" s="27"/>
      <c r="MI212" s="27"/>
      <c r="MJ212" s="27"/>
      <c r="MK212" s="27"/>
      <c r="ML212" s="27"/>
      <c r="MM212" s="27"/>
      <c r="MN212" s="27"/>
      <c r="MO212" s="27"/>
      <c r="MP212" s="27"/>
      <c r="MQ212" s="27"/>
      <c r="MR212" s="27"/>
      <c r="MS212" s="27"/>
      <c r="MT212" s="27"/>
      <c r="MU212" s="27"/>
      <c r="MV212" s="27"/>
      <c r="MW212" s="27"/>
      <c r="MX212" s="27"/>
      <c r="MY212" s="27"/>
      <c r="MZ212" s="27"/>
      <c r="NA212" s="27"/>
      <c r="NB212" s="27"/>
      <c r="NC212" s="27"/>
      <c r="ND212" s="27"/>
      <c r="NE212" s="27"/>
      <c r="NF212" s="27"/>
      <c r="NG212" s="27"/>
      <c r="NH212" s="27"/>
      <c r="NI212" s="27"/>
      <c r="NJ212" s="27"/>
      <c r="NK212" s="27"/>
      <c r="NL212" s="27"/>
      <c r="NM212" s="27"/>
      <c r="NN212" s="27"/>
      <c r="NO212" s="27"/>
      <c r="NP212" s="27"/>
      <c r="NQ212" s="27"/>
      <c r="NR212" s="27"/>
      <c r="NS212" s="27"/>
      <c r="NT212" s="27"/>
      <c r="NU212" s="27"/>
      <c r="NV212" s="27"/>
      <c r="NW212" s="27"/>
      <c r="NX212" s="27"/>
      <c r="NY212" s="27"/>
      <c r="NZ212" s="27"/>
      <c r="OA212" s="27"/>
      <c r="OB212" s="27"/>
      <c r="OC212" s="27"/>
      <c r="OD212" s="27"/>
      <c r="OE212" s="27"/>
      <c r="OF212" s="27"/>
      <c r="OG212" s="27"/>
      <c r="OH212" s="27"/>
      <c r="OI212" s="27"/>
      <c r="OJ212" s="27"/>
      <c r="OK212" s="27"/>
      <c r="OL212" s="27"/>
      <c r="OM212" s="27"/>
      <c r="ON212" s="27"/>
      <c r="OO212" s="27"/>
      <c r="OP212" s="27"/>
      <c r="OQ212" s="27"/>
      <c r="OR212" s="27"/>
      <c r="OS212" s="27"/>
      <c r="OT212" s="27"/>
      <c r="OU212" s="27"/>
      <c r="OV212" s="27"/>
      <c r="OW212" s="27"/>
      <c r="OX212" s="27"/>
      <c r="OY212" s="27"/>
      <c r="OZ212" s="27"/>
      <c r="PA212" s="27"/>
      <c r="PB212" s="27"/>
      <c r="PC212" s="27"/>
      <c r="PD212" s="27"/>
      <c r="PE212" s="27"/>
      <c r="PF212" s="27"/>
      <c r="PG212" s="27"/>
      <c r="PH212" s="27"/>
      <c r="PI212" s="27"/>
      <c r="PJ212" s="27"/>
      <c r="PK212" s="27"/>
      <c r="PL212" s="27"/>
      <c r="PM212" s="27"/>
      <c r="PN212" s="27"/>
      <c r="PO212" s="27"/>
      <c r="PP212" s="27"/>
      <c r="PQ212" s="27"/>
      <c r="PR212" s="27"/>
      <c r="PS212" s="27"/>
      <c r="PT212" s="27"/>
      <c r="PU212" s="27"/>
      <c r="PV212" s="27"/>
      <c r="PW212" s="27"/>
      <c r="PX212" s="27"/>
      <c r="PY212" s="27"/>
      <c r="PZ212" s="27"/>
      <c r="QA212" s="27"/>
      <c r="QB212" s="27"/>
      <c r="QC212" s="27"/>
      <c r="QD212" s="27"/>
      <c r="QE212" s="27"/>
      <c r="QF212" s="27"/>
      <c r="QG212" s="27"/>
      <c r="QH212" s="27"/>
      <c r="QI212" s="27"/>
      <c r="QJ212" s="27"/>
      <c r="QK212" s="27"/>
      <c r="QL212" s="27"/>
      <c r="QM212" s="27"/>
      <c r="QN212" s="27"/>
      <c r="QO212" s="27"/>
      <c r="QP212" s="27"/>
      <c r="QQ212" s="27"/>
      <c r="QR212" s="27"/>
      <c r="QS212" s="27"/>
      <c r="QT212" s="27"/>
      <c r="QU212" s="27"/>
      <c r="QV212" s="27"/>
      <c r="QW212" s="27"/>
      <c r="QX212" s="27"/>
      <c r="QY212" s="27"/>
      <c r="QZ212" s="27"/>
      <c r="RA212" s="27"/>
      <c r="RB212" s="27"/>
      <c r="RC212" s="27"/>
      <c r="RD212" s="27"/>
      <c r="RE212" s="27"/>
      <c r="RF212" s="27"/>
      <c r="RG212" s="27"/>
      <c r="RH212" s="27"/>
      <c r="RI212" s="27"/>
      <c r="RJ212" s="27"/>
      <c r="RK212" s="27"/>
      <c r="RL212" s="27"/>
      <c r="RM212" s="27"/>
      <c r="RN212" s="27"/>
      <c r="RO212" s="27"/>
      <c r="RP212" s="27"/>
      <c r="RQ212" s="27"/>
      <c r="RR212" s="27"/>
      <c r="RS212" s="27"/>
      <c r="RT212" s="27"/>
      <c r="RU212" s="27"/>
      <c r="RV212" s="27"/>
      <c r="RW212" s="27"/>
      <c r="RX212" s="27"/>
      <c r="RY212" s="27"/>
      <c r="RZ212" s="27"/>
      <c r="SA212" s="27"/>
      <c r="SB212" s="27"/>
      <c r="SC212" s="27"/>
      <c r="SD212" s="27"/>
      <c r="SE212" s="27"/>
      <c r="SF212" s="27"/>
      <c r="SG212" s="27"/>
      <c r="SH212" s="27"/>
      <c r="SI212" s="27"/>
      <c r="SJ212" s="27"/>
      <c r="SK212" s="27"/>
      <c r="SL212" s="27"/>
      <c r="SM212" s="27"/>
      <c r="SN212" s="27"/>
      <c r="SO212" s="27"/>
      <c r="SP212" s="27"/>
      <c r="SQ212" s="27"/>
      <c r="SR212" s="27"/>
      <c r="SS212" s="27"/>
      <c r="ST212" s="27"/>
      <c r="SU212" s="27"/>
      <c r="SV212" s="27"/>
      <c r="SW212" s="27"/>
      <c r="SX212" s="27"/>
      <c r="SY212" s="27"/>
      <c r="SZ212" s="27"/>
      <c r="TA212" s="27"/>
      <c r="TB212" s="27"/>
      <c r="TC212" s="27"/>
      <c r="TD212" s="27"/>
      <c r="TE212" s="27"/>
      <c r="TF212" s="27"/>
      <c r="TG212" s="27"/>
      <c r="TH212" s="27"/>
      <c r="TI212" s="27"/>
      <c r="TJ212" s="27"/>
      <c r="TK212" s="27"/>
      <c r="TL212" s="27"/>
      <c r="TM212" s="27"/>
      <c r="TN212" s="27"/>
      <c r="TO212" s="27"/>
      <c r="TP212" s="27"/>
      <c r="TQ212" s="27"/>
      <c r="TR212" s="27"/>
      <c r="TS212" s="27"/>
      <c r="TT212" s="27"/>
      <c r="TU212" s="27"/>
      <c r="TV212" s="27"/>
      <c r="TW212" s="27"/>
      <c r="TX212" s="27"/>
      <c r="TY212" s="27"/>
      <c r="TZ212" s="27"/>
      <c r="UA212" s="27"/>
      <c r="UB212" s="27"/>
      <c r="UC212" s="27"/>
      <c r="UD212" s="27"/>
      <c r="UE212" s="27"/>
      <c r="UF212" s="27"/>
      <c r="UG212" s="27"/>
      <c r="UH212" s="27"/>
      <c r="UI212" s="27"/>
      <c r="UJ212" s="27"/>
      <c r="UK212" s="27"/>
      <c r="UL212" s="27"/>
      <c r="UM212" s="27"/>
      <c r="UN212" s="27"/>
      <c r="UO212" s="27"/>
      <c r="UP212" s="27"/>
      <c r="UQ212" s="27"/>
      <c r="UR212" s="27"/>
      <c r="US212" s="27"/>
      <c r="UT212" s="27"/>
      <c r="UU212" s="27"/>
      <c r="UV212" s="27"/>
      <c r="UW212" s="27"/>
      <c r="UX212" s="27"/>
      <c r="UY212" s="27"/>
      <c r="UZ212" s="27"/>
      <c r="VA212" s="27"/>
      <c r="VB212" s="27"/>
      <c r="VC212" s="27"/>
      <c r="VD212" s="27"/>
      <c r="VE212" s="27"/>
      <c r="VF212" s="27"/>
      <c r="VG212" s="27"/>
      <c r="VH212" s="27"/>
      <c r="VI212" s="27"/>
      <c r="VJ212" s="27"/>
      <c r="VK212" s="27"/>
      <c r="VL212" s="27"/>
      <c r="VM212" s="27"/>
      <c r="VN212" s="27"/>
      <c r="VO212" s="27"/>
      <c r="VP212" s="27"/>
      <c r="VQ212" s="27"/>
      <c r="VR212" s="27"/>
      <c r="VS212" s="27"/>
      <c r="VT212" s="27"/>
      <c r="VU212" s="27"/>
      <c r="VV212" s="27"/>
      <c r="VW212" s="27"/>
      <c r="VX212" s="27"/>
      <c r="VY212" s="27"/>
      <c r="VZ212" s="27"/>
      <c r="WA212" s="27"/>
      <c r="WB212" s="27"/>
      <c r="WC212" s="27"/>
      <c r="WD212" s="27"/>
      <c r="WE212" s="27"/>
      <c r="WF212" s="27"/>
      <c r="WG212" s="27"/>
      <c r="WH212" s="27"/>
      <c r="WI212" s="27"/>
      <c r="WJ212" s="27"/>
      <c r="WK212" s="27"/>
      <c r="WL212" s="27"/>
      <c r="WM212" s="27"/>
      <c r="WN212" s="27"/>
      <c r="WO212" s="27"/>
      <c r="WP212" s="27"/>
      <c r="WQ212" s="27"/>
      <c r="WR212" s="27"/>
      <c r="WS212" s="27"/>
      <c r="WT212" s="27"/>
      <c r="WU212" s="27"/>
      <c r="WV212" s="27"/>
      <c r="WW212" s="27"/>
      <c r="WX212" s="27"/>
      <c r="WY212" s="27"/>
      <c r="WZ212" s="27"/>
      <c r="XA212" s="27"/>
      <c r="XB212" s="27"/>
      <c r="XC212" s="27"/>
      <c r="XD212" s="27"/>
      <c r="XE212" s="27"/>
      <c r="XF212" s="27"/>
      <c r="XG212" s="27"/>
      <c r="XH212" s="27"/>
      <c r="XI212" s="27"/>
      <c r="XJ212" s="27"/>
      <c r="XK212" s="27"/>
      <c r="XL212" s="27"/>
      <c r="XM212" s="27"/>
      <c r="XN212" s="27"/>
      <c r="XO212" s="27"/>
      <c r="XP212" s="27"/>
      <c r="XQ212" s="27"/>
      <c r="XR212" s="27"/>
      <c r="XS212" s="27"/>
      <c r="XT212" s="27"/>
      <c r="XU212" s="27"/>
      <c r="XV212" s="27"/>
      <c r="XW212" s="27"/>
      <c r="XX212" s="27"/>
      <c r="XY212" s="27"/>
      <c r="XZ212" s="27"/>
      <c r="YA212" s="27"/>
      <c r="YB212" s="27"/>
      <c r="YC212" s="27"/>
      <c r="YD212" s="27"/>
      <c r="YE212" s="27"/>
      <c r="YF212" s="27"/>
      <c r="YG212" s="27"/>
      <c r="YH212" s="27"/>
      <c r="YI212" s="27"/>
      <c r="YJ212" s="27"/>
      <c r="YK212" s="27"/>
      <c r="YL212" s="27"/>
      <c r="YM212" s="27"/>
      <c r="YN212" s="27"/>
      <c r="YO212" s="27"/>
      <c r="YP212" s="27"/>
      <c r="YQ212" s="27"/>
      <c r="YR212" s="27"/>
      <c r="YS212" s="27"/>
      <c r="YT212" s="27"/>
      <c r="YU212" s="27"/>
      <c r="YV212" s="27"/>
      <c r="YW212" s="27"/>
      <c r="YX212" s="27"/>
      <c r="YY212" s="27"/>
      <c r="YZ212" s="27"/>
      <c r="ZA212" s="27"/>
      <c r="ZB212" s="27"/>
      <c r="ZC212" s="27"/>
      <c r="ZD212" s="27"/>
      <c r="ZE212" s="27"/>
      <c r="ZF212" s="27"/>
      <c r="ZG212" s="27"/>
      <c r="ZH212" s="27"/>
      <c r="ZI212" s="27"/>
      <c r="ZJ212" s="27"/>
      <c r="ZK212" s="27"/>
      <c r="ZL212" s="27"/>
      <c r="ZM212" s="27"/>
      <c r="ZN212" s="27"/>
      <c r="ZO212" s="27"/>
      <c r="ZP212" s="27"/>
      <c r="ZQ212" s="27"/>
      <c r="ZR212" s="27"/>
      <c r="ZS212" s="27"/>
      <c r="ZT212" s="27"/>
      <c r="ZU212" s="27"/>
      <c r="ZV212" s="27"/>
      <c r="ZW212" s="27"/>
      <c r="ZX212" s="27"/>
      <c r="ZY212" s="27"/>
      <c r="ZZ212" s="27"/>
      <c r="AAA212" s="27"/>
      <c r="AAB212" s="27"/>
      <c r="AAC212" s="27"/>
      <c r="AAD212" s="27"/>
      <c r="AAE212" s="27"/>
      <c r="AAF212" s="27"/>
      <c r="AAG212" s="27"/>
      <c r="AAH212" s="27"/>
      <c r="AAI212" s="27"/>
      <c r="AAJ212" s="27"/>
      <c r="AAK212" s="27"/>
      <c r="AAL212" s="27"/>
      <c r="AAM212" s="27"/>
      <c r="AAN212" s="27"/>
      <c r="AAO212" s="27"/>
      <c r="AAP212" s="27"/>
      <c r="AAQ212" s="27"/>
      <c r="AAR212" s="27"/>
      <c r="AAS212" s="27"/>
      <c r="AAT212" s="27"/>
      <c r="AAU212" s="27"/>
      <c r="AAV212" s="27"/>
      <c r="AAW212" s="27"/>
      <c r="AAX212" s="27"/>
      <c r="AAY212" s="27"/>
      <c r="AAZ212" s="27"/>
      <c r="ABA212" s="27"/>
      <c r="ABB212" s="27"/>
      <c r="ABC212" s="27"/>
      <c r="ABD212" s="27"/>
      <c r="ABE212" s="27"/>
      <c r="ABF212" s="27"/>
      <c r="ABG212" s="27"/>
      <c r="ABH212" s="27"/>
      <c r="ABI212" s="27"/>
      <c r="ABJ212" s="27"/>
      <c r="ABK212" s="27"/>
      <c r="ABL212" s="27"/>
      <c r="ABM212" s="27"/>
      <c r="ABN212" s="27"/>
      <c r="ABO212" s="27"/>
      <c r="ABP212" s="27"/>
      <c r="ABQ212" s="27"/>
      <c r="ABR212" s="27"/>
      <c r="ABS212" s="27"/>
      <c r="ABT212" s="27"/>
      <c r="ABU212" s="27"/>
      <c r="ABV212" s="27"/>
      <c r="ABW212" s="27"/>
      <c r="ABX212" s="27"/>
      <c r="ABY212" s="27"/>
      <c r="ABZ212" s="27"/>
      <c r="ACA212" s="27"/>
      <c r="ACB212" s="27"/>
      <c r="ACC212" s="27"/>
      <c r="ACD212" s="27"/>
      <c r="ACE212" s="27"/>
      <c r="ACF212" s="27"/>
      <c r="ACG212" s="27"/>
      <c r="ACH212" s="27"/>
      <c r="ACI212" s="27"/>
      <c r="ACJ212" s="27"/>
      <c r="ACK212" s="27"/>
      <c r="ACL212" s="27"/>
      <c r="ACM212" s="27"/>
      <c r="ACN212" s="27"/>
      <c r="ACO212" s="27"/>
      <c r="ACP212" s="27"/>
      <c r="ACQ212" s="27"/>
      <c r="ACR212" s="27"/>
      <c r="ACS212" s="27"/>
      <c r="ACT212" s="27"/>
      <c r="ACU212" s="27"/>
      <c r="ACV212" s="27"/>
      <c r="ACW212" s="27"/>
      <c r="ACX212" s="27"/>
      <c r="ACY212" s="27"/>
      <c r="ACZ212" s="27"/>
      <c r="ADA212" s="27"/>
      <c r="ADB212" s="27"/>
      <c r="ADC212" s="27"/>
      <c r="ADD212" s="27"/>
      <c r="ADE212" s="27"/>
      <c r="ADF212" s="27"/>
      <c r="ADG212" s="27"/>
      <c r="ADH212" s="27"/>
      <c r="ADI212" s="27"/>
      <c r="ADJ212" s="27"/>
      <c r="ADK212" s="27"/>
      <c r="ADL212" s="27"/>
      <c r="ADM212" s="27"/>
      <c r="ADN212" s="27"/>
      <c r="ADO212" s="27"/>
      <c r="ADP212" s="27"/>
      <c r="ADQ212" s="27"/>
      <c r="ADR212" s="27"/>
      <c r="ADS212" s="27"/>
      <c r="ADT212" s="27"/>
      <c r="ADU212" s="27"/>
      <c r="ADV212" s="27"/>
      <c r="ADW212" s="27"/>
      <c r="ADX212" s="27"/>
      <c r="ADY212" s="27"/>
      <c r="ADZ212" s="27"/>
      <c r="AEA212" s="27"/>
      <c r="AEB212" s="27"/>
      <c r="AEC212" s="27"/>
      <c r="AED212" s="27"/>
      <c r="AEE212" s="27"/>
      <c r="AEF212" s="27"/>
      <c r="AEG212" s="27"/>
      <c r="AEH212" s="27"/>
      <c r="AEI212" s="27"/>
      <c r="AEJ212" s="27"/>
      <c r="AEK212" s="27"/>
      <c r="AEL212" s="27"/>
      <c r="AEM212" s="27"/>
      <c r="AEN212" s="27"/>
      <c r="AEO212" s="27"/>
      <c r="AEP212" s="27"/>
      <c r="AEQ212" s="27"/>
      <c r="AER212" s="27"/>
      <c r="AES212" s="27"/>
      <c r="AET212" s="27"/>
      <c r="AEU212" s="27"/>
      <c r="AEV212" s="27"/>
      <c r="AEW212" s="27"/>
      <c r="AEX212" s="27"/>
      <c r="AEY212" s="27"/>
      <c r="AEZ212" s="27"/>
      <c r="AFA212" s="27"/>
      <c r="AFB212" s="27"/>
      <c r="AFC212" s="27"/>
      <c r="AFD212" s="27"/>
      <c r="AFE212" s="27"/>
      <c r="AFF212" s="27"/>
      <c r="AFG212" s="27"/>
      <c r="AFH212" s="27"/>
      <c r="AFI212" s="27"/>
      <c r="AFJ212" s="27"/>
      <c r="AFK212" s="27"/>
      <c r="AFL212" s="27"/>
      <c r="AFM212" s="27"/>
      <c r="AFN212" s="27"/>
      <c r="AFO212" s="27"/>
      <c r="AFP212" s="27"/>
      <c r="AFQ212" s="27"/>
      <c r="AFR212" s="27"/>
      <c r="AFS212" s="27"/>
      <c r="AFT212" s="27"/>
      <c r="AFU212" s="27"/>
      <c r="AFV212" s="27"/>
      <c r="AFW212" s="27"/>
      <c r="AFX212" s="27"/>
      <c r="AFY212" s="27"/>
      <c r="AFZ212" s="27"/>
      <c r="AGA212" s="27"/>
      <c r="AGB212" s="27"/>
      <c r="AGC212" s="27"/>
      <c r="AGD212" s="27"/>
      <c r="AGE212" s="27"/>
      <c r="AGF212" s="27"/>
      <c r="AGG212" s="27"/>
      <c r="AGH212" s="27"/>
      <c r="AGI212" s="27"/>
      <c r="AGJ212" s="27"/>
      <c r="AGK212" s="27"/>
      <c r="AGL212" s="27"/>
      <c r="AGM212" s="27"/>
      <c r="AGN212" s="27"/>
      <c r="AGO212" s="27"/>
      <c r="AGP212" s="27"/>
      <c r="AGQ212" s="27"/>
      <c r="AGR212" s="27"/>
      <c r="AGS212" s="27"/>
      <c r="AGT212" s="27"/>
      <c r="AGU212" s="27"/>
      <c r="AGV212" s="27"/>
      <c r="AGW212" s="27"/>
      <c r="AGX212" s="27"/>
      <c r="AGY212" s="27"/>
      <c r="AGZ212" s="27"/>
      <c r="AHA212" s="27"/>
      <c r="AHB212" s="27"/>
      <c r="AHC212" s="27"/>
      <c r="AHD212" s="27"/>
      <c r="AHE212" s="27"/>
      <c r="AHF212" s="27"/>
      <c r="AHG212" s="27"/>
      <c r="AHH212" s="27"/>
      <c r="AHI212" s="27"/>
      <c r="AHJ212" s="27"/>
      <c r="AHK212" s="27"/>
      <c r="AHL212" s="27"/>
      <c r="AHM212" s="27"/>
      <c r="AHN212" s="27"/>
      <c r="AHO212" s="27"/>
      <c r="AHP212" s="27"/>
      <c r="AHQ212" s="27"/>
      <c r="AHR212" s="27"/>
      <c r="AHS212" s="27"/>
      <c r="AHT212" s="27"/>
      <c r="AHU212" s="27"/>
      <c r="AHV212" s="27"/>
      <c r="AHW212" s="27"/>
      <c r="AHX212" s="27"/>
      <c r="AHY212" s="27"/>
      <c r="AHZ212" s="27"/>
      <c r="AIA212" s="27"/>
      <c r="AIB212" s="27"/>
      <c r="AIC212" s="27"/>
      <c r="AID212" s="27"/>
      <c r="AIE212" s="27"/>
      <c r="AIF212" s="27"/>
      <c r="AIG212" s="27"/>
      <c r="AIH212" s="27"/>
      <c r="AII212" s="27"/>
      <c r="AIJ212" s="27"/>
      <c r="AIK212" s="27"/>
      <c r="AIL212" s="27"/>
      <c r="AIM212" s="27"/>
      <c r="AIN212" s="27"/>
      <c r="AIO212" s="27"/>
      <c r="AIP212" s="27"/>
      <c r="AIQ212" s="27"/>
      <c r="AIR212" s="27"/>
      <c r="AIS212" s="27"/>
      <c r="AIT212" s="27"/>
      <c r="AIU212" s="27"/>
      <c r="AIV212" s="27"/>
      <c r="AIW212" s="27"/>
      <c r="AIX212" s="27"/>
      <c r="AIY212" s="27"/>
      <c r="AIZ212" s="27"/>
      <c r="AJA212" s="27"/>
      <c r="AJB212" s="27"/>
      <c r="AJC212" s="27"/>
      <c r="AJD212" s="27"/>
      <c r="AJE212" s="27"/>
      <c r="AJF212" s="27"/>
      <c r="AJG212" s="27"/>
      <c r="AJH212" s="27"/>
      <c r="AJI212" s="27"/>
      <c r="AJJ212" s="27"/>
      <c r="AJK212" s="27"/>
      <c r="AJL212" s="27"/>
      <c r="AJM212" s="27"/>
      <c r="AJN212" s="27"/>
      <c r="AJO212" s="27"/>
      <c r="AJP212" s="27"/>
      <c r="AJQ212" s="27"/>
      <c r="AJR212" s="27"/>
      <c r="AJS212" s="27"/>
      <c r="AJT212" s="27"/>
      <c r="AJU212" s="27"/>
      <c r="AJV212" s="27"/>
      <c r="AJW212" s="27"/>
      <c r="AJX212" s="27"/>
      <c r="AJY212" s="27"/>
      <c r="AJZ212" s="27"/>
      <c r="AKA212" s="27"/>
      <c r="AKB212" s="27"/>
      <c r="AKC212" s="27"/>
      <c r="AKD212" s="27"/>
      <c r="AKE212" s="27"/>
      <c r="AKF212" s="27"/>
      <c r="AKG212" s="27"/>
      <c r="AKH212" s="27"/>
      <c r="AKI212" s="27"/>
      <c r="AKJ212" s="27"/>
      <c r="AKK212" s="27"/>
      <c r="AKL212" s="27"/>
      <c r="AKM212" s="27"/>
      <c r="AKN212" s="27"/>
      <c r="AKO212" s="27"/>
      <c r="AKP212" s="27"/>
      <c r="AKQ212" s="27"/>
      <c r="AKR212" s="27"/>
      <c r="AKS212" s="27"/>
      <c r="AKT212" s="27"/>
      <c r="AKU212" s="27"/>
      <c r="AKV212" s="27"/>
      <c r="AKW212" s="27"/>
      <c r="AKX212" s="27"/>
      <c r="AKY212" s="27"/>
      <c r="AKZ212" s="27"/>
      <c r="ALA212" s="27"/>
      <c r="ALB212" s="27"/>
      <c r="ALC212" s="27"/>
      <c r="ALD212" s="27"/>
      <c r="ALE212" s="27"/>
      <c r="ALF212" s="27"/>
      <c r="ALG212" s="27"/>
      <c r="ALH212" s="27"/>
      <c r="ALI212" s="27"/>
      <c r="ALJ212" s="27"/>
      <c r="ALK212" s="27"/>
      <c r="ALL212" s="27"/>
      <c r="ALM212" s="27"/>
      <c r="ALN212" s="27"/>
      <c r="ALO212" s="27"/>
      <c r="ALP212" s="27"/>
      <c r="ALQ212" s="27"/>
      <c r="ALR212" s="27"/>
      <c r="ALS212" s="27"/>
      <c r="ALT212" s="27"/>
      <c r="ALU212" s="27"/>
      <c r="ALV212" s="27"/>
      <c r="ALW212" s="27"/>
      <c r="ALX212" s="27"/>
      <c r="ALY212" s="27"/>
      <c r="ALZ212" s="27"/>
      <c r="AMA212" s="27"/>
      <c r="AMB212" s="27"/>
      <c r="AMC212" s="27"/>
      <c r="AMD212" s="27"/>
      <c r="AME212" s="27"/>
      <c r="AMF212" s="27"/>
      <c r="AMG212" s="27"/>
      <c r="AMH212" s="27"/>
      <c r="AMI212" s="27"/>
      <c r="AMJ212" s="27"/>
      <c r="AMK212" s="27"/>
      <c r="AML212" s="27"/>
      <c r="AMM212" s="27"/>
      <c r="AMN212" s="27"/>
      <c r="AMO212" s="27"/>
      <c r="AMP212" s="27"/>
      <c r="AMQ212" s="27"/>
      <c r="AMR212" s="27"/>
      <c r="AMS212" s="27"/>
      <c r="AMT212" s="27"/>
      <c r="AMU212" s="27"/>
      <c r="AMV212" s="27"/>
      <c r="AMW212" s="27"/>
      <c r="AMX212" s="27"/>
      <c r="AMY212" s="27"/>
      <c r="AMZ212" s="27"/>
      <c r="ANA212" s="27"/>
      <c r="ANB212" s="27"/>
      <c r="ANC212" s="27"/>
      <c r="AND212" s="27"/>
      <c r="ANE212" s="27"/>
      <c r="ANF212" s="27"/>
      <c r="ANG212" s="27"/>
      <c r="ANH212" s="27"/>
      <c r="ANI212" s="27"/>
      <c r="ANJ212" s="27"/>
      <c r="ANK212" s="27"/>
      <c r="ANL212" s="27"/>
      <c r="ANM212" s="27"/>
      <c r="ANN212" s="27"/>
      <c r="ANO212" s="27"/>
      <c r="ANP212" s="27"/>
      <c r="ANQ212" s="27"/>
      <c r="ANR212" s="27"/>
      <c r="ANS212" s="27"/>
      <c r="ANT212" s="27"/>
      <c r="ANU212" s="27"/>
      <c r="ANV212" s="27"/>
      <c r="ANW212" s="27"/>
      <c r="ANX212" s="27"/>
      <c r="ANY212" s="27"/>
      <c r="ANZ212" s="27"/>
      <c r="AOA212" s="27"/>
      <c r="AOB212" s="27"/>
      <c r="AOC212" s="27"/>
      <c r="AOD212" s="27"/>
      <c r="AOE212" s="27"/>
      <c r="AOF212" s="27"/>
      <c r="AOG212" s="27"/>
      <c r="AOH212" s="27"/>
      <c r="AOI212" s="27"/>
      <c r="AOJ212" s="27"/>
      <c r="AOK212" s="27"/>
      <c r="AOL212" s="27"/>
      <c r="AOM212" s="27"/>
      <c r="AON212" s="27"/>
      <c r="AOO212" s="27"/>
      <c r="AOP212" s="27"/>
      <c r="AOQ212" s="27"/>
      <c r="AOR212" s="27"/>
      <c r="AOS212" s="27"/>
      <c r="AOT212" s="27"/>
      <c r="AOU212" s="27"/>
      <c r="AOV212" s="27"/>
      <c r="AOW212" s="27"/>
      <c r="AOX212" s="27"/>
      <c r="AOY212" s="27"/>
      <c r="AOZ212" s="27"/>
      <c r="APA212" s="27"/>
      <c r="APB212" s="27"/>
      <c r="APC212" s="27"/>
      <c r="APD212" s="27"/>
      <c r="APE212" s="27"/>
      <c r="APF212" s="27"/>
      <c r="APG212" s="27"/>
      <c r="APH212" s="27"/>
      <c r="API212" s="27"/>
      <c r="APJ212" s="27"/>
      <c r="APK212" s="27"/>
      <c r="APL212" s="27"/>
      <c r="APM212" s="27"/>
      <c r="APN212" s="27"/>
      <c r="APO212" s="27"/>
      <c r="APP212" s="27"/>
      <c r="APQ212" s="27"/>
      <c r="APR212" s="27"/>
      <c r="APS212" s="27"/>
      <c r="APT212" s="27"/>
      <c r="APU212" s="27"/>
      <c r="APV212" s="27"/>
      <c r="APW212" s="27"/>
      <c r="APX212" s="27"/>
      <c r="APY212" s="27"/>
      <c r="APZ212" s="27"/>
      <c r="AQA212" s="27"/>
      <c r="AQB212" s="27"/>
      <c r="AQC212" s="27"/>
      <c r="AQD212" s="27"/>
      <c r="AQE212" s="27"/>
      <c r="AQF212" s="27"/>
      <c r="AQG212" s="27"/>
      <c r="AQH212" s="27"/>
      <c r="AQI212" s="27"/>
      <c r="AQJ212" s="27"/>
      <c r="AQK212" s="27"/>
      <c r="AQL212" s="27"/>
      <c r="AQM212" s="27"/>
      <c r="AQN212" s="27"/>
      <c r="AQO212" s="27"/>
      <c r="AQP212" s="27"/>
      <c r="AQQ212" s="27"/>
      <c r="AQR212" s="27"/>
      <c r="AQS212" s="27"/>
      <c r="AQT212" s="27"/>
      <c r="AQU212" s="27"/>
      <c r="AQV212" s="27"/>
      <c r="AQW212" s="27"/>
      <c r="AQX212" s="27"/>
      <c r="AQY212" s="27"/>
      <c r="AQZ212" s="27"/>
      <c r="ARA212" s="27"/>
      <c r="ARB212" s="27"/>
      <c r="ARC212" s="27"/>
      <c r="ARD212" s="27"/>
      <c r="ARE212" s="27"/>
      <c r="ARF212" s="27"/>
      <c r="ARG212" s="27"/>
      <c r="ARH212" s="27"/>
      <c r="ARI212" s="27"/>
      <c r="ARJ212" s="27"/>
      <c r="ARK212" s="27"/>
      <c r="ARL212" s="27"/>
      <c r="ARM212" s="27"/>
      <c r="ARN212" s="27"/>
      <c r="ARO212" s="27"/>
      <c r="ARP212" s="27"/>
      <c r="ARQ212" s="27"/>
      <c r="ARR212" s="27"/>
      <c r="ARS212" s="27"/>
      <c r="ART212" s="27"/>
      <c r="ARU212" s="27"/>
      <c r="ARV212" s="27"/>
      <c r="ARW212" s="27"/>
      <c r="ARX212" s="27"/>
      <c r="ARY212" s="27"/>
      <c r="ARZ212" s="27"/>
      <c r="ASA212" s="27"/>
      <c r="ASB212" s="27"/>
      <c r="ASC212" s="27"/>
      <c r="ASD212" s="27"/>
      <c r="ASE212" s="27"/>
      <c r="ASF212" s="27"/>
      <c r="ASG212" s="27"/>
      <c r="ASH212" s="27"/>
      <c r="ASI212" s="27"/>
      <c r="ASJ212" s="27"/>
      <c r="ASK212" s="27"/>
      <c r="ASL212" s="27"/>
      <c r="ASM212" s="27"/>
      <c r="ASN212" s="27"/>
      <c r="ASO212" s="27"/>
      <c r="ASP212" s="27"/>
      <c r="ASQ212" s="27"/>
      <c r="ASR212" s="27"/>
      <c r="ASS212" s="27"/>
      <c r="AST212" s="27"/>
      <c r="ASU212" s="27"/>
      <c r="ASV212" s="27"/>
      <c r="ASW212" s="27"/>
      <c r="ASX212" s="27"/>
      <c r="ASY212" s="27"/>
      <c r="ASZ212" s="27"/>
      <c r="ATA212" s="27"/>
      <c r="ATB212" s="27"/>
      <c r="ATC212" s="27"/>
      <c r="ATD212" s="27"/>
      <c r="ATE212" s="27"/>
      <c r="ATF212" s="27"/>
      <c r="ATG212" s="27"/>
      <c r="ATH212" s="27"/>
      <c r="ATI212" s="27"/>
      <c r="ATJ212" s="27"/>
      <c r="ATK212" s="27"/>
      <c r="ATL212" s="27"/>
      <c r="ATM212" s="27"/>
      <c r="ATN212" s="27"/>
      <c r="ATO212" s="27"/>
      <c r="ATP212" s="27"/>
      <c r="ATQ212" s="27"/>
      <c r="ATR212" s="27"/>
      <c r="ATS212" s="27"/>
      <c r="ATT212" s="27"/>
      <c r="ATU212" s="27"/>
      <c r="ATV212" s="27"/>
      <c r="ATW212" s="27"/>
      <c r="ATX212" s="27"/>
      <c r="ATY212" s="27"/>
      <c r="ATZ212" s="27"/>
      <c r="AUA212" s="27"/>
      <c r="AUB212" s="27"/>
      <c r="AUC212" s="27"/>
      <c r="AUD212" s="27"/>
      <c r="AUE212" s="27"/>
      <c r="AUF212" s="27"/>
      <c r="AUG212" s="27"/>
      <c r="AUH212" s="27"/>
      <c r="AUI212" s="27"/>
      <c r="AUJ212" s="27"/>
      <c r="AUK212" s="27"/>
      <c r="AUL212" s="27"/>
      <c r="AUM212" s="27"/>
      <c r="AUN212" s="27"/>
      <c r="AUO212" s="27"/>
      <c r="AUP212" s="27"/>
      <c r="AUQ212" s="27"/>
      <c r="AUR212" s="27"/>
      <c r="AUS212" s="27"/>
      <c r="AUT212" s="27"/>
      <c r="AUU212" s="27"/>
      <c r="AUV212" s="27"/>
      <c r="AUW212" s="27"/>
      <c r="AUX212" s="27"/>
      <c r="AUY212" s="27"/>
      <c r="AUZ212" s="27"/>
      <c r="AVA212" s="27"/>
      <c r="AVB212" s="27"/>
      <c r="AVC212" s="27"/>
      <c r="AVD212" s="27"/>
      <c r="AVE212" s="27"/>
      <c r="AVF212" s="27"/>
      <c r="AVG212" s="27"/>
      <c r="AVH212" s="27"/>
      <c r="AVI212" s="27"/>
      <c r="AVJ212" s="27"/>
      <c r="AVK212" s="27"/>
      <c r="AVL212" s="27"/>
      <c r="AVM212" s="27"/>
      <c r="AVN212" s="27"/>
      <c r="AVO212" s="27"/>
      <c r="AVP212" s="27"/>
      <c r="AVQ212" s="27"/>
      <c r="AVR212" s="27"/>
      <c r="AVS212" s="27"/>
      <c r="AVT212" s="27"/>
      <c r="AVU212" s="27"/>
      <c r="AVV212" s="27"/>
      <c r="AVW212" s="27"/>
      <c r="AVX212" s="27"/>
      <c r="AVY212" s="27"/>
      <c r="AVZ212" s="27"/>
      <c r="AWA212" s="27"/>
      <c r="AWB212" s="27"/>
      <c r="AWC212" s="27"/>
      <c r="AWD212" s="27"/>
      <c r="AWE212" s="27"/>
      <c r="AWF212" s="27"/>
      <c r="AWG212" s="27"/>
      <c r="AWH212" s="27"/>
      <c r="AWI212" s="27"/>
      <c r="AWJ212" s="27"/>
      <c r="AWK212" s="27"/>
      <c r="AWL212" s="27"/>
      <c r="AWM212" s="27"/>
      <c r="AWN212" s="27"/>
      <c r="AWO212" s="27"/>
      <c r="AWP212" s="27"/>
      <c r="AWQ212" s="27"/>
      <c r="AWR212" s="27"/>
      <c r="AWS212" s="27"/>
      <c r="AWT212" s="27"/>
      <c r="AWU212" s="27"/>
      <c r="AWV212" s="27"/>
      <c r="AWW212" s="27"/>
      <c r="AWX212" s="27"/>
      <c r="AWY212" s="27"/>
      <c r="AWZ212" s="27"/>
      <c r="AXA212" s="27"/>
      <c r="AXB212" s="27"/>
      <c r="AXC212" s="27"/>
      <c r="AXD212" s="27"/>
      <c r="AXE212" s="27"/>
      <c r="AXF212" s="27"/>
      <c r="AXG212" s="27"/>
      <c r="AXH212" s="27"/>
      <c r="AXI212" s="27"/>
      <c r="AXJ212" s="27"/>
      <c r="AXK212" s="27"/>
      <c r="AXL212" s="27"/>
      <c r="AXM212" s="27"/>
      <c r="AXN212" s="27"/>
      <c r="AXO212" s="27"/>
      <c r="AXP212" s="27"/>
      <c r="AXQ212" s="27"/>
      <c r="AXR212" s="27"/>
      <c r="AXS212" s="27"/>
      <c r="AXT212" s="27"/>
      <c r="AXU212" s="27"/>
      <c r="AXV212" s="27"/>
      <c r="AXW212" s="27"/>
      <c r="AXX212" s="27"/>
      <c r="AXY212" s="27"/>
      <c r="AXZ212" s="27"/>
      <c r="AYA212" s="27"/>
      <c r="AYB212" s="27"/>
      <c r="AYC212" s="27"/>
      <c r="AYD212" s="27"/>
      <c r="AYE212" s="27"/>
      <c r="AYF212" s="27"/>
      <c r="AYG212" s="27"/>
      <c r="AYH212" s="27"/>
      <c r="AYI212" s="27"/>
      <c r="AYJ212" s="27"/>
      <c r="AYK212" s="27"/>
      <c r="AYL212" s="27"/>
      <c r="AYM212" s="27"/>
      <c r="AYN212" s="27"/>
      <c r="AYO212" s="27"/>
      <c r="AYP212" s="27"/>
      <c r="AYQ212" s="27"/>
      <c r="AYR212" s="27"/>
      <c r="AYS212" s="27"/>
      <c r="AYT212" s="27"/>
      <c r="AYU212" s="27"/>
      <c r="AYV212" s="27"/>
      <c r="AYW212" s="27"/>
      <c r="AYX212" s="27"/>
      <c r="AYY212" s="27"/>
      <c r="AYZ212" s="27"/>
      <c r="AZA212" s="27"/>
      <c r="AZB212" s="27"/>
      <c r="AZC212" s="27"/>
      <c r="AZD212" s="27"/>
      <c r="AZE212" s="27"/>
      <c r="AZF212" s="27"/>
      <c r="AZG212" s="27"/>
      <c r="AZH212" s="27"/>
      <c r="AZI212" s="27"/>
      <c r="AZJ212" s="27"/>
      <c r="AZK212" s="27"/>
      <c r="AZL212" s="27"/>
      <c r="AZM212" s="27"/>
      <c r="AZN212" s="27"/>
      <c r="AZO212" s="27"/>
      <c r="AZP212" s="27"/>
      <c r="AZQ212" s="27"/>
      <c r="AZR212" s="27"/>
      <c r="AZS212" s="27"/>
      <c r="AZT212" s="27"/>
      <c r="AZU212" s="27"/>
      <c r="AZV212" s="27"/>
      <c r="AZW212" s="27"/>
      <c r="AZX212" s="27"/>
      <c r="AZY212" s="27"/>
      <c r="AZZ212" s="27"/>
      <c r="BAA212" s="27"/>
      <c r="BAB212" s="27"/>
      <c r="BAC212" s="27"/>
      <c r="BAD212" s="27"/>
      <c r="BAE212" s="27"/>
      <c r="BAF212" s="27"/>
      <c r="BAG212" s="27"/>
      <c r="BAH212" s="27"/>
      <c r="BAI212" s="27"/>
      <c r="BAJ212" s="27"/>
      <c r="BAK212" s="27"/>
      <c r="BAL212" s="27"/>
      <c r="BAM212" s="27"/>
      <c r="BAN212" s="27"/>
      <c r="BAO212" s="27"/>
      <c r="BAP212" s="27"/>
      <c r="BAQ212" s="27"/>
      <c r="BAR212" s="27"/>
      <c r="BAS212" s="27"/>
      <c r="BAT212" s="27"/>
      <c r="BAU212" s="27"/>
      <c r="BAV212" s="27"/>
      <c r="BAW212" s="27"/>
      <c r="BAX212" s="27"/>
      <c r="BAY212" s="27"/>
      <c r="BAZ212" s="27"/>
      <c r="BBA212" s="27"/>
      <c r="BBB212" s="27"/>
      <c r="BBC212" s="27"/>
      <c r="BBD212" s="27"/>
      <c r="BBE212" s="27"/>
      <c r="BBF212" s="27"/>
      <c r="BBG212" s="27"/>
      <c r="BBH212" s="27"/>
      <c r="BBI212" s="27"/>
      <c r="BBJ212" s="27"/>
      <c r="BBK212" s="27"/>
      <c r="BBL212" s="27"/>
      <c r="BBM212" s="27"/>
      <c r="BBN212" s="27"/>
      <c r="BBO212" s="27"/>
      <c r="BBP212" s="27"/>
      <c r="BBQ212" s="27"/>
      <c r="BBR212" s="27"/>
      <c r="BBS212" s="27"/>
      <c r="BBT212" s="27"/>
      <c r="BBU212" s="27"/>
      <c r="BBV212" s="27"/>
      <c r="BBW212" s="27"/>
      <c r="BBX212" s="27"/>
      <c r="BBY212" s="27"/>
      <c r="BBZ212" s="27"/>
      <c r="BCA212" s="27"/>
      <c r="BCB212" s="27"/>
      <c r="BCC212" s="27"/>
      <c r="BCD212" s="27"/>
      <c r="BCE212" s="27"/>
      <c r="BCF212" s="27"/>
      <c r="BCG212" s="27"/>
      <c r="BCH212" s="27"/>
      <c r="BCI212" s="27"/>
      <c r="BCJ212" s="27"/>
      <c r="BCK212" s="27"/>
      <c r="BCL212" s="27"/>
      <c r="BCM212" s="27"/>
      <c r="BCN212" s="27"/>
      <c r="BCO212" s="27"/>
      <c r="BCP212" s="27"/>
      <c r="BCQ212" s="27"/>
      <c r="BCR212" s="27"/>
      <c r="BCS212" s="27"/>
      <c r="BCT212" s="27"/>
      <c r="BCU212" s="27"/>
      <c r="BCV212" s="27"/>
      <c r="BCW212" s="27"/>
      <c r="BCX212" s="27"/>
      <c r="BCY212" s="27"/>
      <c r="BCZ212" s="27"/>
      <c r="BDA212" s="27"/>
      <c r="BDB212" s="27"/>
      <c r="BDC212" s="27"/>
      <c r="BDD212" s="27"/>
      <c r="BDE212" s="27"/>
      <c r="BDF212" s="27"/>
      <c r="BDG212" s="27"/>
      <c r="BDH212" s="27"/>
      <c r="BDI212" s="27"/>
      <c r="BDJ212" s="27"/>
      <c r="BDK212" s="27"/>
      <c r="BDL212" s="27"/>
      <c r="BDM212" s="27"/>
      <c r="BDN212" s="27"/>
      <c r="BDO212" s="27"/>
      <c r="BDP212" s="27"/>
      <c r="BDQ212" s="27"/>
      <c r="BDR212" s="27"/>
      <c r="BDS212" s="27"/>
      <c r="BDT212" s="27"/>
      <c r="BDU212" s="27"/>
      <c r="BDV212" s="27"/>
      <c r="BDW212" s="27"/>
      <c r="BDX212" s="27"/>
      <c r="BDY212" s="27"/>
      <c r="BDZ212" s="27"/>
      <c r="BEA212" s="27"/>
      <c r="BEB212" s="27"/>
      <c r="BEC212" s="27"/>
      <c r="BED212" s="27"/>
      <c r="BEE212" s="27"/>
      <c r="BEF212" s="27"/>
      <c r="BEG212" s="27"/>
      <c r="BEH212" s="27"/>
      <c r="BEI212" s="27"/>
      <c r="BEJ212" s="27"/>
      <c r="BEK212" s="27"/>
      <c r="BEL212" s="27"/>
      <c r="BEM212" s="27"/>
      <c r="BEN212" s="27"/>
      <c r="BEO212" s="27"/>
      <c r="BEP212" s="27"/>
      <c r="BEQ212" s="27"/>
      <c r="BER212" s="27"/>
      <c r="BES212" s="27"/>
      <c r="BET212" s="27"/>
      <c r="BEU212" s="27"/>
      <c r="BEV212" s="27"/>
      <c r="BEW212" s="27"/>
      <c r="BEX212" s="27"/>
      <c r="BEY212" s="27"/>
      <c r="BEZ212" s="27"/>
      <c r="BFA212" s="27"/>
      <c r="BFB212" s="27"/>
      <c r="BFC212" s="27"/>
      <c r="BFD212" s="27"/>
      <c r="BFE212" s="27"/>
      <c r="BFF212" s="27"/>
      <c r="BFG212" s="27"/>
      <c r="BFH212" s="27"/>
      <c r="BFI212" s="27"/>
      <c r="BFJ212" s="27"/>
      <c r="BFK212" s="27"/>
      <c r="BFL212" s="27"/>
      <c r="BFM212" s="27"/>
      <c r="BFN212" s="27"/>
      <c r="BFO212" s="27"/>
      <c r="BFP212" s="27"/>
      <c r="BFQ212" s="27"/>
      <c r="BFR212" s="27"/>
      <c r="BFS212" s="27"/>
      <c r="BFT212" s="27"/>
      <c r="BFU212" s="27"/>
      <c r="BFV212" s="27"/>
      <c r="BFW212" s="27"/>
      <c r="BFX212" s="27"/>
      <c r="BFY212" s="27"/>
      <c r="BFZ212" s="27"/>
      <c r="BGA212" s="27"/>
      <c r="BGB212" s="27"/>
      <c r="BGC212" s="27"/>
      <c r="BGD212" s="27"/>
      <c r="BGE212" s="27"/>
      <c r="BGF212" s="27"/>
      <c r="BGG212" s="27"/>
      <c r="BGH212" s="27"/>
      <c r="BGI212" s="27"/>
      <c r="BGJ212" s="27"/>
      <c r="BGK212" s="27"/>
      <c r="BGL212" s="27"/>
      <c r="BGM212" s="27"/>
      <c r="BGN212" s="27"/>
      <c r="BGO212" s="27"/>
      <c r="BGP212" s="27"/>
      <c r="BGQ212" s="27"/>
      <c r="BGR212" s="27"/>
      <c r="BGS212" s="27"/>
      <c r="BGT212" s="27"/>
      <c r="BGU212" s="27"/>
      <c r="BGV212" s="27"/>
      <c r="BGW212" s="27"/>
      <c r="BGX212" s="27"/>
      <c r="BGY212" s="27"/>
      <c r="BGZ212" s="27"/>
      <c r="BHA212" s="27"/>
      <c r="BHB212" s="27"/>
      <c r="BHC212" s="27"/>
      <c r="BHD212" s="27"/>
      <c r="BHE212" s="27"/>
      <c r="BHF212" s="27"/>
      <c r="BHG212" s="27"/>
      <c r="BHH212" s="27"/>
      <c r="BHI212" s="27"/>
      <c r="BHJ212" s="27"/>
      <c r="BHK212" s="27"/>
      <c r="BHL212" s="27"/>
      <c r="BHM212" s="27"/>
      <c r="BHN212" s="27"/>
      <c r="BHO212" s="27"/>
      <c r="BHP212" s="27"/>
      <c r="BHQ212" s="27"/>
      <c r="BHR212" s="27"/>
      <c r="BHS212" s="27"/>
      <c r="BHT212" s="27"/>
      <c r="BHU212" s="27"/>
      <c r="BHV212" s="27"/>
      <c r="BHW212" s="27"/>
      <c r="BHX212" s="27"/>
      <c r="BHY212" s="27"/>
      <c r="BHZ212" s="27"/>
      <c r="BIA212" s="27"/>
      <c r="BIB212" s="27"/>
      <c r="BIC212" s="27"/>
      <c r="BID212" s="27"/>
      <c r="BIE212" s="27"/>
      <c r="BIF212" s="27"/>
      <c r="BIG212" s="27"/>
      <c r="BIH212" s="27"/>
      <c r="BII212" s="27"/>
      <c r="BIJ212" s="27"/>
      <c r="BIK212" s="27"/>
      <c r="BIL212" s="27"/>
      <c r="BIM212" s="27"/>
      <c r="BIN212" s="27"/>
      <c r="BIO212" s="27"/>
      <c r="BIP212" s="27"/>
      <c r="BIQ212" s="27"/>
      <c r="BIR212" s="27"/>
      <c r="BIS212" s="27"/>
      <c r="BIT212" s="27"/>
      <c r="BIU212" s="27"/>
      <c r="BIV212" s="27"/>
      <c r="BIW212" s="27"/>
      <c r="BIX212" s="27"/>
      <c r="BIY212" s="27"/>
      <c r="BIZ212" s="27"/>
      <c r="BJA212" s="27"/>
      <c r="BJB212" s="27"/>
      <c r="BJC212" s="27"/>
      <c r="BJD212" s="27"/>
      <c r="BJE212" s="27"/>
      <c r="BJF212" s="27"/>
      <c r="BJG212" s="27"/>
      <c r="BJH212" s="27"/>
      <c r="BJI212" s="27"/>
      <c r="BJJ212" s="27"/>
      <c r="BJK212" s="27"/>
      <c r="BJL212" s="27"/>
      <c r="BJM212" s="27"/>
      <c r="BJN212" s="27"/>
      <c r="BJO212" s="27"/>
      <c r="BJP212" s="27"/>
      <c r="BJQ212" s="27"/>
      <c r="BJR212" s="27"/>
      <c r="BJS212" s="27"/>
      <c r="BJT212" s="27"/>
      <c r="BJU212" s="27"/>
      <c r="BJV212" s="27"/>
      <c r="BJW212" s="27"/>
      <c r="BJX212" s="27"/>
      <c r="BJY212" s="27"/>
      <c r="BJZ212" s="27"/>
      <c r="BKA212" s="27"/>
      <c r="BKB212" s="27"/>
      <c r="BKC212" s="27"/>
      <c r="BKD212" s="27"/>
      <c r="BKE212" s="27"/>
      <c r="BKF212" s="27"/>
      <c r="BKG212" s="27"/>
      <c r="BKH212" s="27"/>
      <c r="BKI212" s="27"/>
      <c r="BKJ212" s="27"/>
      <c r="BKK212" s="27"/>
      <c r="BKL212" s="27"/>
      <c r="BKM212" s="27"/>
      <c r="BKN212" s="27"/>
      <c r="BKO212" s="27"/>
      <c r="BKP212" s="27"/>
      <c r="BKQ212" s="27"/>
      <c r="BKR212" s="27"/>
      <c r="BKS212" s="27"/>
      <c r="BKT212" s="27"/>
      <c r="BKU212" s="27"/>
      <c r="BKV212" s="27"/>
      <c r="BKW212" s="27"/>
      <c r="BKX212" s="27"/>
      <c r="BKY212" s="27"/>
      <c r="BKZ212" s="27"/>
      <c r="BLA212" s="27"/>
      <c r="BLB212" s="27"/>
      <c r="BLC212" s="27"/>
      <c r="BLD212" s="27"/>
      <c r="BLE212" s="27"/>
      <c r="BLF212" s="27"/>
      <c r="BLG212" s="27"/>
      <c r="BLH212" s="27"/>
      <c r="BLI212" s="27"/>
      <c r="BLJ212" s="27"/>
      <c r="BLK212" s="27"/>
      <c r="BLL212" s="27"/>
      <c r="BLM212" s="27"/>
      <c r="BLN212" s="27"/>
      <c r="BLO212" s="27"/>
      <c r="BLP212" s="27"/>
      <c r="BLQ212" s="27"/>
      <c r="BLR212" s="27"/>
      <c r="BLS212" s="27"/>
      <c r="BLT212" s="27"/>
      <c r="BLU212" s="27"/>
      <c r="BLV212" s="27"/>
      <c r="BLW212" s="27"/>
      <c r="BLX212" s="27"/>
      <c r="BLY212" s="27"/>
      <c r="BLZ212" s="27"/>
      <c r="BMA212" s="27"/>
      <c r="BMB212" s="27"/>
      <c r="BMC212" s="27"/>
      <c r="BMD212" s="27"/>
      <c r="BME212" s="27"/>
      <c r="BMF212" s="27"/>
      <c r="BMG212" s="27"/>
      <c r="BMH212" s="27"/>
      <c r="BMI212" s="27"/>
      <c r="BMJ212" s="27"/>
      <c r="BMK212" s="27"/>
      <c r="BML212" s="27"/>
      <c r="BMM212" s="27"/>
      <c r="BMN212" s="27"/>
      <c r="BMO212" s="27"/>
      <c r="BMP212" s="27"/>
      <c r="BMQ212" s="27"/>
      <c r="BMR212" s="27"/>
      <c r="BMS212" s="27"/>
      <c r="BMT212" s="27"/>
      <c r="BMU212" s="27"/>
      <c r="BMV212" s="27"/>
      <c r="BMW212" s="27"/>
      <c r="BMX212" s="27"/>
      <c r="BMY212" s="27"/>
      <c r="BMZ212" s="27"/>
      <c r="BNA212" s="27"/>
      <c r="BNB212" s="27"/>
      <c r="BNC212" s="27"/>
      <c r="BND212" s="27"/>
      <c r="BNE212" s="27"/>
      <c r="BNF212" s="27"/>
      <c r="BNG212" s="27"/>
      <c r="BNH212" s="27"/>
      <c r="BNI212" s="27"/>
      <c r="BNJ212" s="27"/>
      <c r="BNK212" s="27"/>
      <c r="BNL212" s="27"/>
      <c r="BNM212" s="27"/>
      <c r="BNN212" s="27"/>
      <c r="BNO212" s="27"/>
      <c r="BNP212" s="27"/>
      <c r="BNQ212" s="27"/>
      <c r="BNR212" s="27"/>
      <c r="BNS212" s="27"/>
      <c r="BNT212" s="27"/>
      <c r="BNU212" s="27"/>
      <c r="BNV212" s="27"/>
      <c r="BNW212" s="27"/>
      <c r="BNX212" s="27"/>
      <c r="BNY212" s="27"/>
      <c r="BNZ212" s="27"/>
      <c r="BOA212" s="27"/>
      <c r="BOB212" s="27"/>
      <c r="BOC212" s="27"/>
      <c r="BOD212" s="27"/>
      <c r="BOE212" s="27"/>
      <c r="BOF212" s="27"/>
      <c r="BOG212" s="27"/>
      <c r="BOH212" s="27"/>
      <c r="BOI212" s="27"/>
      <c r="BOJ212" s="27"/>
      <c r="BOK212" s="27"/>
      <c r="BOL212" s="27"/>
      <c r="BOM212" s="27"/>
      <c r="BON212" s="27"/>
      <c r="BOO212" s="27"/>
      <c r="BOP212" s="27"/>
      <c r="BOQ212" s="27"/>
      <c r="BOR212" s="27"/>
      <c r="BOS212" s="27"/>
      <c r="BOT212" s="27"/>
      <c r="BOU212" s="27"/>
      <c r="BOV212" s="27"/>
      <c r="BOW212" s="27"/>
      <c r="BOX212" s="27"/>
      <c r="BOY212" s="27"/>
      <c r="BOZ212" s="27"/>
      <c r="BPA212" s="27"/>
      <c r="BPB212" s="27"/>
      <c r="BPC212" s="27"/>
      <c r="BPD212" s="27"/>
      <c r="BPE212" s="27"/>
      <c r="BPF212" s="27"/>
      <c r="BPG212" s="27"/>
      <c r="BPH212" s="27"/>
      <c r="BPI212" s="27"/>
      <c r="BPJ212" s="27"/>
      <c r="BPK212" s="27"/>
      <c r="BPL212" s="27"/>
      <c r="BPM212" s="27"/>
      <c r="BPN212" s="27"/>
      <c r="BPO212" s="27"/>
      <c r="BPP212" s="27"/>
      <c r="BPQ212" s="27"/>
      <c r="BPR212" s="27"/>
      <c r="BPS212" s="27"/>
      <c r="BPT212" s="27"/>
      <c r="BPU212" s="27"/>
      <c r="BPV212" s="27"/>
      <c r="BPW212" s="27"/>
      <c r="BPX212" s="27"/>
      <c r="BPY212" s="27"/>
      <c r="BPZ212" s="27"/>
      <c r="BQA212" s="27"/>
      <c r="BQB212" s="27"/>
      <c r="BQC212" s="27"/>
      <c r="BQD212" s="27"/>
      <c r="BQE212" s="27"/>
      <c r="BQF212" s="27"/>
      <c r="BQG212" s="27"/>
      <c r="BQH212" s="27"/>
      <c r="BQI212" s="27"/>
      <c r="BQJ212" s="27"/>
      <c r="BQK212" s="27"/>
      <c r="BQL212" s="27"/>
      <c r="BQM212" s="27"/>
      <c r="BQN212" s="27"/>
      <c r="BQO212" s="27"/>
      <c r="BQP212" s="27"/>
      <c r="BQQ212" s="27"/>
      <c r="BQR212" s="27"/>
      <c r="BQS212" s="27"/>
      <c r="BQT212" s="27"/>
      <c r="BQU212" s="27"/>
      <c r="BQV212" s="27"/>
      <c r="BQW212" s="27"/>
      <c r="BQX212" s="27"/>
      <c r="BQY212" s="27"/>
      <c r="BQZ212" s="27"/>
      <c r="BRA212" s="27"/>
      <c r="BRB212" s="27"/>
      <c r="BRC212" s="27"/>
      <c r="BRD212" s="27"/>
      <c r="BRE212" s="27"/>
      <c r="BRF212" s="27"/>
      <c r="BRG212" s="27"/>
      <c r="BRH212" s="27"/>
      <c r="BRI212" s="27"/>
      <c r="BRJ212" s="27"/>
      <c r="BRK212" s="27"/>
      <c r="BRL212" s="27"/>
      <c r="BRM212" s="27"/>
      <c r="BRN212" s="27"/>
      <c r="BRO212" s="27"/>
      <c r="BRP212" s="27"/>
      <c r="BRQ212" s="27"/>
      <c r="BRR212" s="27"/>
      <c r="BRS212" s="27"/>
      <c r="BRT212" s="27"/>
      <c r="BRU212" s="27"/>
      <c r="BRV212" s="27"/>
      <c r="BRW212" s="27"/>
      <c r="BRX212" s="27"/>
      <c r="BRY212" s="27"/>
      <c r="BRZ212" s="27"/>
      <c r="BSA212" s="27"/>
      <c r="BSB212" s="27"/>
      <c r="BSC212" s="27"/>
      <c r="BSD212" s="27"/>
      <c r="BSE212" s="27"/>
      <c r="BSF212" s="27"/>
      <c r="BSG212" s="27"/>
      <c r="BSH212" s="27"/>
      <c r="BSI212" s="27"/>
      <c r="BSJ212" s="27"/>
      <c r="BSK212" s="27"/>
      <c r="BSL212" s="27"/>
      <c r="BSM212" s="27"/>
      <c r="BSN212" s="27"/>
      <c r="BSO212" s="27"/>
      <c r="BSP212" s="27"/>
      <c r="BSQ212" s="27"/>
      <c r="BSR212" s="27"/>
      <c r="BSS212" s="27"/>
      <c r="BST212" s="27"/>
      <c r="BSU212" s="27"/>
      <c r="BSV212" s="27"/>
      <c r="BSW212" s="27"/>
      <c r="BSX212" s="27"/>
      <c r="BSY212" s="27"/>
      <c r="BSZ212" s="27"/>
      <c r="BTA212" s="27"/>
      <c r="BTB212" s="27"/>
      <c r="BTC212" s="27"/>
      <c r="BTD212" s="27"/>
      <c r="BTE212" s="27"/>
      <c r="BTF212" s="27"/>
      <c r="BTG212" s="27"/>
      <c r="BTH212" s="27"/>
      <c r="BTI212" s="27"/>
      <c r="BTJ212" s="27"/>
      <c r="BTK212" s="27"/>
      <c r="BTL212" s="27"/>
      <c r="BTM212" s="27"/>
      <c r="BTN212" s="27"/>
      <c r="BTO212" s="27"/>
      <c r="BTP212" s="27"/>
      <c r="BTQ212" s="27"/>
      <c r="BTR212" s="27"/>
      <c r="BTS212" s="27"/>
      <c r="BTT212" s="27"/>
      <c r="BTU212" s="27"/>
      <c r="BTV212" s="27"/>
      <c r="BTW212" s="27"/>
      <c r="BTX212" s="27"/>
      <c r="BTY212" s="27"/>
      <c r="BTZ212" s="27"/>
      <c r="BUA212" s="27"/>
      <c r="BUB212" s="27"/>
      <c r="BUC212" s="27"/>
      <c r="BUD212" s="27"/>
      <c r="BUE212" s="27"/>
      <c r="BUF212" s="27"/>
      <c r="BUG212" s="27"/>
      <c r="BUH212" s="27"/>
      <c r="BUI212" s="27"/>
      <c r="BUJ212" s="27"/>
      <c r="BUK212" s="27"/>
      <c r="BUL212" s="27"/>
      <c r="BUM212" s="27"/>
      <c r="BUN212" s="27"/>
      <c r="BUO212" s="27"/>
      <c r="BUP212" s="27"/>
      <c r="BUQ212" s="27"/>
      <c r="BUR212" s="27"/>
      <c r="BUS212" s="27"/>
    </row>
    <row r="213" spans="1:1917" s="47" customFormat="1" ht="12.75">
      <c r="A213" s="23"/>
      <c r="B213" s="53"/>
      <c r="C213" s="23"/>
      <c r="D213" s="157" t="s">
        <v>225</v>
      </c>
      <c r="E213" s="158">
        <v>0.35</v>
      </c>
      <c r="F213" s="26">
        <v>2018</v>
      </c>
      <c r="G213" s="159">
        <v>0.7</v>
      </c>
      <c r="H213" s="308"/>
      <c r="I213" s="308"/>
      <c r="J213" s="26"/>
      <c r="K213" s="26"/>
      <c r="L213" s="26"/>
      <c r="M213" s="26"/>
      <c r="N213" s="103"/>
      <c r="O213" s="103"/>
      <c r="P213" s="103"/>
      <c r="Q213" s="22"/>
      <c r="R213" s="22"/>
      <c r="S213" s="22"/>
      <c r="T213" s="22"/>
      <c r="U213" s="22"/>
      <c r="V213" s="22"/>
      <c r="W213" s="22"/>
      <c r="X213" s="22"/>
      <c r="Y213" s="22"/>
      <c r="Z213" s="22"/>
      <c r="AA213" s="22"/>
      <c r="AB213" s="22"/>
      <c r="AC213" s="22"/>
      <c r="AD213" s="22"/>
      <c r="BA213" s="27"/>
      <c r="BB213" s="27"/>
      <c r="BC213" s="27"/>
      <c r="BD213" s="27"/>
      <c r="BE213" s="27"/>
      <c r="BF213" s="27"/>
      <c r="BG213" s="27"/>
      <c r="BH213" s="27"/>
      <c r="BI213" s="27"/>
      <c r="BJ213" s="27"/>
      <c r="BK213" s="27"/>
      <c r="BL213" s="27"/>
      <c r="BM213" s="27"/>
      <c r="BN213" s="27"/>
      <c r="BO213" s="27"/>
      <c r="BP213" s="27"/>
      <c r="BQ213" s="27"/>
      <c r="BR213" s="27"/>
      <c r="BS213" s="27"/>
      <c r="BT213" s="27"/>
      <c r="BU213" s="27"/>
      <c r="BV213" s="27"/>
      <c r="BW213" s="27"/>
      <c r="BX213" s="27"/>
      <c r="BY213" s="27"/>
      <c r="BZ213" s="27"/>
      <c r="CA213" s="27"/>
      <c r="CB213" s="27"/>
      <c r="CC213" s="27"/>
      <c r="CD213" s="27"/>
      <c r="CE213" s="27"/>
      <c r="CF213" s="27"/>
      <c r="CG213" s="27"/>
      <c r="CH213" s="27"/>
      <c r="CI213" s="27"/>
      <c r="CJ213" s="27"/>
      <c r="CK213" s="27"/>
      <c r="CL213" s="27"/>
      <c r="CM213" s="27"/>
      <c r="CN213" s="27"/>
      <c r="CO213" s="27"/>
      <c r="CP213" s="27"/>
      <c r="CQ213" s="27"/>
      <c r="CR213" s="27"/>
      <c r="CS213" s="27"/>
      <c r="CT213" s="27"/>
      <c r="CU213" s="27"/>
      <c r="CV213" s="27"/>
      <c r="CW213" s="27"/>
      <c r="CX213" s="27"/>
      <c r="CY213" s="27"/>
      <c r="CZ213" s="27"/>
      <c r="DA213" s="27"/>
      <c r="DB213" s="27"/>
      <c r="DC213" s="27"/>
      <c r="DD213" s="27"/>
      <c r="DE213" s="27"/>
      <c r="DF213" s="27"/>
      <c r="DG213" s="27"/>
      <c r="DH213" s="27"/>
      <c r="DI213" s="27"/>
      <c r="DJ213" s="27"/>
      <c r="DK213" s="27"/>
      <c r="DL213" s="27"/>
      <c r="DM213" s="27"/>
      <c r="DN213" s="27"/>
      <c r="DO213" s="27"/>
      <c r="DP213" s="27"/>
      <c r="DQ213" s="27"/>
      <c r="DR213" s="27"/>
      <c r="DS213" s="27"/>
      <c r="DT213" s="27"/>
      <c r="DU213" s="27"/>
      <c r="DV213" s="27"/>
      <c r="DW213" s="27"/>
      <c r="DX213" s="27"/>
      <c r="DY213" s="27"/>
      <c r="DZ213" s="27"/>
      <c r="EA213" s="27"/>
      <c r="EB213" s="27"/>
      <c r="EC213" s="27"/>
      <c r="ED213" s="27"/>
      <c r="EE213" s="27"/>
      <c r="EF213" s="27"/>
      <c r="EG213" s="27"/>
      <c r="EH213" s="27"/>
      <c r="EI213" s="27"/>
      <c r="EJ213" s="27"/>
      <c r="EK213" s="27"/>
      <c r="EL213" s="27"/>
      <c r="EM213" s="27"/>
      <c r="EN213" s="27"/>
      <c r="EO213" s="27"/>
      <c r="EP213" s="27"/>
      <c r="EQ213" s="27"/>
      <c r="ER213" s="27"/>
      <c r="ES213" s="27"/>
      <c r="ET213" s="27"/>
      <c r="EU213" s="27"/>
      <c r="EV213" s="27"/>
      <c r="EW213" s="27"/>
      <c r="EX213" s="27"/>
      <c r="EY213" s="27"/>
      <c r="EZ213" s="27"/>
      <c r="FA213" s="27"/>
      <c r="FB213" s="27"/>
      <c r="FC213" s="27"/>
      <c r="FD213" s="27"/>
      <c r="FE213" s="27"/>
      <c r="FF213" s="27"/>
      <c r="FG213" s="27"/>
      <c r="FH213" s="27"/>
      <c r="FI213" s="27"/>
      <c r="FJ213" s="27"/>
      <c r="FK213" s="27"/>
      <c r="FL213" s="27"/>
      <c r="FM213" s="27"/>
      <c r="FN213" s="27"/>
      <c r="FO213" s="27"/>
      <c r="FP213" s="27"/>
      <c r="FQ213" s="27"/>
      <c r="FR213" s="27"/>
      <c r="FS213" s="27"/>
      <c r="FT213" s="27"/>
      <c r="FU213" s="27"/>
      <c r="FV213" s="27"/>
      <c r="FW213" s="27"/>
      <c r="FX213" s="27"/>
      <c r="FY213" s="27"/>
      <c r="FZ213" s="27"/>
      <c r="GA213" s="27"/>
      <c r="GB213" s="27"/>
      <c r="GC213" s="27"/>
      <c r="GD213" s="27"/>
      <c r="GE213" s="27"/>
      <c r="GF213" s="27"/>
      <c r="GG213" s="27"/>
      <c r="GH213" s="27"/>
      <c r="GI213" s="27"/>
      <c r="GJ213" s="27"/>
      <c r="GK213" s="27"/>
      <c r="GL213" s="27"/>
      <c r="GM213" s="27"/>
      <c r="GN213" s="27"/>
      <c r="GO213" s="27"/>
      <c r="GP213" s="27"/>
      <c r="GQ213" s="27"/>
      <c r="GR213" s="27"/>
      <c r="GS213" s="27"/>
      <c r="GT213" s="27"/>
      <c r="GU213" s="27"/>
      <c r="GV213" s="27"/>
      <c r="GW213" s="27"/>
      <c r="GX213" s="27"/>
      <c r="GY213" s="27"/>
      <c r="GZ213" s="27"/>
      <c r="HA213" s="27"/>
      <c r="HB213" s="27"/>
      <c r="HC213" s="27"/>
      <c r="HD213" s="27"/>
      <c r="HE213" s="27"/>
      <c r="HF213" s="27"/>
      <c r="HG213" s="27"/>
      <c r="HH213" s="27"/>
      <c r="HI213" s="27"/>
      <c r="HJ213" s="27"/>
      <c r="HK213" s="27"/>
      <c r="HL213" s="27"/>
      <c r="HM213" s="27"/>
      <c r="HN213" s="27"/>
      <c r="HO213" s="27"/>
      <c r="HP213" s="27"/>
      <c r="HQ213" s="27"/>
      <c r="HR213" s="27"/>
      <c r="HS213" s="27"/>
      <c r="HT213" s="27"/>
      <c r="HU213" s="27"/>
      <c r="HV213" s="27"/>
      <c r="HW213" s="27"/>
      <c r="HX213" s="27"/>
      <c r="HY213" s="27"/>
      <c r="HZ213" s="27"/>
      <c r="IA213" s="27"/>
      <c r="IB213" s="27"/>
      <c r="IC213" s="27"/>
      <c r="ID213" s="27"/>
      <c r="IE213" s="27"/>
      <c r="IF213" s="27"/>
      <c r="IG213" s="27"/>
      <c r="IH213" s="27"/>
      <c r="II213" s="27"/>
      <c r="IJ213" s="27"/>
      <c r="IK213" s="27"/>
      <c r="IL213" s="27"/>
      <c r="IM213" s="27"/>
      <c r="IN213" s="27"/>
      <c r="IO213" s="27"/>
      <c r="IP213" s="27"/>
      <c r="IQ213" s="27"/>
      <c r="IR213" s="27"/>
      <c r="IS213" s="27"/>
      <c r="IT213" s="27"/>
      <c r="IU213" s="27"/>
      <c r="IV213" s="27"/>
      <c r="IW213" s="27"/>
      <c r="IX213" s="27"/>
      <c r="IY213" s="27"/>
      <c r="IZ213" s="27"/>
      <c r="JA213" s="27"/>
      <c r="JB213" s="27"/>
      <c r="JC213" s="27"/>
      <c r="JD213" s="27"/>
      <c r="JE213" s="27"/>
      <c r="JF213" s="27"/>
      <c r="JG213" s="27"/>
      <c r="JH213" s="27"/>
      <c r="JI213" s="27"/>
      <c r="JJ213" s="27"/>
      <c r="JK213" s="27"/>
      <c r="JL213" s="27"/>
      <c r="JM213" s="27"/>
      <c r="JN213" s="27"/>
      <c r="JO213" s="27"/>
      <c r="JP213" s="27"/>
      <c r="JQ213" s="27"/>
      <c r="JR213" s="27"/>
      <c r="JS213" s="27"/>
      <c r="JT213" s="27"/>
      <c r="JU213" s="27"/>
      <c r="JV213" s="27"/>
      <c r="JW213" s="27"/>
      <c r="JX213" s="27"/>
      <c r="JY213" s="27"/>
      <c r="JZ213" s="27"/>
      <c r="KA213" s="27"/>
      <c r="KB213" s="27"/>
      <c r="KC213" s="27"/>
      <c r="KD213" s="27"/>
      <c r="KE213" s="27"/>
      <c r="KF213" s="27"/>
      <c r="KG213" s="27"/>
      <c r="KH213" s="27"/>
      <c r="KI213" s="27"/>
      <c r="KJ213" s="27"/>
      <c r="KK213" s="27"/>
      <c r="KL213" s="27"/>
      <c r="KM213" s="27"/>
      <c r="KN213" s="27"/>
      <c r="KO213" s="27"/>
      <c r="KP213" s="27"/>
      <c r="KQ213" s="27"/>
      <c r="KR213" s="27"/>
      <c r="KS213" s="27"/>
      <c r="KT213" s="27"/>
      <c r="KU213" s="27"/>
      <c r="KV213" s="27"/>
      <c r="KW213" s="27"/>
      <c r="KX213" s="27"/>
      <c r="KY213" s="27"/>
      <c r="KZ213" s="27"/>
      <c r="LA213" s="27"/>
      <c r="LB213" s="27"/>
      <c r="LC213" s="27"/>
      <c r="LD213" s="27"/>
      <c r="LE213" s="27"/>
      <c r="LF213" s="27"/>
      <c r="LG213" s="27"/>
      <c r="LH213" s="27"/>
      <c r="LI213" s="27"/>
      <c r="LJ213" s="27"/>
      <c r="LK213" s="27"/>
      <c r="LL213" s="27"/>
      <c r="LM213" s="27"/>
      <c r="LN213" s="27"/>
      <c r="LO213" s="27"/>
      <c r="LP213" s="27"/>
      <c r="LQ213" s="27"/>
      <c r="LR213" s="27"/>
      <c r="LS213" s="27"/>
      <c r="LT213" s="27"/>
      <c r="LU213" s="27"/>
      <c r="LV213" s="27"/>
      <c r="LW213" s="27"/>
      <c r="LX213" s="27"/>
      <c r="LY213" s="27"/>
      <c r="LZ213" s="27"/>
      <c r="MA213" s="27"/>
      <c r="MB213" s="27"/>
      <c r="MC213" s="27"/>
      <c r="MD213" s="27"/>
      <c r="ME213" s="27"/>
      <c r="MF213" s="27"/>
      <c r="MG213" s="27"/>
      <c r="MH213" s="27"/>
      <c r="MI213" s="27"/>
      <c r="MJ213" s="27"/>
      <c r="MK213" s="27"/>
      <c r="ML213" s="27"/>
      <c r="MM213" s="27"/>
      <c r="MN213" s="27"/>
      <c r="MO213" s="27"/>
      <c r="MP213" s="27"/>
      <c r="MQ213" s="27"/>
      <c r="MR213" s="27"/>
      <c r="MS213" s="27"/>
      <c r="MT213" s="27"/>
      <c r="MU213" s="27"/>
      <c r="MV213" s="27"/>
      <c r="MW213" s="27"/>
      <c r="MX213" s="27"/>
      <c r="MY213" s="27"/>
      <c r="MZ213" s="27"/>
      <c r="NA213" s="27"/>
      <c r="NB213" s="27"/>
      <c r="NC213" s="27"/>
      <c r="ND213" s="27"/>
      <c r="NE213" s="27"/>
      <c r="NF213" s="27"/>
      <c r="NG213" s="27"/>
      <c r="NH213" s="27"/>
      <c r="NI213" s="27"/>
      <c r="NJ213" s="27"/>
      <c r="NK213" s="27"/>
      <c r="NL213" s="27"/>
      <c r="NM213" s="27"/>
      <c r="NN213" s="27"/>
      <c r="NO213" s="27"/>
      <c r="NP213" s="27"/>
      <c r="NQ213" s="27"/>
      <c r="NR213" s="27"/>
      <c r="NS213" s="27"/>
      <c r="NT213" s="27"/>
      <c r="NU213" s="27"/>
      <c r="NV213" s="27"/>
      <c r="NW213" s="27"/>
      <c r="NX213" s="27"/>
      <c r="NY213" s="27"/>
      <c r="NZ213" s="27"/>
      <c r="OA213" s="27"/>
      <c r="OB213" s="27"/>
      <c r="OC213" s="27"/>
      <c r="OD213" s="27"/>
      <c r="OE213" s="27"/>
      <c r="OF213" s="27"/>
      <c r="OG213" s="27"/>
      <c r="OH213" s="27"/>
      <c r="OI213" s="27"/>
      <c r="OJ213" s="27"/>
      <c r="OK213" s="27"/>
      <c r="OL213" s="27"/>
      <c r="OM213" s="27"/>
      <c r="ON213" s="27"/>
      <c r="OO213" s="27"/>
      <c r="OP213" s="27"/>
      <c r="OQ213" s="27"/>
      <c r="OR213" s="27"/>
      <c r="OS213" s="27"/>
      <c r="OT213" s="27"/>
      <c r="OU213" s="27"/>
      <c r="OV213" s="27"/>
      <c r="OW213" s="27"/>
      <c r="OX213" s="27"/>
      <c r="OY213" s="27"/>
      <c r="OZ213" s="27"/>
      <c r="PA213" s="27"/>
      <c r="PB213" s="27"/>
      <c r="PC213" s="27"/>
      <c r="PD213" s="27"/>
      <c r="PE213" s="27"/>
      <c r="PF213" s="27"/>
      <c r="PG213" s="27"/>
      <c r="PH213" s="27"/>
      <c r="PI213" s="27"/>
      <c r="PJ213" s="27"/>
      <c r="PK213" s="27"/>
      <c r="PL213" s="27"/>
      <c r="PM213" s="27"/>
      <c r="PN213" s="27"/>
      <c r="PO213" s="27"/>
      <c r="PP213" s="27"/>
      <c r="PQ213" s="27"/>
      <c r="PR213" s="27"/>
      <c r="PS213" s="27"/>
      <c r="PT213" s="27"/>
      <c r="PU213" s="27"/>
      <c r="PV213" s="27"/>
      <c r="PW213" s="27"/>
      <c r="PX213" s="27"/>
      <c r="PY213" s="27"/>
      <c r="PZ213" s="27"/>
      <c r="QA213" s="27"/>
      <c r="QB213" s="27"/>
      <c r="QC213" s="27"/>
      <c r="QD213" s="27"/>
      <c r="QE213" s="27"/>
      <c r="QF213" s="27"/>
      <c r="QG213" s="27"/>
      <c r="QH213" s="27"/>
      <c r="QI213" s="27"/>
      <c r="QJ213" s="27"/>
      <c r="QK213" s="27"/>
      <c r="QL213" s="27"/>
      <c r="QM213" s="27"/>
      <c r="QN213" s="27"/>
      <c r="QO213" s="27"/>
      <c r="QP213" s="27"/>
      <c r="QQ213" s="27"/>
      <c r="QR213" s="27"/>
      <c r="QS213" s="27"/>
      <c r="QT213" s="27"/>
      <c r="QU213" s="27"/>
      <c r="QV213" s="27"/>
      <c r="QW213" s="27"/>
      <c r="QX213" s="27"/>
      <c r="QY213" s="27"/>
      <c r="QZ213" s="27"/>
      <c r="RA213" s="27"/>
      <c r="RB213" s="27"/>
      <c r="RC213" s="27"/>
      <c r="RD213" s="27"/>
      <c r="RE213" s="27"/>
      <c r="RF213" s="27"/>
      <c r="RG213" s="27"/>
      <c r="RH213" s="27"/>
      <c r="RI213" s="27"/>
      <c r="RJ213" s="27"/>
      <c r="RK213" s="27"/>
      <c r="RL213" s="27"/>
      <c r="RM213" s="27"/>
      <c r="RN213" s="27"/>
      <c r="RO213" s="27"/>
      <c r="RP213" s="27"/>
      <c r="RQ213" s="27"/>
      <c r="RR213" s="27"/>
      <c r="RS213" s="27"/>
      <c r="RT213" s="27"/>
      <c r="RU213" s="27"/>
      <c r="RV213" s="27"/>
      <c r="RW213" s="27"/>
      <c r="RX213" s="27"/>
      <c r="RY213" s="27"/>
      <c r="RZ213" s="27"/>
      <c r="SA213" s="27"/>
      <c r="SB213" s="27"/>
      <c r="SC213" s="27"/>
      <c r="SD213" s="27"/>
      <c r="SE213" s="27"/>
      <c r="SF213" s="27"/>
      <c r="SG213" s="27"/>
      <c r="SH213" s="27"/>
      <c r="SI213" s="27"/>
      <c r="SJ213" s="27"/>
      <c r="SK213" s="27"/>
      <c r="SL213" s="27"/>
      <c r="SM213" s="27"/>
      <c r="SN213" s="27"/>
      <c r="SO213" s="27"/>
      <c r="SP213" s="27"/>
      <c r="SQ213" s="27"/>
      <c r="SR213" s="27"/>
      <c r="SS213" s="27"/>
      <c r="ST213" s="27"/>
      <c r="SU213" s="27"/>
      <c r="SV213" s="27"/>
      <c r="SW213" s="27"/>
      <c r="SX213" s="27"/>
      <c r="SY213" s="27"/>
      <c r="SZ213" s="27"/>
      <c r="TA213" s="27"/>
      <c r="TB213" s="27"/>
      <c r="TC213" s="27"/>
      <c r="TD213" s="27"/>
      <c r="TE213" s="27"/>
      <c r="TF213" s="27"/>
      <c r="TG213" s="27"/>
      <c r="TH213" s="27"/>
      <c r="TI213" s="27"/>
      <c r="TJ213" s="27"/>
      <c r="TK213" s="27"/>
      <c r="TL213" s="27"/>
      <c r="TM213" s="27"/>
      <c r="TN213" s="27"/>
      <c r="TO213" s="27"/>
      <c r="TP213" s="27"/>
      <c r="TQ213" s="27"/>
      <c r="TR213" s="27"/>
      <c r="TS213" s="27"/>
      <c r="TT213" s="27"/>
      <c r="TU213" s="27"/>
      <c r="TV213" s="27"/>
      <c r="TW213" s="27"/>
      <c r="TX213" s="27"/>
      <c r="TY213" s="27"/>
      <c r="TZ213" s="27"/>
      <c r="UA213" s="27"/>
      <c r="UB213" s="27"/>
      <c r="UC213" s="27"/>
      <c r="UD213" s="27"/>
      <c r="UE213" s="27"/>
      <c r="UF213" s="27"/>
      <c r="UG213" s="27"/>
      <c r="UH213" s="27"/>
      <c r="UI213" s="27"/>
      <c r="UJ213" s="27"/>
      <c r="UK213" s="27"/>
      <c r="UL213" s="27"/>
      <c r="UM213" s="27"/>
      <c r="UN213" s="27"/>
      <c r="UO213" s="27"/>
      <c r="UP213" s="27"/>
      <c r="UQ213" s="27"/>
      <c r="UR213" s="27"/>
      <c r="US213" s="27"/>
      <c r="UT213" s="27"/>
      <c r="UU213" s="27"/>
      <c r="UV213" s="27"/>
      <c r="UW213" s="27"/>
      <c r="UX213" s="27"/>
      <c r="UY213" s="27"/>
      <c r="UZ213" s="27"/>
      <c r="VA213" s="27"/>
      <c r="VB213" s="27"/>
      <c r="VC213" s="27"/>
      <c r="VD213" s="27"/>
      <c r="VE213" s="27"/>
      <c r="VF213" s="27"/>
      <c r="VG213" s="27"/>
      <c r="VH213" s="27"/>
      <c r="VI213" s="27"/>
      <c r="VJ213" s="27"/>
      <c r="VK213" s="27"/>
      <c r="VL213" s="27"/>
      <c r="VM213" s="27"/>
      <c r="VN213" s="27"/>
      <c r="VO213" s="27"/>
      <c r="VP213" s="27"/>
      <c r="VQ213" s="27"/>
      <c r="VR213" s="27"/>
      <c r="VS213" s="27"/>
      <c r="VT213" s="27"/>
      <c r="VU213" s="27"/>
      <c r="VV213" s="27"/>
      <c r="VW213" s="27"/>
      <c r="VX213" s="27"/>
      <c r="VY213" s="27"/>
      <c r="VZ213" s="27"/>
      <c r="WA213" s="27"/>
      <c r="WB213" s="27"/>
      <c r="WC213" s="27"/>
      <c r="WD213" s="27"/>
      <c r="WE213" s="27"/>
      <c r="WF213" s="27"/>
      <c r="WG213" s="27"/>
      <c r="WH213" s="27"/>
      <c r="WI213" s="27"/>
      <c r="WJ213" s="27"/>
      <c r="WK213" s="27"/>
      <c r="WL213" s="27"/>
      <c r="WM213" s="27"/>
      <c r="WN213" s="27"/>
      <c r="WO213" s="27"/>
      <c r="WP213" s="27"/>
      <c r="WQ213" s="27"/>
      <c r="WR213" s="27"/>
      <c r="WS213" s="27"/>
      <c r="WT213" s="27"/>
      <c r="WU213" s="27"/>
      <c r="WV213" s="27"/>
      <c r="WW213" s="27"/>
      <c r="WX213" s="27"/>
      <c r="WY213" s="27"/>
      <c r="WZ213" s="27"/>
      <c r="XA213" s="27"/>
      <c r="XB213" s="27"/>
      <c r="XC213" s="27"/>
      <c r="XD213" s="27"/>
      <c r="XE213" s="27"/>
      <c r="XF213" s="27"/>
      <c r="XG213" s="27"/>
      <c r="XH213" s="27"/>
      <c r="XI213" s="27"/>
      <c r="XJ213" s="27"/>
      <c r="XK213" s="27"/>
      <c r="XL213" s="27"/>
      <c r="XM213" s="27"/>
      <c r="XN213" s="27"/>
      <c r="XO213" s="27"/>
      <c r="XP213" s="27"/>
      <c r="XQ213" s="27"/>
      <c r="XR213" s="27"/>
      <c r="XS213" s="27"/>
      <c r="XT213" s="27"/>
      <c r="XU213" s="27"/>
      <c r="XV213" s="27"/>
      <c r="XW213" s="27"/>
      <c r="XX213" s="27"/>
      <c r="XY213" s="27"/>
      <c r="XZ213" s="27"/>
      <c r="YA213" s="27"/>
      <c r="YB213" s="27"/>
      <c r="YC213" s="27"/>
      <c r="YD213" s="27"/>
      <c r="YE213" s="27"/>
      <c r="YF213" s="27"/>
      <c r="YG213" s="27"/>
      <c r="YH213" s="27"/>
      <c r="YI213" s="27"/>
      <c r="YJ213" s="27"/>
      <c r="YK213" s="27"/>
      <c r="YL213" s="27"/>
      <c r="YM213" s="27"/>
      <c r="YN213" s="27"/>
      <c r="YO213" s="27"/>
      <c r="YP213" s="27"/>
      <c r="YQ213" s="27"/>
      <c r="YR213" s="27"/>
      <c r="YS213" s="27"/>
      <c r="YT213" s="27"/>
      <c r="YU213" s="27"/>
      <c r="YV213" s="27"/>
      <c r="YW213" s="27"/>
      <c r="YX213" s="27"/>
      <c r="YY213" s="27"/>
      <c r="YZ213" s="27"/>
      <c r="ZA213" s="27"/>
      <c r="ZB213" s="27"/>
      <c r="ZC213" s="27"/>
      <c r="ZD213" s="27"/>
      <c r="ZE213" s="27"/>
      <c r="ZF213" s="27"/>
      <c r="ZG213" s="27"/>
      <c r="ZH213" s="27"/>
      <c r="ZI213" s="27"/>
      <c r="ZJ213" s="27"/>
      <c r="ZK213" s="27"/>
      <c r="ZL213" s="27"/>
      <c r="ZM213" s="27"/>
      <c r="ZN213" s="27"/>
      <c r="ZO213" s="27"/>
      <c r="ZP213" s="27"/>
      <c r="ZQ213" s="27"/>
      <c r="ZR213" s="27"/>
      <c r="ZS213" s="27"/>
      <c r="ZT213" s="27"/>
      <c r="ZU213" s="27"/>
      <c r="ZV213" s="27"/>
      <c r="ZW213" s="27"/>
      <c r="ZX213" s="27"/>
      <c r="ZY213" s="27"/>
      <c r="ZZ213" s="27"/>
      <c r="AAA213" s="27"/>
      <c r="AAB213" s="27"/>
      <c r="AAC213" s="27"/>
      <c r="AAD213" s="27"/>
      <c r="AAE213" s="27"/>
      <c r="AAF213" s="27"/>
      <c r="AAG213" s="27"/>
      <c r="AAH213" s="27"/>
      <c r="AAI213" s="27"/>
      <c r="AAJ213" s="27"/>
      <c r="AAK213" s="27"/>
      <c r="AAL213" s="27"/>
      <c r="AAM213" s="27"/>
      <c r="AAN213" s="27"/>
      <c r="AAO213" s="27"/>
      <c r="AAP213" s="27"/>
      <c r="AAQ213" s="27"/>
      <c r="AAR213" s="27"/>
      <c r="AAS213" s="27"/>
      <c r="AAT213" s="27"/>
      <c r="AAU213" s="27"/>
      <c r="AAV213" s="27"/>
      <c r="AAW213" s="27"/>
      <c r="AAX213" s="27"/>
      <c r="AAY213" s="27"/>
      <c r="AAZ213" s="27"/>
      <c r="ABA213" s="27"/>
      <c r="ABB213" s="27"/>
      <c r="ABC213" s="27"/>
      <c r="ABD213" s="27"/>
      <c r="ABE213" s="27"/>
      <c r="ABF213" s="27"/>
      <c r="ABG213" s="27"/>
      <c r="ABH213" s="27"/>
      <c r="ABI213" s="27"/>
      <c r="ABJ213" s="27"/>
      <c r="ABK213" s="27"/>
      <c r="ABL213" s="27"/>
      <c r="ABM213" s="27"/>
      <c r="ABN213" s="27"/>
      <c r="ABO213" s="27"/>
      <c r="ABP213" s="27"/>
      <c r="ABQ213" s="27"/>
      <c r="ABR213" s="27"/>
      <c r="ABS213" s="27"/>
      <c r="ABT213" s="27"/>
      <c r="ABU213" s="27"/>
      <c r="ABV213" s="27"/>
      <c r="ABW213" s="27"/>
      <c r="ABX213" s="27"/>
      <c r="ABY213" s="27"/>
      <c r="ABZ213" s="27"/>
      <c r="ACA213" s="27"/>
      <c r="ACB213" s="27"/>
      <c r="ACC213" s="27"/>
      <c r="ACD213" s="27"/>
      <c r="ACE213" s="27"/>
      <c r="ACF213" s="27"/>
      <c r="ACG213" s="27"/>
      <c r="ACH213" s="27"/>
      <c r="ACI213" s="27"/>
      <c r="ACJ213" s="27"/>
      <c r="ACK213" s="27"/>
      <c r="ACL213" s="27"/>
      <c r="ACM213" s="27"/>
      <c r="ACN213" s="27"/>
      <c r="ACO213" s="27"/>
      <c r="ACP213" s="27"/>
      <c r="ACQ213" s="27"/>
      <c r="ACR213" s="27"/>
      <c r="ACS213" s="27"/>
      <c r="ACT213" s="27"/>
      <c r="ACU213" s="27"/>
      <c r="ACV213" s="27"/>
      <c r="ACW213" s="27"/>
      <c r="ACX213" s="27"/>
      <c r="ACY213" s="27"/>
      <c r="ACZ213" s="27"/>
      <c r="ADA213" s="27"/>
      <c r="ADB213" s="27"/>
      <c r="ADC213" s="27"/>
      <c r="ADD213" s="27"/>
      <c r="ADE213" s="27"/>
      <c r="ADF213" s="27"/>
      <c r="ADG213" s="27"/>
      <c r="ADH213" s="27"/>
      <c r="ADI213" s="27"/>
      <c r="ADJ213" s="27"/>
      <c r="ADK213" s="27"/>
      <c r="ADL213" s="27"/>
      <c r="ADM213" s="27"/>
      <c r="ADN213" s="27"/>
      <c r="ADO213" s="27"/>
      <c r="ADP213" s="27"/>
      <c r="ADQ213" s="27"/>
      <c r="ADR213" s="27"/>
      <c r="ADS213" s="27"/>
      <c r="ADT213" s="27"/>
      <c r="ADU213" s="27"/>
      <c r="ADV213" s="27"/>
      <c r="ADW213" s="27"/>
      <c r="ADX213" s="27"/>
      <c r="ADY213" s="27"/>
      <c r="ADZ213" s="27"/>
      <c r="AEA213" s="27"/>
      <c r="AEB213" s="27"/>
      <c r="AEC213" s="27"/>
      <c r="AED213" s="27"/>
      <c r="AEE213" s="27"/>
      <c r="AEF213" s="27"/>
      <c r="AEG213" s="27"/>
      <c r="AEH213" s="27"/>
      <c r="AEI213" s="27"/>
      <c r="AEJ213" s="27"/>
      <c r="AEK213" s="27"/>
      <c r="AEL213" s="27"/>
      <c r="AEM213" s="27"/>
      <c r="AEN213" s="27"/>
      <c r="AEO213" s="27"/>
      <c r="AEP213" s="27"/>
      <c r="AEQ213" s="27"/>
      <c r="AER213" s="27"/>
      <c r="AES213" s="27"/>
      <c r="AET213" s="27"/>
      <c r="AEU213" s="27"/>
      <c r="AEV213" s="27"/>
      <c r="AEW213" s="27"/>
      <c r="AEX213" s="27"/>
      <c r="AEY213" s="27"/>
      <c r="AEZ213" s="27"/>
      <c r="AFA213" s="27"/>
      <c r="AFB213" s="27"/>
      <c r="AFC213" s="27"/>
      <c r="AFD213" s="27"/>
      <c r="AFE213" s="27"/>
      <c r="AFF213" s="27"/>
      <c r="AFG213" s="27"/>
      <c r="AFH213" s="27"/>
      <c r="AFI213" s="27"/>
      <c r="AFJ213" s="27"/>
      <c r="AFK213" s="27"/>
      <c r="AFL213" s="27"/>
      <c r="AFM213" s="27"/>
      <c r="AFN213" s="27"/>
      <c r="AFO213" s="27"/>
      <c r="AFP213" s="27"/>
      <c r="AFQ213" s="27"/>
      <c r="AFR213" s="27"/>
      <c r="AFS213" s="27"/>
      <c r="AFT213" s="27"/>
      <c r="AFU213" s="27"/>
      <c r="AFV213" s="27"/>
      <c r="AFW213" s="27"/>
      <c r="AFX213" s="27"/>
      <c r="AFY213" s="27"/>
      <c r="AFZ213" s="27"/>
      <c r="AGA213" s="27"/>
      <c r="AGB213" s="27"/>
      <c r="AGC213" s="27"/>
      <c r="AGD213" s="27"/>
      <c r="AGE213" s="27"/>
      <c r="AGF213" s="27"/>
      <c r="AGG213" s="27"/>
      <c r="AGH213" s="27"/>
      <c r="AGI213" s="27"/>
      <c r="AGJ213" s="27"/>
      <c r="AGK213" s="27"/>
      <c r="AGL213" s="27"/>
      <c r="AGM213" s="27"/>
      <c r="AGN213" s="27"/>
      <c r="AGO213" s="27"/>
      <c r="AGP213" s="27"/>
      <c r="AGQ213" s="27"/>
      <c r="AGR213" s="27"/>
      <c r="AGS213" s="27"/>
      <c r="AGT213" s="27"/>
      <c r="AGU213" s="27"/>
      <c r="AGV213" s="27"/>
      <c r="AGW213" s="27"/>
      <c r="AGX213" s="27"/>
      <c r="AGY213" s="27"/>
      <c r="AGZ213" s="27"/>
      <c r="AHA213" s="27"/>
      <c r="AHB213" s="27"/>
      <c r="AHC213" s="27"/>
      <c r="AHD213" s="27"/>
      <c r="AHE213" s="27"/>
      <c r="AHF213" s="27"/>
      <c r="AHG213" s="27"/>
      <c r="AHH213" s="27"/>
      <c r="AHI213" s="27"/>
      <c r="AHJ213" s="27"/>
      <c r="AHK213" s="27"/>
      <c r="AHL213" s="27"/>
      <c r="AHM213" s="27"/>
      <c r="AHN213" s="27"/>
      <c r="AHO213" s="27"/>
      <c r="AHP213" s="27"/>
      <c r="AHQ213" s="27"/>
      <c r="AHR213" s="27"/>
      <c r="AHS213" s="27"/>
      <c r="AHT213" s="27"/>
      <c r="AHU213" s="27"/>
      <c r="AHV213" s="27"/>
      <c r="AHW213" s="27"/>
      <c r="AHX213" s="27"/>
      <c r="AHY213" s="27"/>
      <c r="AHZ213" s="27"/>
      <c r="AIA213" s="27"/>
      <c r="AIB213" s="27"/>
      <c r="AIC213" s="27"/>
      <c r="AID213" s="27"/>
      <c r="AIE213" s="27"/>
      <c r="AIF213" s="27"/>
      <c r="AIG213" s="27"/>
      <c r="AIH213" s="27"/>
      <c r="AII213" s="27"/>
      <c r="AIJ213" s="27"/>
      <c r="AIK213" s="27"/>
      <c r="AIL213" s="27"/>
      <c r="AIM213" s="27"/>
      <c r="AIN213" s="27"/>
      <c r="AIO213" s="27"/>
      <c r="AIP213" s="27"/>
      <c r="AIQ213" s="27"/>
      <c r="AIR213" s="27"/>
      <c r="AIS213" s="27"/>
      <c r="AIT213" s="27"/>
      <c r="AIU213" s="27"/>
      <c r="AIV213" s="27"/>
      <c r="AIW213" s="27"/>
      <c r="AIX213" s="27"/>
      <c r="AIY213" s="27"/>
      <c r="AIZ213" s="27"/>
      <c r="AJA213" s="27"/>
      <c r="AJB213" s="27"/>
      <c r="AJC213" s="27"/>
      <c r="AJD213" s="27"/>
      <c r="AJE213" s="27"/>
      <c r="AJF213" s="27"/>
      <c r="AJG213" s="27"/>
      <c r="AJH213" s="27"/>
      <c r="AJI213" s="27"/>
      <c r="AJJ213" s="27"/>
      <c r="AJK213" s="27"/>
      <c r="AJL213" s="27"/>
      <c r="AJM213" s="27"/>
      <c r="AJN213" s="27"/>
      <c r="AJO213" s="27"/>
      <c r="AJP213" s="27"/>
      <c r="AJQ213" s="27"/>
      <c r="AJR213" s="27"/>
      <c r="AJS213" s="27"/>
      <c r="AJT213" s="27"/>
      <c r="AJU213" s="27"/>
      <c r="AJV213" s="27"/>
      <c r="AJW213" s="27"/>
      <c r="AJX213" s="27"/>
      <c r="AJY213" s="27"/>
      <c r="AJZ213" s="27"/>
      <c r="AKA213" s="27"/>
      <c r="AKB213" s="27"/>
      <c r="AKC213" s="27"/>
      <c r="AKD213" s="27"/>
      <c r="AKE213" s="27"/>
      <c r="AKF213" s="27"/>
      <c r="AKG213" s="27"/>
      <c r="AKH213" s="27"/>
      <c r="AKI213" s="27"/>
      <c r="AKJ213" s="27"/>
      <c r="AKK213" s="27"/>
      <c r="AKL213" s="27"/>
      <c r="AKM213" s="27"/>
      <c r="AKN213" s="27"/>
      <c r="AKO213" s="27"/>
      <c r="AKP213" s="27"/>
      <c r="AKQ213" s="27"/>
      <c r="AKR213" s="27"/>
      <c r="AKS213" s="27"/>
      <c r="AKT213" s="27"/>
      <c r="AKU213" s="27"/>
      <c r="AKV213" s="27"/>
      <c r="AKW213" s="27"/>
      <c r="AKX213" s="27"/>
      <c r="AKY213" s="27"/>
      <c r="AKZ213" s="27"/>
      <c r="ALA213" s="27"/>
      <c r="ALB213" s="27"/>
      <c r="ALC213" s="27"/>
      <c r="ALD213" s="27"/>
      <c r="ALE213" s="27"/>
      <c r="ALF213" s="27"/>
      <c r="ALG213" s="27"/>
      <c r="ALH213" s="27"/>
      <c r="ALI213" s="27"/>
      <c r="ALJ213" s="27"/>
      <c r="ALK213" s="27"/>
      <c r="ALL213" s="27"/>
      <c r="ALM213" s="27"/>
      <c r="ALN213" s="27"/>
      <c r="ALO213" s="27"/>
      <c r="ALP213" s="27"/>
      <c r="ALQ213" s="27"/>
      <c r="ALR213" s="27"/>
      <c r="ALS213" s="27"/>
      <c r="ALT213" s="27"/>
      <c r="ALU213" s="27"/>
      <c r="ALV213" s="27"/>
      <c r="ALW213" s="27"/>
      <c r="ALX213" s="27"/>
      <c r="ALY213" s="27"/>
      <c r="ALZ213" s="27"/>
      <c r="AMA213" s="27"/>
      <c r="AMB213" s="27"/>
      <c r="AMC213" s="27"/>
      <c r="AMD213" s="27"/>
      <c r="AME213" s="27"/>
      <c r="AMF213" s="27"/>
      <c r="AMG213" s="27"/>
      <c r="AMH213" s="27"/>
      <c r="AMI213" s="27"/>
      <c r="AMJ213" s="27"/>
      <c r="AMK213" s="27"/>
      <c r="AML213" s="27"/>
      <c r="AMM213" s="27"/>
      <c r="AMN213" s="27"/>
      <c r="AMO213" s="27"/>
      <c r="AMP213" s="27"/>
      <c r="AMQ213" s="27"/>
      <c r="AMR213" s="27"/>
      <c r="AMS213" s="27"/>
      <c r="AMT213" s="27"/>
      <c r="AMU213" s="27"/>
      <c r="AMV213" s="27"/>
      <c r="AMW213" s="27"/>
      <c r="AMX213" s="27"/>
      <c r="AMY213" s="27"/>
      <c r="AMZ213" s="27"/>
      <c r="ANA213" s="27"/>
      <c r="ANB213" s="27"/>
      <c r="ANC213" s="27"/>
      <c r="AND213" s="27"/>
      <c r="ANE213" s="27"/>
      <c r="ANF213" s="27"/>
      <c r="ANG213" s="27"/>
      <c r="ANH213" s="27"/>
      <c r="ANI213" s="27"/>
      <c r="ANJ213" s="27"/>
      <c r="ANK213" s="27"/>
      <c r="ANL213" s="27"/>
      <c r="ANM213" s="27"/>
      <c r="ANN213" s="27"/>
      <c r="ANO213" s="27"/>
      <c r="ANP213" s="27"/>
      <c r="ANQ213" s="27"/>
      <c r="ANR213" s="27"/>
      <c r="ANS213" s="27"/>
      <c r="ANT213" s="27"/>
      <c r="ANU213" s="27"/>
      <c r="ANV213" s="27"/>
      <c r="ANW213" s="27"/>
      <c r="ANX213" s="27"/>
      <c r="ANY213" s="27"/>
      <c r="ANZ213" s="27"/>
      <c r="AOA213" s="27"/>
      <c r="AOB213" s="27"/>
      <c r="AOC213" s="27"/>
      <c r="AOD213" s="27"/>
      <c r="AOE213" s="27"/>
      <c r="AOF213" s="27"/>
      <c r="AOG213" s="27"/>
      <c r="AOH213" s="27"/>
      <c r="AOI213" s="27"/>
      <c r="AOJ213" s="27"/>
      <c r="AOK213" s="27"/>
      <c r="AOL213" s="27"/>
      <c r="AOM213" s="27"/>
      <c r="AON213" s="27"/>
      <c r="AOO213" s="27"/>
      <c r="AOP213" s="27"/>
      <c r="AOQ213" s="27"/>
      <c r="AOR213" s="27"/>
      <c r="AOS213" s="27"/>
      <c r="AOT213" s="27"/>
      <c r="AOU213" s="27"/>
      <c r="AOV213" s="27"/>
      <c r="AOW213" s="27"/>
      <c r="AOX213" s="27"/>
      <c r="AOY213" s="27"/>
      <c r="AOZ213" s="27"/>
      <c r="APA213" s="27"/>
      <c r="APB213" s="27"/>
      <c r="APC213" s="27"/>
      <c r="APD213" s="27"/>
      <c r="APE213" s="27"/>
      <c r="APF213" s="27"/>
      <c r="APG213" s="27"/>
      <c r="APH213" s="27"/>
      <c r="API213" s="27"/>
      <c r="APJ213" s="27"/>
      <c r="APK213" s="27"/>
      <c r="APL213" s="27"/>
      <c r="APM213" s="27"/>
      <c r="APN213" s="27"/>
      <c r="APO213" s="27"/>
      <c r="APP213" s="27"/>
      <c r="APQ213" s="27"/>
      <c r="APR213" s="27"/>
      <c r="APS213" s="27"/>
      <c r="APT213" s="27"/>
      <c r="APU213" s="27"/>
      <c r="APV213" s="27"/>
      <c r="APW213" s="27"/>
      <c r="APX213" s="27"/>
      <c r="APY213" s="27"/>
      <c r="APZ213" s="27"/>
      <c r="AQA213" s="27"/>
      <c r="AQB213" s="27"/>
      <c r="AQC213" s="27"/>
      <c r="AQD213" s="27"/>
      <c r="AQE213" s="27"/>
      <c r="AQF213" s="27"/>
      <c r="AQG213" s="27"/>
      <c r="AQH213" s="27"/>
      <c r="AQI213" s="27"/>
      <c r="AQJ213" s="27"/>
      <c r="AQK213" s="27"/>
      <c r="AQL213" s="27"/>
      <c r="AQM213" s="27"/>
      <c r="AQN213" s="27"/>
      <c r="AQO213" s="27"/>
      <c r="AQP213" s="27"/>
      <c r="AQQ213" s="27"/>
      <c r="AQR213" s="27"/>
      <c r="AQS213" s="27"/>
      <c r="AQT213" s="27"/>
      <c r="AQU213" s="27"/>
      <c r="AQV213" s="27"/>
      <c r="AQW213" s="27"/>
      <c r="AQX213" s="27"/>
      <c r="AQY213" s="27"/>
      <c r="AQZ213" s="27"/>
      <c r="ARA213" s="27"/>
      <c r="ARB213" s="27"/>
      <c r="ARC213" s="27"/>
      <c r="ARD213" s="27"/>
      <c r="ARE213" s="27"/>
      <c r="ARF213" s="27"/>
      <c r="ARG213" s="27"/>
      <c r="ARH213" s="27"/>
      <c r="ARI213" s="27"/>
      <c r="ARJ213" s="27"/>
      <c r="ARK213" s="27"/>
      <c r="ARL213" s="27"/>
      <c r="ARM213" s="27"/>
      <c r="ARN213" s="27"/>
      <c r="ARO213" s="27"/>
      <c r="ARP213" s="27"/>
      <c r="ARQ213" s="27"/>
      <c r="ARR213" s="27"/>
      <c r="ARS213" s="27"/>
      <c r="ART213" s="27"/>
      <c r="ARU213" s="27"/>
      <c r="ARV213" s="27"/>
      <c r="ARW213" s="27"/>
      <c r="ARX213" s="27"/>
      <c r="ARY213" s="27"/>
      <c r="ARZ213" s="27"/>
      <c r="ASA213" s="27"/>
      <c r="ASB213" s="27"/>
      <c r="ASC213" s="27"/>
      <c r="ASD213" s="27"/>
      <c r="ASE213" s="27"/>
      <c r="ASF213" s="27"/>
      <c r="ASG213" s="27"/>
      <c r="ASH213" s="27"/>
      <c r="ASI213" s="27"/>
      <c r="ASJ213" s="27"/>
      <c r="ASK213" s="27"/>
      <c r="ASL213" s="27"/>
      <c r="ASM213" s="27"/>
      <c r="ASN213" s="27"/>
      <c r="ASO213" s="27"/>
      <c r="ASP213" s="27"/>
      <c r="ASQ213" s="27"/>
      <c r="ASR213" s="27"/>
      <c r="ASS213" s="27"/>
      <c r="AST213" s="27"/>
      <c r="ASU213" s="27"/>
      <c r="ASV213" s="27"/>
      <c r="ASW213" s="27"/>
      <c r="ASX213" s="27"/>
      <c r="ASY213" s="27"/>
      <c r="ASZ213" s="27"/>
      <c r="ATA213" s="27"/>
      <c r="ATB213" s="27"/>
      <c r="ATC213" s="27"/>
      <c r="ATD213" s="27"/>
      <c r="ATE213" s="27"/>
      <c r="ATF213" s="27"/>
      <c r="ATG213" s="27"/>
      <c r="ATH213" s="27"/>
      <c r="ATI213" s="27"/>
      <c r="ATJ213" s="27"/>
      <c r="ATK213" s="27"/>
      <c r="ATL213" s="27"/>
      <c r="ATM213" s="27"/>
      <c r="ATN213" s="27"/>
      <c r="ATO213" s="27"/>
      <c r="ATP213" s="27"/>
      <c r="ATQ213" s="27"/>
      <c r="ATR213" s="27"/>
      <c r="ATS213" s="27"/>
      <c r="ATT213" s="27"/>
      <c r="ATU213" s="27"/>
      <c r="ATV213" s="27"/>
      <c r="ATW213" s="27"/>
      <c r="ATX213" s="27"/>
      <c r="ATY213" s="27"/>
      <c r="ATZ213" s="27"/>
      <c r="AUA213" s="27"/>
      <c r="AUB213" s="27"/>
      <c r="AUC213" s="27"/>
      <c r="AUD213" s="27"/>
      <c r="AUE213" s="27"/>
      <c r="AUF213" s="27"/>
      <c r="AUG213" s="27"/>
      <c r="AUH213" s="27"/>
      <c r="AUI213" s="27"/>
      <c r="AUJ213" s="27"/>
      <c r="AUK213" s="27"/>
      <c r="AUL213" s="27"/>
      <c r="AUM213" s="27"/>
      <c r="AUN213" s="27"/>
      <c r="AUO213" s="27"/>
      <c r="AUP213" s="27"/>
      <c r="AUQ213" s="27"/>
      <c r="AUR213" s="27"/>
      <c r="AUS213" s="27"/>
      <c r="AUT213" s="27"/>
      <c r="AUU213" s="27"/>
      <c r="AUV213" s="27"/>
      <c r="AUW213" s="27"/>
      <c r="AUX213" s="27"/>
      <c r="AUY213" s="27"/>
      <c r="AUZ213" s="27"/>
      <c r="AVA213" s="27"/>
      <c r="AVB213" s="27"/>
      <c r="AVC213" s="27"/>
      <c r="AVD213" s="27"/>
      <c r="AVE213" s="27"/>
      <c r="AVF213" s="27"/>
      <c r="AVG213" s="27"/>
      <c r="AVH213" s="27"/>
      <c r="AVI213" s="27"/>
      <c r="AVJ213" s="27"/>
      <c r="AVK213" s="27"/>
      <c r="AVL213" s="27"/>
      <c r="AVM213" s="27"/>
      <c r="AVN213" s="27"/>
      <c r="AVO213" s="27"/>
      <c r="AVP213" s="27"/>
      <c r="AVQ213" s="27"/>
      <c r="AVR213" s="27"/>
      <c r="AVS213" s="27"/>
      <c r="AVT213" s="27"/>
      <c r="AVU213" s="27"/>
      <c r="AVV213" s="27"/>
      <c r="AVW213" s="27"/>
      <c r="AVX213" s="27"/>
      <c r="AVY213" s="27"/>
      <c r="AVZ213" s="27"/>
      <c r="AWA213" s="27"/>
      <c r="AWB213" s="27"/>
      <c r="AWC213" s="27"/>
      <c r="AWD213" s="27"/>
      <c r="AWE213" s="27"/>
      <c r="AWF213" s="27"/>
      <c r="AWG213" s="27"/>
      <c r="AWH213" s="27"/>
      <c r="AWI213" s="27"/>
      <c r="AWJ213" s="27"/>
      <c r="AWK213" s="27"/>
      <c r="AWL213" s="27"/>
      <c r="AWM213" s="27"/>
      <c r="AWN213" s="27"/>
      <c r="AWO213" s="27"/>
      <c r="AWP213" s="27"/>
      <c r="AWQ213" s="27"/>
      <c r="AWR213" s="27"/>
      <c r="AWS213" s="27"/>
      <c r="AWT213" s="27"/>
      <c r="AWU213" s="27"/>
      <c r="AWV213" s="27"/>
      <c r="AWW213" s="27"/>
      <c r="AWX213" s="27"/>
      <c r="AWY213" s="27"/>
      <c r="AWZ213" s="27"/>
      <c r="AXA213" s="27"/>
      <c r="AXB213" s="27"/>
      <c r="AXC213" s="27"/>
      <c r="AXD213" s="27"/>
      <c r="AXE213" s="27"/>
      <c r="AXF213" s="27"/>
      <c r="AXG213" s="27"/>
      <c r="AXH213" s="27"/>
      <c r="AXI213" s="27"/>
      <c r="AXJ213" s="27"/>
      <c r="AXK213" s="27"/>
      <c r="AXL213" s="27"/>
      <c r="AXM213" s="27"/>
      <c r="AXN213" s="27"/>
      <c r="AXO213" s="27"/>
      <c r="AXP213" s="27"/>
      <c r="AXQ213" s="27"/>
      <c r="AXR213" s="27"/>
      <c r="AXS213" s="27"/>
      <c r="AXT213" s="27"/>
      <c r="AXU213" s="27"/>
      <c r="AXV213" s="27"/>
      <c r="AXW213" s="27"/>
      <c r="AXX213" s="27"/>
      <c r="AXY213" s="27"/>
      <c r="AXZ213" s="27"/>
      <c r="AYA213" s="27"/>
      <c r="AYB213" s="27"/>
      <c r="AYC213" s="27"/>
      <c r="AYD213" s="27"/>
      <c r="AYE213" s="27"/>
      <c r="AYF213" s="27"/>
      <c r="AYG213" s="27"/>
      <c r="AYH213" s="27"/>
      <c r="AYI213" s="27"/>
      <c r="AYJ213" s="27"/>
      <c r="AYK213" s="27"/>
      <c r="AYL213" s="27"/>
      <c r="AYM213" s="27"/>
      <c r="AYN213" s="27"/>
      <c r="AYO213" s="27"/>
      <c r="AYP213" s="27"/>
      <c r="AYQ213" s="27"/>
      <c r="AYR213" s="27"/>
      <c r="AYS213" s="27"/>
      <c r="AYT213" s="27"/>
      <c r="AYU213" s="27"/>
      <c r="AYV213" s="27"/>
      <c r="AYW213" s="27"/>
      <c r="AYX213" s="27"/>
      <c r="AYY213" s="27"/>
      <c r="AYZ213" s="27"/>
      <c r="AZA213" s="27"/>
      <c r="AZB213" s="27"/>
      <c r="AZC213" s="27"/>
      <c r="AZD213" s="27"/>
      <c r="AZE213" s="27"/>
      <c r="AZF213" s="27"/>
      <c r="AZG213" s="27"/>
      <c r="AZH213" s="27"/>
      <c r="AZI213" s="27"/>
      <c r="AZJ213" s="27"/>
      <c r="AZK213" s="27"/>
      <c r="AZL213" s="27"/>
      <c r="AZM213" s="27"/>
      <c r="AZN213" s="27"/>
      <c r="AZO213" s="27"/>
      <c r="AZP213" s="27"/>
      <c r="AZQ213" s="27"/>
      <c r="AZR213" s="27"/>
      <c r="AZS213" s="27"/>
      <c r="AZT213" s="27"/>
      <c r="AZU213" s="27"/>
      <c r="AZV213" s="27"/>
      <c r="AZW213" s="27"/>
      <c r="AZX213" s="27"/>
      <c r="AZY213" s="27"/>
      <c r="AZZ213" s="27"/>
      <c r="BAA213" s="27"/>
      <c r="BAB213" s="27"/>
      <c r="BAC213" s="27"/>
      <c r="BAD213" s="27"/>
      <c r="BAE213" s="27"/>
      <c r="BAF213" s="27"/>
      <c r="BAG213" s="27"/>
      <c r="BAH213" s="27"/>
      <c r="BAI213" s="27"/>
      <c r="BAJ213" s="27"/>
      <c r="BAK213" s="27"/>
      <c r="BAL213" s="27"/>
      <c r="BAM213" s="27"/>
      <c r="BAN213" s="27"/>
      <c r="BAO213" s="27"/>
      <c r="BAP213" s="27"/>
      <c r="BAQ213" s="27"/>
      <c r="BAR213" s="27"/>
      <c r="BAS213" s="27"/>
      <c r="BAT213" s="27"/>
      <c r="BAU213" s="27"/>
      <c r="BAV213" s="27"/>
      <c r="BAW213" s="27"/>
      <c r="BAX213" s="27"/>
      <c r="BAY213" s="27"/>
      <c r="BAZ213" s="27"/>
      <c r="BBA213" s="27"/>
      <c r="BBB213" s="27"/>
      <c r="BBC213" s="27"/>
      <c r="BBD213" s="27"/>
      <c r="BBE213" s="27"/>
      <c r="BBF213" s="27"/>
      <c r="BBG213" s="27"/>
      <c r="BBH213" s="27"/>
      <c r="BBI213" s="27"/>
      <c r="BBJ213" s="27"/>
      <c r="BBK213" s="27"/>
      <c r="BBL213" s="27"/>
      <c r="BBM213" s="27"/>
      <c r="BBN213" s="27"/>
      <c r="BBO213" s="27"/>
      <c r="BBP213" s="27"/>
      <c r="BBQ213" s="27"/>
      <c r="BBR213" s="27"/>
      <c r="BBS213" s="27"/>
      <c r="BBT213" s="27"/>
      <c r="BBU213" s="27"/>
      <c r="BBV213" s="27"/>
      <c r="BBW213" s="27"/>
      <c r="BBX213" s="27"/>
      <c r="BBY213" s="27"/>
      <c r="BBZ213" s="27"/>
      <c r="BCA213" s="27"/>
      <c r="BCB213" s="27"/>
      <c r="BCC213" s="27"/>
      <c r="BCD213" s="27"/>
      <c r="BCE213" s="27"/>
      <c r="BCF213" s="27"/>
      <c r="BCG213" s="27"/>
      <c r="BCH213" s="27"/>
      <c r="BCI213" s="27"/>
      <c r="BCJ213" s="27"/>
      <c r="BCK213" s="27"/>
      <c r="BCL213" s="27"/>
      <c r="BCM213" s="27"/>
      <c r="BCN213" s="27"/>
      <c r="BCO213" s="27"/>
      <c r="BCP213" s="27"/>
      <c r="BCQ213" s="27"/>
      <c r="BCR213" s="27"/>
      <c r="BCS213" s="27"/>
      <c r="BCT213" s="27"/>
      <c r="BCU213" s="27"/>
      <c r="BCV213" s="27"/>
      <c r="BCW213" s="27"/>
      <c r="BCX213" s="27"/>
      <c r="BCY213" s="27"/>
      <c r="BCZ213" s="27"/>
      <c r="BDA213" s="27"/>
      <c r="BDB213" s="27"/>
      <c r="BDC213" s="27"/>
      <c r="BDD213" s="27"/>
      <c r="BDE213" s="27"/>
      <c r="BDF213" s="27"/>
      <c r="BDG213" s="27"/>
      <c r="BDH213" s="27"/>
      <c r="BDI213" s="27"/>
      <c r="BDJ213" s="27"/>
      <c r="BDK213" s="27"/>
      <c r="BDL213" s="27"/>
      <c r="BDM213" s="27"/>
      <c r="BDN213" s="27"/>
      <c r="BDO213" s="27"/>
      <c r="BDP213" s="27"/>
      <c r="BDQ213" s="27"/>
      <c r="BDR213" s="27"/>
      <c r="BDS213" s="27"/>
      <c r="BDT213" s="27"/>
      <c r="BDU213" s="27"/>
      <c r="BDV213" s="27"/>
      <c r="BDW213" s="27"/>
      <c r="BDX213" s="27"/>
      <c r="BDY213" s="27"/>
      <c r="BDZ213" s="27"/>
      <c r="BEA213" s="27"/>
      <c r="BEB213" s="27"/>
      <c r="BEC213" s="27"/>
      <c r="BED213" s="27"/>
      <c r="BEE213" s="27"/>
      <c r="BEF213" s="27"/>
      <c r="BEG213" s="27"/>
      <c r="BEH213" s="27"/>
      <c r="BEI213" s="27"/>
      <c r="BEJ213" s="27"/>
      <c r="BEK213" s="27"/>
      <c r="BEL213" s="27"/>
      <c r="BEM213" s="27"/>
      <c r="BEN213" s="27"/>
      <c r="BEO213" s="27"/>
      <c r="BEP213" s="27"/>
      <c r="BEQ213" s="27"/>
      <c r="BER213" s="27"/>
      <c r="BES213" s="27"/>
      <c r="BET213" s="27"/>
      <c r="BEU213" s="27"/>
      <c r="BEV213" s="27"/>
      <c r="BEW213" s="27"/>
      <c r="BEX213" s="27"/>
      <c r="BEY213" s="27"/>
      <c r="BEZ213" s="27"/>
      <c r="BFA213" s="27"/>
      <c r="BFB213" s="27"/>
      <c r="BFC213" s="27"/>
      <c r="BFD213" s="27"/>
      <c r="BFE213" s="27"/>
      <c r="BFF213" s="27"/>
      <c r="BFG213" s="27"/>
      <c r="BFH213" s="27"/>
      <c r="BFI213" s="27"/>
      <c r="BFJ213" s="27"/>
      <c r="BFK213" s="27"/>
      <c r="BFL213" s="27"/>
      <c r="BFM213" s="27"/>
      <c r="BFN213" s="27"/>
      <c r="BFO213" s="27"/>
      <c r="BFP213" s="27"/>
      <c r="BFQ213" s="27"/>
      <c r="BFR213" s="27"/>
      <c r="BFS213" s="27"/>
      <c r="BFT213" s="27"/>
      <c r="BFU213" s="27"/>
      <c r="BFV213" s="27"/>
      <c r="BFW213" s="27"/>
      <c r="BFX213" s="27"/>
      <c r="BFY213" s="27"/>
      <c r="BFZ213" s="27"/>
      <c r="BGA213" s="27"/>
      <c r="BGB213" s="27"/>
      <c r="BGC213" s="27"/>
      <c r="BGD213" s="27"/>
      <c r="BGE213" s="27"/>
      <c r="BGF213" s="27"/>
      <c r="BGG213" s="27"/>
      <c r="BGH213" s="27"/>
      <c r="BGI213" s="27"/>
      <c r="BGJ213" s="27"/>
      <c r="BGK213" s="27"/>
      <c r="BGL213" s="27"/>
      <c r="BGM213" s="27"/>
      <c r="BGN213" s="27"/>
      <c r="BGO213" s="27"/>
      <c r="BGP213" s="27"/>
      <c r="BGQ213" s="27"/>
      <c r="BGR213" s="27"/>
      <c r="BGS213" s="27"/>
      <c r="BGT213" s="27"/>
      <c r="BGU213" s="27"/>
      <c r="BGV213" s="27"/>
      <c r="BGW213" s="27"/>
      <c r="BGX213" s="27"/>
      <c r="BGY213" s="27"/>
      <c r="BGZ213" s="27"/>
      <c r="BHA213" s="27"/>
      <c r="BHB213" s="27"/>
      <c r="BHC213" s="27"/>
      <c r="BHD213" s="27"/>
      <c r="BHE213" s="27"/>
      <c r="BHF213" s="27"/>
      <c r="BHG213" s="27"/>
      <c r="BHH213" s="27"/>
      <c r="BHI213" s="27"/>
      <c r="BHJ213" s="27"/>
      <c r="BHK213" s="27"/>
      <c r="BHL213" s="27"/>
      <c r="BHM213" s="27"/>
      <c r="BHN213" s="27"/>
      <c r="BHO213" s="27"/>
      <c r="BHP213" s="27"/>
      <c r="BHQ213" s="27"/>
      <c r="BHR213" s="27"/>
      <c r="BHS213" s="27"/>
      <c r="BHT213" s="27"/>
      <c r="BHU213" s="27"/>
      <c r="BHV213" s="27"/>
      <c r="BHW213" s="27"/>
      <c r="BHX213" s="27"/>
      <c r="BHY213" s="27"/>
      <c r="BHZ213" s="27"/>
      <c r="BIA213" s="27"/>
      <c r="BIB213" s="27"/>
      <c r="BIC213" s="27"/>
      <c r="BID213" s="27"/>
      <c r="BIE213" s="27"/>
      <c r="BIF213" s="27"/>
      <c r="BIG213" s="27"/>
      <c r="BIH213" s="27"/>
      <c r="BII213" s="27"/>
      <c r="BIJ213" s="27"/>
      <c r="BIK213" s="27"/>
      <c r="BIL213" s="27"/>
      <c r="BIM213" s="27"/>
      <c r="BIN213" s="27"/>
      <c r="BIO213" s="27"/>
      <c r="BIP213" s="27"/>
      <c r="BIQ213" s="27"/>
      <c r="BIR213" s="27"/>
      <c r="BIS213" s="27"/>
      <c r="BIT213" s="27"/>
      <c r="BIU213" s="27"/>
      <c r="BIV213" s="27"/>
      <c r="BIW213" s="27"/>
      <c r="BIX213" s="27"/>
      <c r="BIY213" s="27"/>
      <c r="BIZ213" s="27"/>
      <c r="BJA213" s="27"/>
      <c r="BJB213" s="27"/>
      <c r="BJC213" s="27"/>
      <c r="BJD213" s="27"/>
      <c r="BJE213" s="27"/>
      <c r="BJF213" s="27"/>
      <c r="BJG213" s="27"/>
      <c r="BJH213" s="27"/>
      <c r="BJI213" s="27"/>
      <c r="BJJ213" s="27"/>
      <c r="BJK213" s="27"/>
      <c r="BJL213" s="27"/>
      <c r="BJM213" s="27"/>
      <c r="BJN213" s="27"/>
      <c r="BJO213" s="27"/>
      <c r="BJP213" s="27"/>
      <c r="BJQ213" s="27"/>
      <c r="BJR213" s="27"/>
      <c r="BJS213" s="27"/>
      <c r="BJT213" s="27"/>
      <c r="BJU213" s="27"/>
      <c r="BJV213" s="27"/>
      <c r="BJW213" s="27"/>
      <c r="BJX213" s="27"/>
      <c r="BJY213" s="27"/>
      <c r="BJZ213" s="27"/>
      <c r="BKA213" s="27"/>
      <c r="BKB213" s="27"/>
      <c r="BKC213" s="27"/>
      <c r="BKD213" s="27"/>
      <c r="BKE213" s="27"/>
      <c r="BKF213" s="27"/>
      <c r="BKG213" s="27"/>
      <c r="BKH213" s="27"/>
      <c r="BKI213" s="27"/>
      <c r="BKJ213" s="27"/>
      <c r="BKK213" s="27"/>
      <c r="BKL213" s="27"/>
      <c r="BKM213" s="27"/>
      <c r="BKN213" s="27"/>
      <c r="BKO213" s="27"/>
      <c r="BKP213" s="27"/>
      <c r="BKQ213" s="27"/>
      <c r="BKR213" s="27"/>
      <c r="BKS213" s="27"/>
      <c r="BKT213" s="27"/>
      <c r="BKU213" s="27"/>
      <c r="BKV213" s="27"/>
      <c r="BKW213" s="27"/>
      <c r="BKX213" s="27"/>
      <c r="BKY213" s="27"/>
      <c r="BKZ213" s="27"/>
      <c r="BLA213" s="27"/>
      <c r="BLB213" s="27"/>
      <c r="BLC213" s="27"/>
      <c r="BLD213" s="27"/>
      <c r="BLE213" s="27"/>
      <c r="BLF213" s="27"/>
      <c r="BLG213" s="27"/>
      <c r="BLH213" s="27"/>
      <c r="BLI213" s="27"/>
      <c r="BLJ213" s="27"/>
      <c r="BLK213" s="27"/>
      <c r="BLL213" s="27"/>
      <c r="BLM213" s="27"/>
      <c r="BLN213" s="27"/>
      <c r="BLO213" s="27"/>
      <c r="BLP213" s="27"/>
      <c r="BLQ213" s="27"/>
      <c r="BLR213" s="27"/>
      <c r="BLS213" s="27"/>
      <c r="BLT213" s="27"/>
      <c r="BLU213" s="27"/>
      <c r="BLV213" s="27"/>
      <c r="BLW213" s="27"/>
      <c r="BLX213" s="27"/>
      <c r="BLY213" s="27"/>
      <c r="BLZ213" s="27"/>
      <c r="BMA213" s="27"/>
      <c r="BMB213" s="27"/>
      <c r="BMC213" s="27"/>
      <c r="BMD213" s="27"/>
      <c r="BME213" s="27"/>
      <c r="BMF213" s="27"/>
      <c r="BMG213" s="27"/>
      <c r="BMH213" s="27"/>
      <c r="BMI213" s="27"/>
      <c r="BMJ213" s="27"/>
      <c r="BMK213" s="27"/>
      <c r="BML213" s="27"/>
      <c r="BMM213" s="27"/>
      <c r="BMN213" s="27"/>
      <c r="BMO213" s="27"/>
      <c r="BMP213" s="27"/>
      <c r="BMQ213" s="27"/>
      <c r="BMR213" s="27"/>
      <c r="BMS213" s="27"/>
      <c r="BMT213" s="27"/>
      <c r="BMU213" s="27"/>
      <c r="BMV213" s="27"/>
      <c r="BMW213" s="27"/>
      <c r="BMX213" s="27"/>
      <c r="BMY213" s="27"/>
      <c r="BMZ213" s="27"/>
      <c r="BNA213" s="27"/>
      <c r="BNB213" s="27"/>
      <c r="BNC213" s="27"/>
      <c r="BND213" s="27"/>
      <c r="BNE213" s="27"/>
      <c r="BNF213" s="27"/>
      <c r="BNG213" s="27"/>
      <c r="BNH213" s="27"/>
      <c r="BNI213" s="27"/>
      <c r="BNJ213" s="27"/>
      <c r="BNK213" s="27"/>
      <c r="BNL213" s="27"/>
      <c r="BNM213" s="27"/>
      <c r="BNN213" s="27"/>
      <c r="BNO213" s="27"/>
      <c r="BNP213" s="27"/>
      <c r="BNQ213" s="27"/>
      <c r="BNR213" s="27"/>
      <c r="BNS213" s="27"/>
      <c r="BNT213" s="27"/>
      <c r="BNU213" s="27"/>
      <c r="BNV213" s="27"/>
      <c r="BNW213" s="27"/>
      <c r="BNX213" s="27"/>
      <c r="BNY213" s="27"/>
      <c r="BNZ213" s="27"/>
      <c r="BOA213" s="27"/>
      <c r="BOB213" s="27"/>
      <c r="BOC213" s="27"/>
      <c r="BOD213" s="27"/>
      <c r="BOE213" s="27"/>
      <c r="BOF213" s="27"/>
      <c r="BOG213" s="27"/>
      <c r="BOH213" s="27"/>
      <c r="BOI213" s="27"/>
      <c r="BOJ213" s="27"/>
      <c r="BOK213" s="27"/>
      <c r="BOL213" s="27"/>
      <c r="BOM213" s="27"/>
      <c r="BON213" s="27"/>
      <c r="BOO213" s="27"/>
      <c r="BOP213" s="27"/>
      <c r="BOQ213" s="27"/>
      <c r="BOR213" s="27"/>
      <c r="BOS213" s="27"/>
      <c r="BOT213" s="27"/>
      <c r="BOU213" s="27"/>
      <c r="BOV213" s="27"/>
      <c r="BOW213" s="27"/>
      <c r="BOX213" s="27"/>
      <c r="BOY213" s="27"/>
      <c r="BOZ213" s="27"/>
      <c r="BPA213" s="27"/>
      <c r="BPB213" s="27"/>
      <c r="BPC213" s="27"/>
      <c r="BPD213" s="27"/>
      <c r="BPE213" s="27"/>
      <c r="BPF213" s="27"/>
      <c r="BPG213" s="27"/>
      <c r="BPH213" s="27"/>
      <c r="BPI213" s="27"/>
      <c r="BPJ213" s="27"/>
      <c r="BPK213" s="27"/>
      <c r="BPL213" s="27"/>
      <c r="BPM213" s="27"/>
      <c r="BPN213" s="27"/>
      <c r="BPO213" s="27"/>
      <c r="BPP213" s="27"/>
      <c r="BPQ213" s="27"/>
      <c r="BPR213" s="27"/>
      <c r="BPS213" s="27"/>
      <c r="BPT213" s="27"/>
      <c r="BPU213" s="27"/>
      <c r="BPV213" s="27"/>
      <c r="BPW213" s="27"/>
      <c r="BPX213" s="27"/>
      <c r="BPY213" s="27"/>
      <c r="BPZ213" s="27"/>
      <c r="BQA213" s="27"/>
      <c r="BQB213" s="27"/>
      <c r="BQC213" s="27"/>
      <c r="BQD213" s="27"/>
      <c r="BQE213" s="27"/>
      <c r="BQF213" s="27"/>
      <c r="BQG213" s="27"/>
      <c r="BQH213" s="27"/>
      <c r="BQI213" s="27"/>
      <c r="BQJ213" s="27"/>
      <c r="BQK213" s="27"/>
      <c r="BQL213" s="27"/>
      <c r="BQM213" s="27"/>
      <c r="BQN213" s="27"/>
      <c r="BQO213" s="27"/>
      <c r="BQP213" s="27"/>
      <c r="BQQ213" s="27"/>
      <c r="BQR213" s="27"/>
      <c r="BQS213" s="27"/>
      <c r="BQT213" s="27"/>
      <c r="BQU213" s="27"/>
      <c r="BQV213" s="27"/>
      <c r="BQW213" s="27"/>
      <c r="BQX213" s="27"/>
      <c r="BQY213" s="27"/>
      <c r="BQZ213" s="27"/>
      <c r="BRA213" s="27"/>
      <c r="BRB213" s="27"/>
      <c r="BRC213" s="27"/>
      <c r="BRD213" s="27"/>
      <c r="BRE213" s="27"/>
      <c r="BRF213" s="27"/>
      <c r="BRG213" s="27"/>
      <c r="BRH213" s="27"/>
      <c r="BRI213" s="27"/>
      <c r="BRJ213" s="27"/>
      <c r="BRK213" s="27"/>
      <c r="BRL213" s="27"/>
      <c r="BRM213" s="27"/>
      <c r="BRN213" s="27"/>
      <c r="BRO213" s="27"/>
      <c r="BRP213" s="27"/>
      <c r="BRQ213" s="27"/>
      <c r="BRR213" s="27"/>
      <c r="BRS213" s="27"/>
      <c r="BRT213" s="27"/>
      <c r="BRU213" s="27"/>
      <c r="BRV213" s="27"/>
      <c r="BRW213" s="27"/>
      <c r="BRX213" s="27"/>
      <c r="BRY213" s="27"/>
      <c r="BRZ213" s="27"/>
      <c r="BSA213" s="27"/>
      <c r="BSB213" s="27"/>
      <c r="BSC213" s="27"/>
      <c r="BSD213" s="27"/>
      <c r="BSE213" s="27"/>
      <c r="BSF213" s="27"/>
      <c r="BSG213" s="27"/>
      <c r="BSH213" s="27"/>
      <c r="BSI213" s="27"/>
      <c r="BSJ213" s="27"/>
      <c r="BSK213" s="27"/>
      <c r="BSL213" s="27"/>
      <c r="BSM213" s="27"/>
      <c r="BSN213" s="27"/>
      <c r="BSO213" s="27"/>
      <c r="BSP213" s="27"/>
      <c r="BSQ213" s="27"/>
      <c r="BSR213" s="27"/>
      <c r="BSS213" s="27"/>
      <c r="BST213" s="27"/>
      <c r="BSU213" s="27"/>
      <c r="BSV213" s="27"/>
      <c r="BSW213" s="27"/>
      <c r="BSX213" s="27"/>
      <c r="BSY213" s="27"/>
      <c r="BSZ213" s="27"/>
      <c r="BTA213" s="27"/>
      <c r="BTB213" s="27"/>
      <c r="BTC213" s="27"/>
      <c r="BTD213" s="27"/>
      <c r="BTE213" s="27"/>
      <c r="BTF213" s="27"/>
      <c r="BTG213" s="27"/>
      <c r="BTH213" s="27"/>
      <c r="BTI213" s="27"/>
      <c r="BTJ213" s="27"/>
      <c r="BTK213" s="27"/>
      <c r="BTL213" s="27"/>
      <c r="BTM213" s="27"/>
      <c r="BTN213" s="27"/>
      <c r="BTO213" s="27"/>
      <c r="BTP213" s="27"/>
      <c r="BTQ213" s="27"/>
      <c r="BTR213" s="27"/>
      <c r="BTS213" s="27"/>
      <c r="BTT213" s="27"/>
      <c r="BTU213" s="27"/>
      <c r="BTV213" s="27"/>
      <c r="BTW213" s="27"/>
      <c r="BTX213" s="27"/>
      <c r="BTY213" s="27"/>
      <c r="BTZ213" s="27"/>
      <c r="BUA213" s="27"/>
      <c r="BUB213" s="27"/>
      <c r="BUC213" s="27"/>
      <c r="BUD213" s="27"/>
      <c r="BUE213" s="27"/>
      <c r="BUF213" s="27"/>
      <c r="BUG213" s="27"/>
      <c r="BUH213" s="27"/>
      <c r="BUI213" s="27"/>
      <c r="BUJ213" s="27"/>
      <c r="BUK213" s="27"/>
      <c r="BUL213" s="27"/>
      <c r="BUM213" s="27"/>
      <c r="BUN213" s="27"/>
      <c r="BUO213" s="27"/>
      <c r="BUP213" s="27"/>
      <c r="BUQ213" s="27"/>
      <c r="BUR213" s="27"/>
      <c r="BUS213" s="27"/>
    </row>
    <row r="214" spans="1:1917" s="47" customFormat="1" ht="12.75">
      <c r="A214" s="23"/>
      <c r="B214" s="53"/>
      <c r="C214" s="23"/>
      <c r="D214" s="157" t="s">
        <v>226</v>
      </c>
      <c r="E214" s="158">
        <v>0.3</v>
      </c>
      <c r="F214" s="26">
        <v>2019</v>
      </c>
      <c r="G214" s="159">
        <v>0.7</v>
      </c>
      <c r="H214" s="308"/>
      <c r="I214" s="308"/>
      <c r="J214" s="26"/>
      <c r="K214" s="26"/>
      <c r="L214" s="26"/>
      <c r="M214" s="26"/>
      <c r="N214" s="103"/>
      <c r="O214" s="103"/>
      <c r="P214" s="103"/>
      <c r="Q214" s="22"/>
      <c r="R214" s="22"/>
      <c r="S214" s="22"/>
      <c r="T214" s="22"/>
      <c r="U214" s="22"/>
      <c r="V214" s="22"/>
      <c r="W214" s="22"/>
      <c r="X214" s="22"/>
      <c r="Y214" s="22"/>
      <c r="Z214" s="22"/>
      <c r="AA214" s="22"/>
      <c r="AB214" s="22"/>
      <c r="AC214" s="22"/>
      <c r="AD214" s="22"/>
      <c r="BA214" s="27"/>
      <c r="BB214" s="27"/>
      <c r="BC214" s="27"/>
      <c r="BD214" s="27"/>
      <c r="BE214" s="27"/>
      <c r="BF214" s="27"/>
      <c r="BG214" s="27"/>
      <c r="BH214" s="27"/>
      <c r="BI214" s="27"/>
      <c r="BJ214" s="27"/>
      <c r="BK214" s="27"/>
      <c r="BL214" s="27"/>
      <c r="BM214" s="27"/>
      <c r="BN214" s="27"/>
      <c r="BO214" s="27"/>
      <c r="BP214" s="27"/>
      <c r="BQ214" s="27"/>
      <c r="BR214" s="27"/>
      <c r="BS214" s="27"/>
      <c r="BT214" s="27"/>
      <c r="BU214" s="27"/>
      <c r="BV214" s="27"/>
      <c r="BW214" s="27"/>
      <c r="BX214" s="27"/>
      <c r="BY214" s="27"/>
      <c r="BZ214" s="27"/>
      <c r="CA214" s="27"/>
      <c r="CB214" s="27"/>
      <c r="CC214" s="27"/>
      <c r="CD214" s="27"/>
      <c r="CE214" s="27"/>
      <c r="CF214" s="27"/>
      <c r="CG214" s="27"/>
      <c r="CH214" s="27"/>
      <c r="CI214" s="27"/>
      <c r="CJ214" s="27"/>
      <c r="CK214" s="27"/>
      <c r="CL214" s="27"/>
      <c r="CM214" s="27"/>
      <c r="CN214" s="27"/>
      <c r="CO214" s="27"/>
      <c r="CP214" s="27"/>
      <c r="CQ214" s="27"/>
      <c r="CR214" s="27"/>
      <c r="CS214" s="27"/>
      <c r="CT214" s="27"/>
      <c r="CU214" s="27"/>
      <c r="CV214" s="27"/>
      <c r="CW214" s="27"/>
      <c r="CX214" s="27"/>
      <c r="CY214" s="27"/>
      <c r="CZ214" s="27"/>
      <c r="DA214" s="27"/>
      <c r="DB214" s="27"/>
      <c r="DC214" s="27"/>
      <c r="DD214" s="27"/>
      <c r="DE214" s="27"/>
      <c r="DF214" s="27"/>
      <c r="DG214" s="27"/>
      <c r="DH214" s="27"/>
      <c r="DI214" s="27"/>
      <c r="DJ214" s="27"/>
      <c r="DK214" s="27"/>
      <c r="DL214" s="27"/>
      <c r="DM214" s="27"/>
      <c r="DN214" s="27"/>
      <c r="DO214" s="27"/>
      <c r="DP214" s="27"/>
      <c r="DQ214" s="27"/>
      <c r="DR214" s="27"/>
      <c r="DS214" s="27"/>
      <c r="DT214" s="27"/>
      <c r="DU214" s="27"/>
      <c r="DV214" s="27"/>
      <c r="DW214" s="27"/>
      <c r="DX214" s="27"/>
      <c r="DY214" s="27"/>
      <c r="DZ214" s="27"/>
      <c r="EA214" s="27"/>
      <c r="EB214" s="27"/>
      <c r="EC214" s="27"/>
      <c r="ED214" s="27"/>
      <c r="EE214" s="27"/>
      <c r="EF214" s="27"/>
      <c r="EG214" s="27"/>
      <c r="EH214" s="27"/>
      <c r="EI214" s="27"/>
      <c r="EJ214" s="27"/>
      <c r="EK214" s="27"/>
      <c r="EL214" s="27"/>
      <c r="EM214" s="27"/>
      <c r="EN214" s="27"/>
      <c r="EO214" s="27"/>
      <c r="EP214" s="27"/>
      <c r="EQ214" s="27"/>
      <c r="ER214" s="27"/>
      <c r="ES214" s="27"/>
      <c r="ET214" s="27"/>
      <c r="EU214" s="27"/>
      <c r="EV214" s="27"/>
      <c r="EW214" s="27"/>
      <c r="EX214" s="27"/>
      <c r="EY214" s="27"/>
      <c r="EZ214" s="27"/>
      <c r="FA214" s="27"/>
      <c r="FB214" s="27"/>
      <c r="FC214" s="27"/>
      <c r="FD214" s="27"/>
      <c r="FE214" s="27"/>
      <c r="FF214" s="27"/>
      <c r="FG214" s="27"/>
      <c r="FH214" s="27"/>
      <c r="FI214" s="27"/>
      <c r="FJ214" s="27"/>
      <c r="FK214" s="27"/>
      <c r="FL214" s="27"/>
      <c r="FM214" s="27"/>
      <c r="FN214" s="27"/>
      <c r="FO214" s="27"/>
      <c r="FP214" s="27"/>
      <c r="FQ214" s="27"/>
      <c r="FR214" s="27"/>
      <c r="FS214" s="27"/>
      <c r="FT214" s="27"/>
      <c r="FU214" s="27"/>
      <c r="FV214" s="27"/>
      <c r="FW214" s="27"/>
      <c r="FX214" s="27"/>
      <c r="FY214" s="27"/>
      <c r="FZ214" s="27"/>
      <c r="GA214" s="27"/>
      <c r="GB214" s="27"/>
      <c r="GC214" s="27"/>
      <c r="GD214" s="27"/>
      <c r="GE214" s="27"/>
      <c r="GF214" s="27"/>
      <c r="GG214" s="27"/>
      <c r="GH214" s="27"/>
      <c r="GI214" s="27"/>
      <c r="GJ214" s="27"/>
      <c r="GK214" s="27"/>
      <c r="GL214" s="27"/>
      <c r="GM214" s="27"/>
      <c r="GN214" s="27"/>
      <c r="GO214" s="27"/>
      <c r="GP214" s="27"/>
      <c r="GQ214" s="27"/>
      <c r="GR214" s="27"/>
      <c r="GS214" s="27"/>
      <c r="GT214" s="27"/>
      <c r="GU214" s="27"/>
      <c r="GV214" s="27"/>
      <c r="GW214" s="27"/>
      <c r="GX214" s="27"/>
      <c r="GY214" s="27"/>
      <c r="GZ214" s="27"/>
      <c r="HA214" s="27"/>
      <c r="HB214" s="27"/>
      <c r="HC214" s="27"/>
      <c r="HD214" s="27"/>
      <c r="HE214" s="27"/>
      <c r="HF214" s="27"/>
      <c r="HG214" s="27"/>
      <c r="HH214" s="27"/>
      <c r="HI214" s="27"/>
      <c r="HJ214" s="27"/>
      <c r="HK214" s="27"/>
      <c r="HL214" s="27"/>
      <c r="HM214" s="27"/>
      <c r="HN214" s="27"/>
      <c r="HO214" s="27"/>
      <c r="HP214" s="27"/>
      <c r="HQ214" s="27"/>
      <c r="HR214" s="27"/>
      <c r="HS214" s="27"/>
      <c r="HT214" s="27"/>
      <c r="HU214" s="27"/>
      <c r="HV214" s="27"/>
      <c r="HW214" s="27"/>
      <c r="HX214" s="27"/>
      <c r="HY214" s="27"/>
      <c r="HZ214" s="27"/>
      <c r="IA214" s="27"/>
      <c r="IB214" s="27"/>
      <c r="IC214" s="27"/>
      <c r="ID214" s="27"/>
      <c r="IE214" s="27"/>
      <c r="IF214" s="27"/>
      <c r="IG214" s="27"/>
      <c r="IH214" s="27"/>
      <c r="II214" s="27"/>
      <c r="IJ214" s="27"/>
      <c r="IK214" s="27"/>
      <c r="IL214" s="27"/>
      <c r="IM214" s="27"/>
      <c r="IN214" s="27"/>
      <c r="IO214" s="27"/>
      <c r="IP214" s="27"/>
      <c r="IQ214" s="27"/>
      <c r="IR214" s="27"/>
      <c r="IS214" s="27"/>
      <c r="IT214" s="27"/>
      <c r="IU214" s="27"/>
      <c r="IV214" s="27"/>
      <c r="IW214" s="27"/>
      <c r="IX214" s="27"/>
      <c r="IY214" s="27"/>
      <c r="IZ214" s="27"/>
      <c r="JA214" s="27"/>
      <c r="JB214" s="27"/>
      <c r="JC214" s="27"/>
      <c r="JD214" s="27"/>
      <c r="JE214" s="27"/>
      <c r="JF214" s="27"/>
      <c r="JG214" s="27"/>
      <c r="JH214" s="27"/>
      <c r="JI214" s="27"/>
      <c r="JJ214" s="27"/>
      <c r="JK214" s="27"/>
      <c r="JL214" s="27"/>
      <c r="JM214" s="27"/>
      <c r="JN214" s="27"/>
      <c r="JO214" s="27"/>
      <c r="JP214" s="27"/>
      <c r="JQ214" s="27"/>
      <c r="JR214" s="27"/>
      <c r="JS214" s="27"/>
      <c r="JT214" s="27"/>
      <c r="JU214" s="27"/>
      <c r="JV214" s="27"/>
      <c r="JW214" s="27"/>
      <c r="JX214" s="27"/>
      <c r="JY214" s="27"/>
      <c r="JZ214" s="27"/>
      <c r="KA214" s="27"/>
      <c r="KB214" s="27"/>
      <c r="KC214" s="27"/>
      <c r="KD214" s="27"/>
      <c r="KE214" s="27"/>
      <c r="KF214" s="27"/>
      <c r="KG214" s="27"/>
      <c r="KH214" s="27"/>
      <c r="KI214" s="27"/>
      <c r="KJ214" s="27"/>
      <c r="KK214" s="27"/>
      <c r="KL214" s="27"/>
      <c r="KM214" s="27"/>
      <c r="KN214" s="27"/>
      <c r="KO214" s="27"/>
      <c r="KP214" s="27"/>
      <c r="KQ214" s="27"/>
      <c r="KR214" s="27"/>
      <c r="KS214" s="27"/>
      <c r="KT214" s="27"/>
      <c r="KU214" s="27"/>
      <c r="KV214" s="27"/>
      <c r="KW214" s="27"/>
      <c r="KX214" s="27"/>
      <c r="KY214" s="27"/>
      <c r="KZ214" s="27"/>
      <c r="LA214" s="27"/>
      <c r="LB214" s="27"/>
      <c r="LC214" s="27"/>
      <c r="LD214" s="27"/>
      <c r="LE214" s="27"/>
      <c r="LF214" s="27"/>
      <c r="LG214" s="27"/>
      <c r="LH214" s="27"/>
      <c r="LI214" s="27"/>
      <c r="LJ214" s="27"/>
      <c r="LK214" s="27"/>
      <c r="LL214" s="27"/>
      <c r="LM214" s="27"/>
      <c r="LN214" s="27"/>
      <c r="LO214" s="27"/>
      <c r="LP214" s="27"/>
      <c r="LQ214" s="27"/>
      <c r="LR214" s="27"/>
      <c r="LS214" s="27"/>
      <c r="LT214" s="27"/>
      <c r="LU214" s="27"/>
      <c r="LV214" s="27"/>
      <c r="LW214" s="27"/>
      <c r="LX214" s="27"/>
      <c r="LY214" s="27"/>
      <c r="LZ214" s="27"/>
      <c r="MA214" s="27"/>
      <c r="MB214" s="27"/>
      <c r="MC214" s="27"/>
      <c r="MD214" s="27"/>
      <c r="ME214" s="27"/>
      <c r="MF214" s="27"/>
      <c r="MG214" s="27"/>
      <c r="MH214" s="27"/>
      <c r="MI214" s="27"/>
      <c r="MJ214" s="27"/>
      <c r="MK214" s="27"/>
      <c r="ML214" s="27"/>
      <c r="MM214" s="27"/>
      <c r="MN214" s="27"/>
      <c r="MO214" s="27"/>
      <c r="MP214" s="27"/>
      <c r="MQ214" s="27"/>
      <c r="MR214" s="27"/>
      <c r="MS214" s="27"/>
      <c r="MT214" s="27"/>
      <c r="MU214" s="27"/>
      <c r="MV214" s="27"/>
      <c r="MW214" s="27"/>
      <c r="MX214" s="27"/>
      <c r="MY214" s="27"/>
      <c r="MZ214" s="27"/>
      <c r="NA214" s="27"/>
      <c r="NB214" s="27"/>
      <c r="NC214" s="27"/>
      <c r="ND214" s="27"/>
      <c r="NE214" s="27"/>
      <c r="NF214" s="27"/>
      <c r="NG214" s="27"/>
      <c r="NH214" s="27"/>
      <c r="NI214" s="27"/>
      <c r="NJ214" s="27"/>
      <c r="NK214" s="27"/>
      <c r="NL214" s="27"/>
      <c r="NM214" s="27"/>
      <c r="NN214" s="27"/>
      <c r="NO214" s="27"/>
      <c r="NP214" s="27"/>
      <c r="NQ214" s="27"/>
      <c r="NR214" s="27"/>
      <c r="NS214" s="27"/>
      <c r="NT214" s="27"/>
      <c r="NU214" s="27"/>
      <c r="NV214" s="27"/>
      <c r="NW214" s="27"/>
      <c r="NX214" s="27"/>
      <c r="NY214" s="27"/>
      <c r="NZ214" s="27"/>
      <c r="OA214" s="27"/>
      <c r="OB214" s="27"/>
      <c r="OC214" s="27"/>
      <c r="OD214" s="27"/>
      <c r="OE214" s="27"/>
      <c r="OF214" s="27"/>
      <c r="OG214" s="27"/>
      <c r="OH214" s="27"/>
      <c r="OI214" s="27"/>
      <c r="OJ214" s="27"/>
      <c r="OK214" s="27"/>
      <c r="OL214" s="27"/>
      <c r="OM214" s="27"/>
      <c r="ON214" s="27"/>
      <c r="OO214" s="27"/>
      <c r="OP214" s="27"/>
      <c r="OQ214" s="27"/>
      <c r="OR214" s="27"/>
      <c r="OS214" s="27"/>
      <c r="OT214" s="27"/>
      <c r="OU214" s="27"/>
      <c r="OV214" s="27"/>
      <c r="OW214" s="27"/>
      <c r="OX214" s="27"/>
      <c r="OY214" s="27"/>
      <c r="OZ214" s="27"/>
      <c r="PA214" s="27"/>
      <c r="PB214" s="27"/>
      <c r="PC214" s="27"/>
      <c r="PD214" s="27"/>
      <c r="PE214" s="27"/>
      <c r="PF214" s="27"/>
      <c r="PG214" s="27"/>
      <c r="PH214" s="27"/>
      <c r="PI214" s="27"/>
      <c r="PJ214" s="27"/>
      <c r="PK214" s="27"/>
      <c r="PL214" s="27"/>
      <c r="PM214" s="27"/>
      <c r="PN214" s="27"/>
      <c r="PO214" s="27"/>
      <c r="PP214" s="27"/>
      <c r="PQ214" s="27"/>
      <c r="PR214" s="27"/>
      <c r="PS214" s="27"/>
      <c r="PT214" s="27"/>
      <c r="PU214" s="27"/>
      <c r="PV214" s="27"/>
      <c r="PW214" s="27"/>
      <c r="PX214" s="27"/>
      <c r="PY214" s="27"/>
      <c r="PZ214" s="27"/>
      <c r="QA214" s="27"/>
      <c r="QB214" s="27"/>
      <c r="QC214" s="27"/>
      <c r="QD214" s="27"/>
      <c r="QE214" s="27"/>
      <c r="QF214" s="27"/>
      <c r="QG214" s="27"/>
      <c r="QH214" s="27"/>
      <c r="QI214" s="27"/>
      <c r="QJ214" s="27"/>
      <c r="QK214" s="27"/>
      <c r="QL214" s="27"/>
      <c r="QM214" s="27"/>
      <c r="QN214" s="27"/>
      <c r="QO214" s="27"/>
      <c r="QP214" s="27"/>
      <c r="QQ214" s="27"/>
      <c r="QR214" s="27"/>
      <c r="QS214" s="27"/>
      <c r="QT214" s="27"/>
      <c r="QU214" s="27"/>
      <c r="QV214" s="27"/>
      <c r="QW214" s="27"/>
      <c r="QX214" s="27"/>
      <c r="QY214" s="27"/>
      <c r="QZ214" s="27"/>
      <c r="RA214" s="27"/>
      <c r="RB214" s="27"/>
      <c r="RC214" s="27"/>
      <c r="RD214" s="27"/>
      <c r="RE214" s="27"/>
      <c r="RF214" s="27"/>
      <c r="RG214" s="27"/>
      <c r="RH214" s="27"/>
      <c r="RI214" s="27"/>
      <c r="RJ214" s="27"/>
      <c r="RK214" s="27"/>
      <c r="RL214" s="27"/>
      <c r="RM214" s="27"/>
      <c r="RN214" s="27"/>
      <c r="RO214" s="27"/>
      <c r="RP214" s="27"/>
      <c r="RQ214" s="27"/>
      <c r="RR214" s="27"/>
      <c r="RS214" s="27"/>
      <c r="RT214" s="27"/>
      <c r="RU214" s="27"/>
      <c r="RV214" s="27"/>
      <c r="RW214" s="27"/>
      <c r="RX214" s="27"/>
      <c r="RY214" s="27"/>
      <c r="RZ214" s="27"/>
      <c r="SA214" s="27"/>
      <c r="SB214" s="27"/>
      <c r="SC214" s="27"/>
      <c r="SD214" s="27"/>
      <c r="SE214" s="27"/>
      <c r="SF214" s="27"/>
      <c r="SG214" s="27"/>
      <c r="SH214" s="27"/>
      <c r="SI214" s="27"/>
      <c r="SJ214" s="27"/>
      <c r="SK214" s="27"/>
      <c r="SL214" s="27"/>
      <c r="SM214" s="27"/>
      <c r="SN214" s="27"/>
      <c r="SO214" s="27"/>
      <c r="SP214" s="27"/>
      <c r="SQ214" s="27"/>
      <c r="SR214" s="27"/>
      <c r="SS214" s="27"/>
      <c r="ST214" s="27"/>
      <c r="SU214" s="27"/>
      <c r="SV214" s="27"/>
      <c r="SW214" s="27"/>
      <c r="SX214" s="27"/>
      <c r="SY214" s="27"/>
      <c r="SZ214" s="27"/>
      <c r="TA214" s="27"/>
      <c r="TB214" s="27"/>
      <c r="TC214" s="27"/>
      <c r="TD214" s="27"/>
      <c r="TE214" s="27"/>
      <c r="TF214" s="27"/>
      <c r="TG214" s="27"/>
      <c r="TH214" s="27"/>
      <c r="TI214" s="27"/>
      <c r="TJ214" s="27"/>
      <c r="TK214" s="27"/>
      <c r="TL214" s="27"/>
      <c r="TM214" s="27"/>
      <c r="TN214" s="27"/>
      <c r="TO214" s="27"/>
      <c r="TP214" s="27"/>
      <c r="TQ214" s="27"/>
      <c r="TR214" s="27"/>
      <c r="TS214" s="27"/>
      <c r="TT214" s="27"/>
      <c r="TU214" s="27"/>
      <c r="TV214" s="27"/>
      <c r="TW214" s="27"/>
      <c r="TX214" s="27"/>
      <c r="TY214" s="27"/>
      <c r="TZ214" s="27"/>
      <c r="UA214" s="27"/>
      <c r="UB214" s="27"/>
      <c r="UC214" s="27"/>
      <c r="UD214" s="27"/>
      <c r="UE214" s="27"/>
      <c r="UF214" s="27"/>
      <c r="UG214" s="27"/>
      <c r="UH214" s="27"/>
      <c r="UI214" s="27"/>
      <c r="UJ214" s="27"/>
      <c r="UK214" s="27"/>
      <c r="UL214" s="27"/>
      <c r="UM214" s="27"/>
      <c r="UN214" s="27"/>
      <c r="UO214" s="27"/>
      <c r="UP214" s="27"/>
      <c r="UQ214" s="27"/>
      <c r="UR214" s="27"/>
      <c r="US214" s="27"/>
      <c r="UT214" s="27"/>
      <c r="UU214" s="27"/>
      <c r="UV214" s="27"/>
      <c r="UW214" s="27"/>
      <c r="UX214" s="27"/>
      <c r="UY214" s="27"/>
      <c r="UZ214" s="27"/>
      <c r="VA214" s="27"/>
      <c r="VB214" s="27"/>
      <c r="VC214" s="27"/>
      <c r="VD214" s="27"/>
      <c r="VE214" s="27"/>
      <c r="VF214" s="27"/>
      <c r="VG214" s="27"/>
      <c r="VH214" s="27"/>
      <c r="VI214" s="27"/>
      <c r="VJ214" s="27"/>
      <c r="VK214" s="27"/>
      <c r="VL214" s="27"/>
      <c r="VM214" s="27"/>
      <c r="VN214" s="27"/>
      <c r="VO214" s="27"/>
      <c r="VP214" s="27"/>
      <c r="VQ214" s="27"/>
      <c r="VR214" s="27"/>
      <c r="VS214" s="27"/>
      <c r="VT214" s="27"/>
      <c r="VU214" s="27"/>
      <c r="VV214" s="27"/>
      <c r="VW214" s="27"/>
      <c r="VX214" s="27"/>
      <c r="VY214" s="27"/>
      <c r="VZ214" s="27"/>
      <c r="WA214" s="27"/>
      <c r="WB214" s="27"/>
      <c r="WC214" s="27"/>
      <c r="WD214" s="27"/>
      <c r="WE214" s="27"/>
      <c r="WF214" s="27"/>
      <c r="WG214" s="27"/>
      <c r="WH214" s="27"/>
      <c r="WI214" s="27"/>
      <c r="WJ214" s="27"/>
      <c r="WK214" s="27"/>
      <c r="WL214" s="27"/>
      <c r="WM214" s="27"/>
      <c r="WN214" s="27"/>
      <c r="WO214" s="27"/>
      <c r="WP214" s="27"/>
      <c r="WQ214" s="27"/>
      <c r="WR214" s="27"/>
      <c r="WS214" s="27"/>
      <c r="WT214" s="27"/>
      <c r="WU214" s="27"/>
      <c r="WV214" s="27"/>
      <c r="WW214" s="27"/>
      <c r="WX214" s="27"/>
      <c r="WY214" s="27"/>
      <c r="WZ214" s="27"/>
      <c r="XA214" s="27"/>
      <c r="XB214" s="27"/>
      <c r="XC214" s="27"/>
      <c r="XD214" s="27"/>
      <c r="XE214" s="27"/>
      <c r="XF214" s="27"/>
      <c r="XG214" s="27"/>
      <c r="XH214" s="27"/>
      <c r="XI214" s="27"/>
      <c r="XJ214" s="27"/>
      <c r="XK214" s="27"/>
      <c r="XL214" s="27"/>
      <c r="XM214" s="27"/>
      <c r="XN214" s="27"/>
      <c r="XO214" s="27"/>
      <c r="XP214" s="27"/>
      <c r="XQ214" s="27"/>
      <c r="XR214" s="27"/>
      <c r="XS214" s="27"/>
      <c r="XT214" s="27"/>
      <c r="XU214" s="27"/>
      <c r="XV214" s="27"/>
      <c r="XW214" s="27"/>
      <c r="XX214" s="27"/>
      <c r="XY214" s="27"/>
      <c r="XZ214" s="27"/>
      <c r="YA214" s="27"/>
      <c r="YB214" s="27"/>
      <c r="YC214" s="27"/>
      <c r="YD214" s="27"/>
      <c r="YE214" s="27"/>
      <c r="YF214" s="27"/>
      <c r="YG214" s="27"/>
      <c r="YH214" s="27"/>
      <c r="YI214" s="27"/>
      <c r="YJ214" s="27"/>
      <c r="YK214" s="27"/>
      <c r="YL214" s="27"/>
      <c r="YM214" s="27"/>
      <c r="YN214" s="27"/>
      <c r="YO214" s="27"/>
      <c r="YP214" s="27"/>
      <c r="YQ214" s="27"/>
      <c r="YR214" s="27"/>
      <c r="YS214" s="27"/>
      <c r="YT214" s="27"/>
      <c r="YU214" s="27"/>
      <c r="YV214" s="27"/>
      <c r="YW214" s="27"/>
      <c r="YX214" s="27"/>
      <c r="YY214" s="27"/>
      <c r="YZ214" s="27"/>
      <c r="ZA214" s="27"/>
      <c r="ZB214" s="27"/>
      <c r="ZC214" s="27"/>
      <c r="ZD214" s="27"/>
      <c r="ZE214" s="27"/>
      <c r="ZF214" s="27"/>
      <c r="ZG214" s="27"/>
      <c r="ZH214" s="27"/>
      <c r="ZI214" s="27"/>
      <c r="ZJ214" s="27"/>
      <c r="ZK214" s="27"/>
      <c r="ZL214" s="27"/>
      <c r="ZM214" s="27"/>
      <c r="ZN214" s="27"/>
      <c r="ZO214" s="27"/>
      <c r="ZP214" s="27"/>
      <c r="ZQ214" s="27"/>
      <c r="ZR214" s="27"/>
      <c r="ZS214" s="27"/>
      <c r="ZT214" s="27"/>
      <c r="ZU214" s="27"/>
      <c r="ZV214" s="27"/>
      <c r="ZW214" s="27"/>
      <c r="ZX214" s="27"/>
      <c r="ZY214" s="27"/>
      <c r="ZZ214" s="27"/>
      <c r="AAA214" s="27"/>
      <c r="AAB214" s="27"/>
      <c r="AAC214" s="27"/>
      <c r="AAD214" s="27"/>
      <c r="AAE214" s="27"/>
      <c r="AAF214" s="27"/>
      <c r="AAG214" s="27"/>
      <c r="AAH214" s="27"/>
      <c r="AAI214" s="27"/>
      <c r="AAJ214" s="27"/>
      <c r="AAK214" s="27"/>
      <c r="AAL214" s="27"/>
      <c r="AAM214" s="27"/>
      <c r="AAN214" s="27"/>
      <c r="AAO214" s="27"/>
      <c r="AAP214" s="27"/>
      <c r="AAQ214" s="27"/>
      <c r="AAR214" s="27"/>
      <c r="AAS214" s="27"/>
      <c r="AAT214" s="27"/>
      <c r="AAU214" s="27"/>
      <c r="AAV214" s="27"/>
      <c r="AAW214" s="27"/>
      <c r="AAX214" s="27"/>
      <c r="AAY214" s="27"/>
      <c r="AAZ214" s="27"/>
      <c r="ABA214" s="27"/>
      <c r="ABB214" s="27"/>
      <c r="ABC214" s="27"/>
      <c r="ABD214" s="27"/>
      <c r="ABE214" s="27"/>
      <c r="ABF214" s="27"/>
      <c r="ABG214" s="27"/>
      <c r="ABH214" s="27"/>
      <c r="ABI214" s="27"/>
      <c r="ABJ214" s="27"/>
      <c r="ABK214" s="27"/>
      <c r="ABL214" s="27"/>
      <c r="ABM214" s="27"/>
      <c r="ABN214" s="27"/>
      <c r="ABO214" s="27"/>
      <c r="ABP214" s="27"/>
      <c r="ABQ214" s="27"/>
      <c r="ABR214" s="27"/>
      <c r="ABS214" s="27"/>
      <c r="ABT214" s="27"/>
      <c r="ABU214" s="27"/>
      <c r="ABV214" s="27"/>
      <c r="ABW214" s="27"/>
      <c r="ABX214" s="27"/>
      <c r="ABY214" s="27"/>
      <c r="ABZ214" s="27"/>
      <c r="ACA214" s="27"/>
      <c r="ACB214" s="27"/>
      <c r="ACC214" s="27"/>
      <c r="ACD214" s="27"/>
      <c r="ACE214" s="27"/>
      <c r="ACF214" s="27"/>
      <c r="ACG214" s="27"/>
      <c r="ACH214" s="27"/>
      <c r="ACI214" s="27"/>
      <c r="ACJ214" s="27"/>
      <c r="ACK214" s="27"/>
      <c r="ACL214" s="27"/>
      <c r="ACM214" s="27"/>
      <c r="ACN214" s="27"/>
      <c r="ACO214" s="27"/>
      <c r="ACP214" s="27"/>
      <c r="ACQ214" s="27"/>
      <c r="ACR214" s="27"/>
      <c r="ACS214" s="27"/>
      <c r="ACT214" s="27"/>
      <c r="ACU214" s="27"/>
      <c r="ACV214" s="27"/>
      <c r="ACW214" s="27"/>
      <c r="ACX214" s="27"/>
      <c r="ACY214" s="27"/>
      <c r="ACZ214" s="27"/>
      <c r="ADA214" s="27"/>
      <c r="ADB214" s="27"/>
      <c r="ADC214" s="27"/>
      <c r="ADD214" s="27"/>
      <c r="ADE214" s="27"/>
      <c r="ADF214" s="27"/>
      <c r="ADG214" s="27"/>
      <c r="ADH214" s="27"/>
      <c r="ADI214" s="27"/>
      <c r="ADJ214" s="27"/>
      <c r="ADK214" s="27"/>
      <c r="ADL214" s="27"/>
      <c r="ADM214" s="27"/>
      <c r="ADN214" s="27"/>
      <c r="ADO214" s="27"/>
      <c r="ADP214" s="27"/>
      <c r="ADQ214" s="27"/>
      <c r="ADR214" s="27"/>
      <c r="ADS214" s="27"/>
      <c r="ADT214" s="27"/>
      <c r="ADU214" s="27"/>
      <c r="ADV214" s="27"/>
      <c r="ADW214" s="27"/>
      <c r="ADX214" s="27"/>
      <c r="ADY214" s="27"/>
      <c r="ADZ214" s="27"/>
      <c r="AEA214" s="27"/>
      <c r="AEB214" s="27"/>
      <c r="AEC214" s="27"/>
      <c r="AED214" s="27"/>
      <c r="AEE214" s="27"/>
      <c r="AEF214" s="27"/>
      <c r="AEG214" s="27"/>
      <c r="AEH214" s="27"/>
      <c r="AEI214" s="27"/>
      <c r="AEJ214" s="27"/>
      <c r="AEK214" s="27"/>
      <c r="AEL214" s="27"/>
      <c r="AEM214" s="27"/>
      <c r="AEN214" s="27"/>
      <c r="AEO214" s="27"/>
      <c r="AEP214" s="27"/>
      <c r="AEQ214" s="27"/>
      <c r="AER214" s="27"/>
      <c r="AES214" s="27"/>
      <c r="AET214" s="27"/>
      <c r="AEU214" s="27"/>
      <c r="AEV214" s="27"/>
      <c r="AEW214" s="27"/>
      <c r="AEX214" s="27"/>
      <c r="AEY214" s="27"/>
      <c r="AEZ214" s="27"/>
      <c r="AFA214" s="27"/>
      <c r="AFB214" s="27"/>
      <c r="AFC214" s="27"/>
      <c r="AFD214" s="27"/>
      <c r="AFE214" s="27"/>
      <c r="AFF214" s="27"/>
      <c r="AFG214" s="27"/>
      <c r="AFH214" s="27"/>
      <c r="AFI214" s="27"/>
      <c r="AFJ214" s="27"/>
      <c r="AFK214" s="27"/>
      <c r="AFL214" s="27"/>
      <c r="AFM214" s="27"/>
      <c r="AFN214" s="27"/>
      <c r="AFO214" s="27"/>
      <c r="AFP214" s="27"/>
      <c r="AFQ214" s="27"/>
      <c r="AFR214" s="27"/>
      <c r="AFS214" s="27"/>
      <c r="AFT214" s="27"/>
      <c r="AFU214" s="27"/>
      <c r="AFV214" s="27"/>
      <c r="AFW214" s="27"/>
      <c r="AFX214" s="27"/>
      <c r="AFY214" s="27"/>
      <c r="AFZ214" s="27"/>
      <c r="AGA214" s="27"/>
      <c r="AGB214" s="27"/>
      <c r="AGC214" s="27"/>
      <c r="AGD214" s="27"/>
      <c r="AGE214" s="27"/>
      <c r="AGF214" s="27"/>
      <c r="AGG214" s="27"/>
      <c r="AGH214" s="27"/>
      <c r="AGI214" s="27"/>
      <c r="AGJ214" s="27"/>
      <c r="AGK214" s="27"/>
      <c r="AGL214" s="27"/>
      <c r="AGM214" s="27"/>
      <c r="AGN214" s="27"/>
      <c r="AGO214" s="27"/>
      <c r="AGP214" s="27"/>
      <c r="AGQ214" s="27"/>
      <c r="AGR214" s="27"/>
      <c r="AGS214" s="27"/>
      <c r="AGT214" s="27"/>
      <c r="AGU214" s="27"/>
      <c r="AGV214" s="27"/>
      <c r="AGW214" s="27"/>
      <c r="AGX214" s="27"/>
      <c r="AGY214" s="27"/>
      <c r="AGZ214" s="27"/>
      <c r="AHA214" s="27"/>
      <c r="AHB214" s="27"/>
      <c r="AHC214" s="27"/>
      <c r="AHD214" s="27"/>
      <c r="AHE214" s="27"/>
      <c r="AHF214" s="27"/>
      <c r="AHG214" s="27"/>
      <c r="AHH214" s="27"/>
      <c r="AHI214" s="27"/>
      <c r="AHJ214" s="27"/>
      <c r="AHK214" s="27"/>
      <c r="AHL214" s="27"/>
      <c r="AHM214" s="27"/>
      <c r="AHN214" s="27"/>
      <c r="AHO214" s="27"/>
      <c r="AHP214" s="27"/>
      <c r="AHQ214" s="27"/>
      <c r="AHR214" s="27"/>
      <c r="AHS214" s="27"/>
      <c r="AHT214" s="27"/>
      <c r="AHU214" s="27"/>
      <c r="AHV214" s="27"/>
      <c r="AHW214" s="27"/>
      <c r="AHX214" s="27"/>
      <c r="AHY214" s="27"/>
      <c r="AHZ214" s="27"/>
      <c r="AIA214" s="27"/>
      <c r="AIB214" s="27"/>
      <c r="AIC214" s="27"/>
      <c r="AID214" s="27"/>
      <c r="AIE214" s="27"/>
      <c r="AIF214" s="27"/>
      <c r="AIG214" s="27"/>
      <c r="AIH214" s="27"/>
      <c r="AII214" s="27"/>
      <c r="AIJ214" s="27"/>
      <c r="AIK214" s="27"/>
      <c r="AIL214" s="27"/>
      <c r="AIM214" s="27"/>
      <c r="AIN214" s="27"/>
      <c r="AIO214" s="27"/>
      <c r="AIP214" s="27"/>
      <c r="AIQ214" s="27"/>
      <c r="AIR214" s="27"/>
      <c r="AIS214" s="27"/>
      <c r="AIT214" s="27"/>
      <c r="AIU214" s="27"/>
      <c r="AIV214" s="27"/>
      <c r="AIW214" s="27"/>
      <c r="AIX214" s="27"/>
      <c r="AIY214" s="27"/>
      <c r="AIZ214" s="27"/>
      <c r="AJA214" s="27"/>
      <c r="AJB214" s="27"/>
      <c r="AJC214" s="27"/>
      <c r="AJD214" s="27"/>
      <c r="AJE214" s="27"/>
      <c r="AJF214" s="27"/>
      <c r="AJG214" s="27"/>
      <c r="AJH214" s="27"/>
      <c r="AJI214" s="27"/>
      <c r="AJJ214" s="27"/>
      <c r="AJK214" s="27"/>
      <c r="AJL214" s="27"/>
      <c r="AJM214" s="27"/>
      <c r="AJN214" s="27"/>
      <c r="AJO214" s="27"/>
      <c r="AJP214" s="27"/>
      <c r="AJQ214" s="27"/>
      <c r="AJR214" s="27"/>
      <c r="AJS214" s="27"/>
      <c r="AJT214" s="27"/>
      <c r="AJU214" s="27"/>
      <c r="AJV214" s="27"/>
      <c r="AJW214" s="27"/>
      <c r="AJX214" s="27"/>
      <c r="AJY214" s="27"/>
      <c r="AJZ214" s="27"/>
      <c r="AKA214" s="27"/>
      <c r="AKB214" s="27"/>
      <c r="AKC214" s="27"/>
      <c r="AKD214" s="27"/>
      <c r="AKE214" s="27"/>
      <c r="AKF214" s="27"/>
      <c r="AKG214" s="27"/>
      <c r="AKH214" s="27"/>
      <c r="AKI214" s="27"/>
      <c r="AKJ214" s="27"/>
      <c r="AKK214" s="27"/>
      <c r="AKL214" s="27"/>
      <c r="AKM214" s="27"/>
      <c r="AKN214" s="27"/>
      <c r="AKO214" s="27"/>
      <c r="AKP214" s="27"/>
      <c r="AKQ214" s="27"/>
      <c r="AKR214" s="27"/>
      <c r="AKS214" s="27"/>
      <c r="AKT214" s="27"/>
      <c r="AKU214" s="27"/>
      <c r="AKV214" s="27"/>
      <c r="AKW214" s="27"/>
      <c r="AKX214" s="27"/>
      <c r="AKY214" s="27"/>
      <c r="AKZ214" s="27"/>
      <c r="ALA214" s="27"/>
      <c r="ALB214" s="27"/>
      <c r="ALC214" s="27"/>
      <c r="ALD214" s="27"/>
      <c r="ALE214" s="27"/>
      <c r="ALF214" s="27"/>
      <c r="ALG214" s="27"/>
      <c r="ALH214" s="27"/>
      <c r="ALI214" s="27"/>
      <c r="ALJ214" s="27"/>
      <c r="ALK214" s="27"/>
      <c r="ALL214" s="27"/>
      <c r="ALM214" s="27"/>
      <c r="ALN214" s="27"/>
      <c r="ALO214" s="27"/>
      <c r="ALP214" s="27"/>
      <c r="ALQ214" s="27"/>
      <c r="ALR214" s="27"/>
      <c r="ALS214" s="27"/>
      <c r="ALT214" s="27"/>
      <c r="ALU214" s="27"/>
      <c r="ALV214" s="27"/>
      <c r="ALW214" s="27"/>
      <c r="ALX214" s="27"/>
      <c r="ALY214" s="27"/>
      <c r="ALZ214" s="27"/>
      <c r="AMA214" s="27"/>
      <c r="AMB214" s="27"/>
      <c r="AMC214" s="27"/>
      <c r="AMD214" s="27"/>
      <c r="AME214" s="27"/>
      <c r="AMF214" s="27"/>
      <c r="AMG214" s="27"/>
      <c r="AMH214" s="27"/>
      <c r="AMI214" s="27"/>
      <c r="AMJ214" s="27"/>
      <c r="AMK214" s="27"/>
      <c r="AML214" s="27"/>
      <c r="AMM214" s="27"/>
      <c r="AMN214" s="27"/>
      <c r="AMO214" s="27"/>
      <c r="AMP214" s="27"/>
      <c r="AMQ214" s="27"/>
      <c r="AMR214" s="27"/>
      <c r="AMS214" s="27"/>
      <c r="AMT214" s="27"/>
      <c r="AMU214" s="27"/>
      <c r="AMV214" s="27"/>
      <c r="AMW214" s="27"/>
      <c r="AMX214" s="27"/>
      <c r="AMY214" s="27"/>
      <c r="AMZ214" s="27"/>
      <c r="ANA214" s="27"/>
      <c r="ANB214" s="27"/>
      <c r="ANC214" s="27"/>
      <c r="AND214" s="27"/>
      <c r="ANE214" s="27"/>
      <c r="ANF214" s="27"/>
      <c r="ANG214" s="27"/>
      <c r="ANH214" s="27"/>
      <c r="ANI214" s="27"/>
      <c r="ANJ214" s="27"/>
      <c r="ANK214" s="27"/>
      <c r="ANL214" s="27"/>
      <c r="ANM214" s="27"/>
      <c r="ANN214" s="27"/>
      <c r="ANO214" s="27"/>
      <c r="ANP214" s="27"/>
      <c r="ANQ214" s="27"/>
      <c r="ANR214" s="27"/>
      <c r="ANS214" s="27"/>
      <c r="ANT214" s="27"/>
      <c r="ANU214" s="27"/>
      <c r="ANV214" s="27"/>
      <c r="ANW214" s="27"/>
      <c r="ANX214" s="27"/>
      <c r="ANY214" s="27"/>
      <c r="ANZ214" s="27"/>
      <c r="AOA214" s="27"/>
      <c r="AOB214" s="27"/>
      <c r="AOC214" s="27"/>
      <c r="AOD214" s="27"/>
      <c r="AOE214" s="27"/>
      <c r="AOF214" s="27"/>
      <c r="AOG214" s="27"/>
      <c r="AOH214" s="27"/>
      <c r="AOI214" s="27"/>
      <c r="AOJ214" s="27"/>
      <c r="AOK214" s="27"/>
      <c r="AOL214" s="27"/>
      <c r="AOM214" s="27"/>
      <c r="AON214" s="27"/>
      <c r="AOO214" s="27"/>
      <c r="AOP214" s="27"/>
      <c r="AOQ214" s="27"/>
      <c r="AOR214" s="27"/>
      <c r="AOS214" s="27"/>
      <c r="AOT214" s="27"/>
      <c r="AOU214" s="27"/>
      <c r="AOV214" s="27"/>
      <c r="AOW214" s="27"/>
      <c r="AOX214" s="27"/>
      <c r="AOY214" s="27"/>
      <c r="AOZ214" s="27"/>
      <c r="APA214" s="27"/>
      <c r="APB214" s="27"/>
      <c r="APC214" s="27"/>
      <c r="APD214" s="27"/>
      <c r="APE214" s="27"/>
      <c r="APF214" s="27"/>
      <c r="APG214" s="27"/>
      <c r="APH214" s="27"/>
      <c r="API214" s="27"/>
      <c r="APJ214" s="27"/>
      <c r="APK214" s="27"/>
      <c r="APL214" s="27"/>
      <c r="APM214" s="27"/>
      <c r="APN214" s="27"/>
      <c r="APO214" s="27"/>
      <c r="APP214" s="27"/>
      <c r="APQ214" s="27"/>
      <c r="APR214" s="27"/>
      <c r="APS214" s="27"/>
      <c r="APT214" s="27"/>
      <c r="APU214" s="27"/>
      <c r="APV214" s="27"/>
      <c r="APW214" s="27"/>
      <c r="APX214" s="27"/>
      <c r="APY214" s="27"/>
      <c r="APZ214" s="27"/>
      <c r="AQA214" s="27"/>
      <c r="AQB214" s="27"/>
      <c r="AQC214" s="27"/>
      <c r="AQD214" s="27"/>
      <c r="AQE214" s="27"/>
      <c r="AQF214" s="27"/>
      <c r="AQG214" s="27"/>
      <c r="AQH214" s="27"/>
      <c r="AQI214" s="27"/>
      <c r="AQJ214" s="27"/>
      <c r="AQK214" s="27"/>
      <c r="AQL214" s="27"/>
      <c r="AQM214" s="27"/>
      <c r="AQN214" s="27"/>
      <c r="AQO214" s="27"/>
      <c r="AQP214" s="27"/>
      <c r="AQQ214" s="27"/>
      <c r="AQR214" s="27"/>
      <c r="AQS214" s="27"/>
      <c r="AQT214" s="27"/>
      <c r="AQU214" s="27"/>
      <c r="AQV214" s="27"/>
      <c r="AQW214" s="27"/>
      <c r="AQX214" s="27"/>
      <c r="AQY214" s="27"/>
      <c r="AQZ214" s="27"/>
      <c r="ARA214" s="27"/>
      <c r="ARB214" s="27"/>
      <c r="ARC214" s="27"/>
      <c r="ARD214" s="27"/>
      <c r="ARE214" s="27"/>
      <c r="ARF214" s="27"/>
      <c r="ARG214" s="27"/>
      <c r="ARH214" s="27"/>
      <c r="ARI214" s="27"/>
      <c r="ARJ214" s="27"/>
      <c r="ARK214" s="27"/>
      <c r="ARL214" s="27"/>
      <c r="ARM214" s="27"/>
      <c r="ARN214" s="27"/>
      <c r="ARO214" s="27"/>
      <c r="ARP214" s="27"/>
      <c r="ARQ214" s="27"/>
      <c r="ARR214" s="27"/>
      <c r="ARS214" s="27"/>
      <c r="ART214" s="27"/>
      <c r="ARU214" s="27"/>
      <c r="ARV214" s="27"/>
      <c r="ARW214" s="27"/>
      <c r="ARX214" s="27"/>
      <c r="ARY214" s="27"/>
      <c r="ARZ214" s="27"/>
      <c r="ASA214" s="27"/>
      <c r="ASB214" s="27"/>
      <c r="ASC214" s="27"/>
      <c r="ASD214" s="27"/>
      <c r="ASE214" s="27"/>
      <c r="ASF214" s="27"/>
      <c r="ASG214" s="27"/>
      <c r="ASH214" s="27"/>
      <c r="ASI214" s="27"/>
      <c r="ASJ214" s="27"/>
      <c r="ASK214" s="27"/>
      <c r="ASL214" s="27"/>
      <c r="ASM214" s="27"/>
      <c r="ASN214" s="27"/>
      <c r="ASO214" s="27"/>
      <c r="ASP214" s="27"/>
      <c r="ASQ214" s="27"/>
      <c r="ASR214" s="27"/>
      <c r="ASS214" s="27"/>
      <c r="AST214" s="27"/>
      <c r="ASU214" s="27"/>
      <c r="ASV214" s="27"/>
      <c r="ASW214" s="27"/>
      <c r="ASX214" s="27"/>
      <c r="ASY214" s="27"/>
      <c r="ASZ214" s="27"/>
      <c r="ATA214" s="27"/>
      <c r="ATB214" s="27"/>
      <c r="ATC214" s="27"/>
      <c r="ATD214" s="27"/>
      <c r="ATE214" s="27"/>
      <c r="ATF214" s="27"/>
      <c r="ATG214" s="27"/>
      <c r="ATH214" s="27"/>
      <c r="ATI214" s="27"/>
      <c r="ATJ214" s="27"/>
      <c r="ATK214" s="27"/>
      <c r="ATL214" s="27"/>
      <c r="ATM214" s="27"/>
      <c r="ATN214" s="27"/>
      <c r="ATO214" s="27"/>
      <c r="ATP214" s="27"/>
      <c r="ATQ214" s="27"/>
      <c r="ATR214" s="27"/>
      <c r="ATS214" s="27"/>
      <c r="ATT214" s="27"/>
      <c r="ATU214" s="27"/>
      <c r="ATV214" s="27"/>
      <c r="ATW214" s="27"/>
      <c r="ATX214" s="27"/>
      <c r="ATY214" s="27"/>
      <c r="ATZ214" s="27"/>
      <c r="AUA214" s="27"/>
      <c r="AUB214" s="27"/>
      <c r="AUC214" s="27"/>
      <c r="AUD214" s="27"/>
      <c r="AUE214" s="27"/>
      <c r="AUF214" s="27"/>
      <c r="AUG214" s="27"/>
      <c r="AUH214" s="27"/>
      <c r="AUI214" s="27"/>
      <c r="AUJ214" s="27"/>
      <c r="AUK214" s="27"/>
      <c r="AUL214" s="27"/>
      <c r="AUM214" s="27"/>
      <c r="AUN214" s="27"/>
      <c r="AUO214" s="27"/>
      <c r="AUP214" s="27"/>
      <c r="AUQ214" s="27"/>
      <c r="AUR214" s="27"/>
      <c r="AUS214" s="27"/>
      <c r="AUT214" s="27"/>
      <c r="AUU214" s="27"/>
      <c r="AUV214" s="27"/>
      <c r="AUW214" s="27"/>
      <c r="AUX214" s="27"/>
      <c r="AUY214" s="27"/>
      <c r="AUZ214" s="27"/>
      <c r="AVA214" s="27"/>
      <c r="AVB214" s="27"/>
      <c r="AVC214" s="27"/>
      <c r="AVD214" s="27"/>
      <c r="AVE214" s="27"/>
      <c r="AVF214" s="27"/>
      <c r="AVG214" s="27"/>
      <c r="AVH214" s="27"/>
      <c r="AVI214" s="27"/>
      <c r="AVJ214" s="27"/>
      <c r="AVK214" s="27"/>
      <c r="AVL214" s="27"/>
      <c r="AVM214" s="27"/>
      <c r="AVN214" s="27"/>
      <c r="AVO214" s="27"/>
      <c r="AVP214" s="27"/>
      <c r="AVQ214" s="27"/>
      <c r="AVR214" s="27"/>
      <c r="AVS214" s="27"/>
      <c r="AVT214" s="27"/>
      <c r="AVU214" s="27"/>
      <c r="AVV214" s="27"/>
      <c r="AVW214" s="27"/>
      <c r="AVX214" s="27"/>
      <c r="AVY214" s="27"/>
      <c r="AVZ214" s="27"/>
      <c r="AWA214" s="27"/>
      <c r="AWB214" s="27"/>
      <c r="AWC214" s="27"/>
      <c r="AWD214" s="27"/>
      <c r="AWE214" s="27"/>
      <c r="AWF214" s="27"/>
      <c r="AWG214" s="27"/>
      <c r="AWH214" s="27"/>
      <c r="AWI214" s="27"/>
      <c r="AWJ214" s="27"/>
      <c r="AWK214" s="27"/>
      <c r="AWL214" s="27"/>
      <c r="AWM214" s="27"/>
      <c r="AWN214" s="27"/>
      <c r="AWO214" s="27"/>
      <c r="AWP214" s="27"/>
      <c r="AWQ214" s="27"/>
      <c r="AWR214" s="27"/>
      <c r="AWS214" s="27"/>
      <c r="AWT214" s="27"/>
      <c r="AWU214" s="27"/>
      <c r="AWV214" s="27"/>
      <c r="AWW214" s="27"/>
      <c r="AWX214" s="27"/>
      <c r="AWY214" s="27"/>
      <c r="AWZ214" s="27"/>
      <c r="AXA214" s="27"/>
      <c r="AXB214" s="27"/>
      <c r="AXC214" s="27"/>
      <c r="AXD214" s="27"/>
      <c r="AXE214" s="27"/>
      <c r="AXF214" s="27"/>
      <c r="AXG214" s="27"/>
      <c r="AXH214" s="27"/>
      <c r="AXI214" s="27"/>
      <c r="AXJ214" s="27"/>
      <c r="AXK214" s="27"/>
      <c r="AXL214" s="27"/>
      <c r="AXM214" s="27"/>
      <c r="AXN214" s="27"/>
      <c r="AXO214" s="27"/>
      <c r="AXP214" s="27"/>
      <c r="AXQ214" s="27"/>
      <c r="AXR214" s="27"/>
      <c r="AXS214" s="27"/>
      <c r="AXT214" s="27"/>
      <c r="AXU214" s="27"/>
      <c r="AXV214" s="27"/>
      <c r="AXW214" s="27"/>
      <c r="AXX214" s="27"/>
      <c r="AXY214" s="27"/>
      <c r="AXZ214" s="27"/>
      <c r="AYA214" s="27"/>
      <c r="AYB214" s="27"/>
      <c r="AYC214" s="27"/>
      <c r="AYD214" s="27"/>
      <c r="AYE214" s="27"/>
      <c r="AYF214" s="27"/>
      <c r="AYG214" s="27"/>
      <c r="AYH214" s="27"/>
      <c r="AYI214" s="27"/>
      <c r="AYJ214" s="27"/>
      <c r="AYK214" s="27"/>
      <c r="AYL214" s="27"/>
      <c r="AYM214" s="27"/>
      <c r="AYN214" s="27"/>
      <c r="AYO214" s="27"/>
      <c r="AYP214" s="27"/>
      <c r="AYQ214" s="27"/>
      <c r="AYR214" s="27"/>
      <c r="AYS214" s="27"/>
      <c r="AYT214" s="27"/>
      <c r="AYU214" s="27"/>
      <c r="AYV214" s="27"/>
      <c r="AYW214" s="27"/>
      <c r="AYX214" s="27"/>
      <c r="AYY214" s="27"/>
      <c r="AYZ214" s="27"/>
      <c r="AZA214" s="27"/>
      <c r="AZB214" s="27"/>
      <c r="AZC214" s="27"/>
      <c r="AZD214" s="27"/>
      <c r="AZE214" s="27"/>
      <c r="AZF214" s="27"/>
      <c r="AZG214" s="27"/>
      <c r="AZH214" s="27"/>
      <c r="AZI214" s="27"/>
      <c r="AZJ214" s="27"/>
      <c r="AZK214" s="27"/>
      <c r="AZL214" s="27"/>
      <c r="AZM214" s="27"/>
      <c r="AZN214" s="27"/>
      <c r="AZO214" s="27"/>
      <c r="AZP214" s="27"/>
      <c r="AZQ214" s="27"/>
      <c r="AZR214" s="27"/>
      <c r="AZS214" s="27"/>
      <c r="AZT214" s="27"/>
      <c r="AZU214" s="27"/>
      <c r="AZV214" s="27"/>
      <c r="AZW214" s="27"/>
      <c r="AZX214" s="27"/>
      <c r="AZY214" s="27"/>
      <c r="AZZ214" s="27"/>
      <c r="BAA214" s="27"/>
      <c r="BAB214" s="27"/>
      <c r="BAC214" s="27"/>
      <c r="BAD214" s="27"/>
      <c r="BAE214" s="27"/>
      <c r="BAF214" s="27"/>
      <c r="BAG214" s="27"/>
      <c r="BAH214" s="27"/>
      <c r="BAI214" s="27"/>
      <c r="BAJ214" s="27"/>
      <c r="BAK214" s="27"/>
      <c r="BAL214" s="27"/>
      <c r="BAM214" s="27"/>
      <c r="BAN214" s="27"/>
      <c r="BAO214" s="27"/>
      <c r="BAP214" s="27"/>
      <c r="BAQ214" s="27"/>
      <c r="BAR214" s="27"/>
      <c r="BAS214" s="27"/>
      <c r="BAT214" s="27"/>
      <c r="BAU214" s="27"/>
      <c r="BAV214" s="27"/>
      <c r="BAW214" s="27"/>
      <c r="BAX214" s="27"/>
      <c r="BAY214" s="27"/>
      <c r="BAZ214" s="27"/>
      <c r="BBA214" s="27"/>
      <c r="BBB214" s="27"/>
      <c r="BBC214" s="27"/>
      <c r="BBD214" s="27"/>
      <c r="BBE214" s="27"/>
      <c r="BBF214" s="27"/>
      <c r="BBG214" s="27"/>
      <c r="BBH214" s="27"/>
      <c r="BBI214" s="27"/>
      <c r="BBJ214" s="27"/>
      <c r="BBK214" s="27"/>
      <c r="BBL214" s="27"/>
      <c r="BBM214" s="27"/>
      <c r="BBN214" s="27"/>
      <c r="BBO214" s="27"/>
      <c r="BBP214" s="27"/>
      <c r="BBQ214" s="27"/>
      <c r="BBR214" s="27"/>
      <c r="BBS214" s="27"/>
      <c r="BBT214" s="27"/>
      <c r="BBU214" s="27"/>
      <c r="BBV214" s="27"/>
      <c r="BBW214" s="27"/>
      <c r="BBX214" s="27"/>
      <c r="BBY214" s="27"/>
      <c r="BBZ214" s="27"/>
      <c r="BCA214" s="27"/>
      <c r="BCB214" s="27"/>
      <c r="BCC214" s="27"/>
      <c r="BCD214" s="27"/>
      <c r="BCE214" s="27"/>
      <c r="BCF214" s="27"/>
      <c r="BCG214" s="27"/>
      <c r="BCH214" s="27"/>
      <c r="BCI214" s="27"/>
      <c r="BCJ214" s="27"/>
      <c r="BCK214" s="27"/>
      <c r="BCL214" s="27"/>
      <c r="BCM214" s="27"/>
      <c r="BCN214" s="27"/>
      <c r="BCO214" s="27"/>
      <c r="BCP214" s="27"/>
      <c r="BCQ214" s="27"/>
      <c r="BCR214" s="27"/>
      <c r="BCS214" s="27"/>
      <c r="BCT214" s="27"/>
      <c r="BCU214" s="27"/>
      <c r="BCV214" s="27"/>
      <c r="BCW214" s="27"/>
      <c r="BCX214" s="27"/>
      <c r="BCY214" s="27"/>
      <c r="BCZ214" s="27"/>
      <c r="BDA214" s="27"/>
      <c r="BDB214" s="27"/>
      <c r="BDC214" s="27"/>
      <c r="BDD214" s="27"/>
      <c r="BDE214" s="27"/>
      <c r="BDF214" s="27"/>
      <c r="BDG214" s="27"/>
      <c r="BDH214" s="27"/>
      <c r="BDI214" s="27"/>
      <c r="BDJ214" s="27"/>
      <c r="BDK214" s="27"/>
      <c r="BDL214" s="27"/>
      <c r="BDM214" s="27"/>
      <c r="BDN214" s="27"/>
      <c r="BDO214" s="27"/>
      <c r="BDP214" s="27"/>
      <c r="BDQ214" s="27"/>
      <c r="BDR214" s="27"/>
      <c r="BDS214" s="27"/>
      <c r="BDT214" s="27"/>
      <c r="BDU214" s="27"/>
      <c r="BDV214" s="27"/>
      <c r="BDW214" s="27"/>
      <c r="BDX214" s="27"/>
      <c r="BDY214" s="27"/>
      <c r="BDZ214" s="27"/>
      <c r="BEA214" s="27"/>
      <c r="BEB214" s="27"/>
      <c r="BEC214" s="27"/>
      <c r="BED214" s="27"/>
      <c r="BEE214" s="27"/>
      <c r="BEF214" s="27"/>
      <c r="BEG214" s="27"/>
      <c r="BEH214" s="27"/>
      <c r="BEI214" s="27"/>
      <c r="BEJ214" s="27"/>
      <c r="BEK214" s="27"/>
      <c r="BEL214" s="27"/>
      <c r="BEM214" s="27"/>
      <c r="BEN214" s="27"/>
      <c r="BEO214" s="27"/>
      <c r="BEP214" s="27"/>
      <c r="BEQ214" s="27"/>
      <c r="BER214" s="27"/>
      <c r="BES214" s="27"/>
      <c r="BET214" s="27"/>
      <c r="BEU214" s="27"/>
      <c r="BEV214" s="27"/>
      <c r="BEW214" s="27"/>
      <c r="BEX214" s="27"/>
      <c r="BEY214" s="27"/>
      <c r="BEZ214" s="27"/>
      <c r="BFA214" s="27"/>
      <c r="BFB214" s="27"/>
      <c r="BFC214" s="27"/>
      <c r="BFD214" s="27"/>
      <c r="BFE214" s="27"/>
      <c r="BFF214" s="27"/>
      <c r="BFG214" s="27"/>
      <c r="BFH214" s="27"/>
      <c r="BFI214" s="27"/>
      <c r="BFJ214" s="27"/>
      <c r="BFK214" s="27"/>
      <c r="BFL214" s="27"/>
      <c r="BFM214" s="27"/>
      <c r="BFN214" s="27"/>
      <c r="BFO214" s="27"/>
      <c r="BFP214" s="27"/>
      <c r="BFQ214" s="27"/>
      <c r="BFR214" s="27"/>
      <c r="BFS214" s="27"/>
      <c r="BFT214" s="27"/>
      <c r="BFU214" s="27"/>
      <c r="BFV214" s="27"/>
      <c r="BFW214" s="27"/>
      <c r="BFX214" s="27"/>
      <c r="BFY214" s="27"/>
      <c r="BFZ214" s="27"/>
      <c r="BGA214" s="27"/>
      <c r="BGB214" s="27"/>
      <c r="BGC214" s="27"/>
      <c r="BGD214" s="27"/>
      <c r="BGE214" s="27"/>
      <c r="BGF214" s="27"/>
      <c r="BGG214" s="27"/>
      <c r="BGH214" s="27"/>
      <c r="BGI214" s="27"/>
      <c r="BGJ214" s="27"/>
      <c r="BGK214" s="27"/>
      <c r="BGL214" s="27"/>
      <c r="BGM214" s="27"/>
      <c r="BGN214" s="27"/>
      <c r="BGO214" s="27"/>
      <c r="BGP214" s="27"/>
      <c r="BGQ214" s="27"/>
      <c r="BGR214" s="27"/>
      <c r="BGS214" s="27"/>
      <c r="BGT214" s="27"/>
      <c r="BGU214" s="27"/>
      <c r="BGV214" s="27"/>
      <c r="BGW214" s="27"/>
      <c r="BGX214" s="27"/>
      <c r="BGY214" s="27"/>
      <c r="BGZ214" s="27"/>
      <c r="BHA214" s="27"/>
      <c r="BHB214" s="27"/>
      <c r="BHC214" s="27"/>
      <c r="BHD214" s="27"/>
      <c r="BHE214" s="27"/>
      <c r="BHF214" s="27"/>
      <c r="BHG214" s="27"/>
      <c r="BHH214" s="27"/>
      <c r="BHI214" s="27"/>
      <c r="BHJ214" s="27"/>
      <c r="BHK214" s="27"/>
      <c r="BHL214" s="27"/>
      <c r="BHM214" s="27"/>
      <c r="BHN214" s="27"/>
      <c r="BHO214" s="27"/>
      <c r="BHP214" s="27"/>
      <c r="BHQ214" s="27"/>
      <c r="BHR214" s="27"/>
      <c r="BHS214" s="27"/>
      <c r="BHT214" s="27"/>
      <c r="BHU214" s="27"/>
      <c r="BHV214" s="27"/>
      <c r="BHW214" s="27"/>
      <c r="BHX214" s="27"/>
      <c r="BHY214" s="27"/>
      <c r="BHZ214" s="27"/>
      <c r="BIA214" s="27"/>
      <c r="BIB214" s="27"/>
      <c r="BIC214" s="27"/>
      <c r="BID214" s="27"/>
      <c r="BIE214" s="27"/>
      <c r="BIF214" s="27"/>
      <c r="BIG214" s="27"/>
      <c r="BIH214" s="27"/>
      <c r="BII214" s="27"/>
      <c r="BIJ214" s="27"/>
      <c r="BIK214" s="27"/>
      <c r="BIL214" s="27"/>
      <c r="BIM214" s="27"/>
      <c r="BIN214" s="27"/>
      <c r="BIO214" s="27"/>
      <c r="BIP214" s="27"/>
      <c r="BIQ214" s="27"/>
      <c r="BIR214" s="27"/>
      <c r="BIS214" s="27"/>
      <c r="BIT214" s="27"/>
      <c r="BIU214" s="27"/>
      <c r="BIV214" s="27"/>
      <c r="BIW214" s="27"/>
      <c r="BIX214" s="27"/>
      <c r="BIY214" s="27"/>
      <c r="BIZ214" s="27"/>
      <c r="BJA214" s="27"/>
      <c r="BJB214" s="27"/>
      <c r="BJC214" s="27"/>
      <c r="BJD214" s="27"/>
      <c r="BJE214" s="27"/>
      <c r="BJF214" s="27"/>
      <c r="BJG214" s="27"/>
      <c r="BJH214" s="27"/>
      <c r="BJI214" s="27"/>
      <c r="BJJ214" s="27"/>
      <c r="BJK214" s="27"/>
      <c r="BJL214" s="27"/>
      <c r="BJM214" s="27"/>
      <c r="BJN214" s="27"/>
      <c r="BJO214" s="27"/>
      <c r="BJP214" s="27"/>
      <c r="BJQ214" s="27"/>
      <c r="BJR214" s="27"/>
      <c r="BJS214" s="27"/>
      <c r="BJT214" s="27"/>
      <c r="BJU214" s="27"/>
      <c r="BJV214" s="27"/>
      <c r="BJW214" s="27"/>
      <c r="BJX214" s="27"/>
      <c r="BJY214" s="27"/>
      <c r="BJZ214" s="27"/>
      <c r="BKA214" s="27"/>
      <c r="BKB214" s="27"/>
      <c r="BKC214" s="27"/>
      <c r="BKD214" s="27"/>
      <c r="BKE214" s="27"/>
      <c r="BKF214" s="27"/>
      <c r="BKG214" s="27"/>
      <c r="BKH214" s="27"/>
      <c r="BKI214" s="27"/>
      <c r="BKJ214" s="27"/>
      <c r="BKK214" s="27"/>
      <c r="BKL214" s="27"/>
      <c r="BKM214" s="27"/>
      <c r="BKN214" s="27"/>
      <c r="BKO214" s="27"/>
      <c r="BKP214" s="27"/>
      <c r="BKQ214" s="27"/>
      <c r="BKR214" s="27"/>
      <c r="BKS214" s="27"/>
      <c r="BKT214" s="27"/>
      <c r="BKU214" s="27"/>
      <c r="BKV214" s="27"/>
      <c r="BKW214" s="27"/>
      <c r="BKX214" s="27"/>
      <c r="BKY214" s="27"/>
      <c r="BKZ214" s="27"/>
      <c r="BLA214" s="27"/>
      <c r="BLB214" s="27"/>
      <c r="BLC214" s="27"/>
      <c r="BLD214" s="27"/>
      <c r="BLE214" s="27"/>
      <c r="BLF214" s="27"/>
      <c r="BLG214" s="27"/>
      <c r="BLH214" s="27"/>
      <c r="BLI214" s="27"/>
      <c r="BLJ214" s="27"/>
      <c r="BLK214" s="27"/>
      <c r="BLL214" s="27"/>
      <c r="BLM214" s="27"/>
      <c r="BLN214" s="27"/>
      <c r="BLO214" s="27"/>
      <c r="BLP214" s="27"/>
      <c r="BLQ214" s="27"/>
      <c r="BLR214" s="27"/>
      <c r="BLS214" s="27"/>
      <c r="BLT214" s="27"/>
      <c r="BLU214" s="27"/>
      <c r="BLV214" s="27"/>
      <c r="BLW214" s="27"/>
      <c r="BLX214" s="27"/>
      <c r="BLY214" s="27"/>
      <c r="BLZ214" s="27"/>
      <c r="BMA214" s="27"/>
      <c r="BMB214" s="27"/>
      <c r="BMC214" s="27"/>
      <c r="BMD214" s="27"/>
      <c r="BME214" s="27"/>
      <c r="BMF214" s="27"/>
      <c r="BMG214" s="27"/>
      <c r="BMH214" s="27"/>
      <c r="BMI214" s="27"/>
      <c r="BMJ214" s="27"/>
      <c r="BMK214" s="27"/>
      <c r="BML214" s="27"/>
      <c r="BMM214" s="27"/>
      <c r="BMN214" s="27"/>
      <c r="BMO214" s="27"/>
      <c r="BMP214" s="27"/>
      <c r="BMQ214" s="27"/>
      <c r="BMR214" s="27"/>
      <c r="BMS214" s="27"/>
      <c r="BMT214" s="27"/>
      <c r="BMU214" s="27"/>
      <c r="BMV214" s="27"/>
      <c r="BMW214" s="27"/>
      <c r="BMX214" s="27"/>
      <c r="BMY214" s="27"/>
      <c r="BMZ214" s="27"/>
      <c r="BNA214" s="27"/>
      <c r="BNB214" s="27"/>
      <c r="BNC214" s="27"/>
      <c r="BND214" s="27"/>
      <c r="BNE214" s="27"/>
      <c r="BNF214" s="27"/>
      <c r="BNG214" s="27"/>
      <c r="BNH214" s="27"/>
      <c r="BNI214" s="27"/>
      <c r="BNJ214" s="27"/>
      <c r="BNK214" s="27"/>
      <c r="BNL214" s="27"/>
      <c r="BNM214" s="27"/>
      <c r="BNN214" s="27"/>
      <c r="BNO214" s="27"/>
      <c r="BNP214" s="27"/>
      <c r="BNQ214" s="27"/>
      <c r="BNR214" s="27"/>
      <c r="BNS214" s="27"/>
      <c r="BNT214" s="27"/>
      <c r="BNU214" s="27"/>
      <c r="BNV214" s="27"/>
      <c r="BNW214" s="27"/>
      <c r="BNX214" s="27"/>
      <c r="BNY214" s="27"/>
      <c r="BNZ214" s="27"/>
      <c r="BOA214" s="27"/>
      <c r="BOB214" s="27"/>
      <c r="BOC214" s="27"/>
      <c r="BOD214" s="27"/>
      <c r="BOE214" s="27"/>
      <c r="BOF214" s="27"/>
      <c r="BOG214" s="27"/>
      <c r="BOH214" s="27"/>
      <c r="BOI214" s="27"/>
      <c r="BOJ214" s="27"/>
      <c r="BOK214" s="27"/>
      <c r="BOL214" s="27"/>
      <c r="BOM214" s="27"/>
      <c r="BON214" s="27"/>
      <c r="BOO214" s="27"/>
      <c r="BOP214" s="27"/>
      <c r="BOQ214" s="27"/>
      <c r="BOR214" s="27"/>
      <c r="BOS214" s="27"/>
      <c r="BOT214" s="27"/>
      <c r="BOU214" s="27"/>
      <c r="BOV214" s="27"/>
      <c r="BOW214" s="27"/>
      <c r="BOX214" s="27"/>
      <c r="BOY214" s="27"/>
      <c r="BOZ214" s="27"/>
      <c r="BPA214" s="27"/>
      <c r="BPB214" s="27"/>
      <c r="BPC214" s="27"/>
      <c r="BPD214" s="27"/>
      <c r="BPE214" s="27"/>
      <c r="BPF214" s="27"/>
      <c r="BPG214" s="27"/>
      <c r="BPH214" s="27"/>
      <c r="BPI214" s="27"/>
      <c r="BPJ214" s="27"/>
      <c r="BPK214" s="27"/>
      <c r="BPL214" s="27"/>
      <c r="BPM214" s="27"/>
      <c r="BPN214" s="27"/>
      <c r="BPO214" s="27"/>
      <c r="BPP214" s="27"/>
      <c r="BPQ214" s="27"/>
      <c r="BPR214" s="27"/>
      <c r="BPS214" s="27"/>
      <c r="BPT214" s="27"/>
      <c r="BPU214" s="27"/>
      <c r="BPV214" s="27"/>
      <c r="BPW214" s="27"/>
      <c r="BPX214" s="27"/>
      <c r="BPY214" s="27"/>
      <c r="BPZ214" s="27"/>
      <c r="BQA214" s="27"/>
      <c r="BQB214" s="27"/>
      <c r="BQC214" s="27"/>
      <c r="BQD214" s="27"/>
      <c r="BQE214" s="27"/>
      <c r="BQF214" s="27"/>
      <c r="BQG214" s="27"/>
      <c r="BQH214" s="27"/>
      <c r="BQI214" s="27"/>
      <c r="BQJ214" s="27"/>
      <c r="BQK214" s="27"/>
      <c r="BQL214" s="27"/>
      <c r="BQM214" s="27"/>
      <c r="BQN214" s="27"/>
      <c r="BQO214" s="27"/>
      <c r="BQP214" s="27"/>
      <c r="BQQ214" s="27"/>
      <c r="BQR214" s="27"/>
      <c r="BQS214" s="27"/>
      <c r="BQT214" s="27"/>
      <c r="BQU214" s="27"/>
      <c r="BQV214" s="27"/>
      <c r="BQW214" s="27"/>
      <c r="BQX214" s="27"/>
      <c r="BQY214" s="27"/>
      <c r="BQZ214" s="27"/>
      <c r="BRA214" s="27"/>
      <c r="BRB214" s="27"/>
      <c r="BRC214" s="27"/>
      <c r="BRD214" s="27"/>
      <c r="BRE214" s="27"/>
      <c r="BRF214" s="27"/>
      <c r="BRG214" s="27"/>
      <c r="BRH214" s="27"/>
      <c r="BRI214" s="27"/>
      <c r="BRJ214" s="27"/>
      <c r="BRK214" s="27"/>
      <c r="BRL214" s="27"/>
      <c r="BRM214" s="27"/>
      <c r="BRN214" s="27"/>
      <c r="BRO214" s="27"/>
      <c r="BRP214" s="27"/>
      <c r="BRQ214" s="27"/>
      <c r="BRR214" s="27"/>
      <c r="BRS214" s="27"/>
      <c r="BRT214" s="27"/>
      <c r="BRU214" s="27"/>
      <c r="BRV214" s="27"/>
      <c r="BRW214" s="27"/>
      <c r="BRX214" s="27"/>
      <c r="BRY214" s="27"/>
      <c r="BRZ214" s="27"/>
      <c r="BSA214" s="27"/>
      <c r="BSB214" s="27"/>
      <c r="BSC214" s="27"/>
      <c r="BSD214" s="27"/>
      <c r="BSE214" s="27"/>
      <c r="BSF214" s="27"/>
      <c r="BSG214" s="27"/>
      <c r="BSH214" s="27"/>
      <c r="BSI214" s="27"/>
      <c r="BSJ214" s="27"/>
      <c r="BSK214" s="27"/>
      <c r="BSL214" s="27"/>
      <c r="BSM214" s="27"/>
      <c r="BSN214" s="27"/>
      <c r="BSO214" s="27"/>
      <c r="BSP214" s="27"/>
      <c r="BSQ214" s="27"/>
      <c r="BSR214" s="27"/>
      <c r="BSS214" s="27"/>
      <c r="BST214" s="27"/>
      <c r="BSU214" s="27"/>
      <c r="BSV214" s="27"/>
      <c r="BSW214" s="27"/>
      <c r="BSX214" s="27"/>
      <c r="BSY214" s="27"/>
      <c r="BSZ214" s="27"/>
      <c r="BTA214" s="27"/>
      <c r="BTB214" s="27"/>
      <c r="BTC214" s="27"/>
      <c r="BTD214" s="27"/>
      <c r="BTE214" s="27"/>
      <c r="BTF214" s="27"/>
      <c r="BTG214" s="27"/>
      <c r="BTH214" s="27"/>
      <c r="BTI214" s="27"/>
      <c r="BTJ214" s="27"/>
      <c r="BTK214" s="27"/>
      <c r="BTL214" s="27"/>
      <c r="BTM214" s="27"/>
      <c r="BTN214" s="27"/>
      <c r="BTO214" s="27"/>
      <c r="BTP214" s="27"/>
      <c r="BTQ214" s="27"/>
      <c r="BTR214" s="27"/>
      <c r="BTS214" s="27"/>
      <c r="BTT214" s="27"/>
      <c r="BTU214" s="27"/>
      <c r="BTV214" s="27"/>
      <c r="BTW214" s="27"/>
      <c r="BTX214" s="27"/>
      <c r="BTY214" s="27"/>
      <c r="BTZ214" s="27"/>
      <c r="BUA214" s="27"/>
      <c r="BUB214" s="27"/>
      <c r="BUC214" s="27"/>
      <c r="BUD214" s="27"/>
      <c r="BUE214" s="27"/>
      <c r="BUF214" s="27"/>
      <c r="BUG214" s="27"/>
      <c r="BUH214" s="27"/>
      <c r="BUI214" s="27"/>
      <c r="BUJ214" s="27"/>
      <c r="BUK214" s="27"/>
      <c r="BUL214" s="27"/>
      <c r="BUM214" s="27"/>
      <c r="BUN214" s="27"/>
      <c r="BUO214" s="27"/>
      <c r="BUP214" s="27"/>
      <c r="BUQ214" s="27"/>
      <c r="BUR214" s="27"/>
      <c r="BUS214" s="27"/>
    </row>
    <row r="215" spans="1:1917" s="47" customFormat="1" ht="12.75">
      <c r="A215" s="23"/>
      <c r="B215" s="53"/>
      <c r="C215" s="53"/>
      <c r="D215" s="157" t="s">
        <v>227</v>
      </c>
      <c r="E215" s="158">
        <v>0.4</v>
      </c>
      <c r="F215" s="26">
        <v>2020</v>
      </c>
      <c r="G215" s="159">
        <v>0.8</v>
      </c>
      <c r="H215" s="308"/>
      <c r="I215" s="308"/>
      <c r="J215" s="26"/>
      <c r="K215" s="26"/>
      <c r="L215" s="26"/>
      <c r="M215" s="26"/>
      <c r="N215" s="103"/>
      <c r="O215" s="103"/>
      <c r="P215" s="103"/>
      <c r="Q215" s="22"/>
      <c r="R215" s="22"/>
      <c r="S215" s="22"/>
      <c r="T215" s="22"/>
      <c r="U215" s="22"/>
      <c r="V215" s="22"/>
      <c r="W215" s="22"/>
      <c r="X215" s="22"/>
      <c r="Y215" s="22"/>
      <c r="Z215" s="22"/>
      <c r="AA215" s="22"/>
      <c r="AB215" s="22"/>
      <c r="AC215" s="22"/>
      <c r="AD215" s="22"/>
      <c r="BA215" s="27"/>
      <c r="BB215" s="27"/>
      <c r="BC215" s="27"/>
      <c r="BD215" s="27"/>
      <c r="BE215" s="27"/>
      <c r="BF215" s="27"/>
      <c r="BG215" s="27"/>
      <c r="BH215" s="27"/>
      <c r="BI215" s="27"/>
      <c r="BJ215" s="27"/>
      <c r="BK215" s="27"/>
      <c r="BL215" s="27"/>
      <c r="BM215" s="27"/>
      <c r="BN215" s="27"/>
      <c r="BO215" s="27"/>
      <c r="BP215" s="27"/>
      <c r="BQ215" s="27"/>
      <c r="BR215" s="27"/>
      <c r="BS215" s="27"/>
      <c r="BT215" s="27"/>
      <c r="BU215" s="27"/>
      <c r="BV215" s="27"/>
      <c r="BW215" s="27"/>
      <c r="BX215" s="27"/>
      <c r="BY215" s="27"/>
      <c r="BZ215" s="27"/>
      <c r="CA215" s="27"/>
      <c r="CB215" s="27"/>
      <c r="CC215" s="27"/>
      <c r="CD215" s="27"/>
      <c r="CE215" s="27"/>
      <c r="CF215" s="27"/>
      <c r="CG215" s="27"/>
      <c r="CH215" s="27"/>
      <c r="CI215" s="27"/>
      <c r="CJ215" s="27"/>
      <c r="CK215" s="27"/>
      <c r="CL215" s="27"/>
      <c r="CM215" s="27"/>
      <c r="CN215" s="27"/>
      <c r="CO215" s="27"/>
      <c r="CP215" s="27"/>
      <c r="CQ215" s="27"/>
      <c r="CR215" s="27"/>
      <c r="CS215" s="27"/>
      <c r="CT215" s="27"/>
      <c r="CU215" s="27"/>
      <c r="CV215" s="27"/>
      <c r="CW215" s="27"/>
      <c r="CX215" s="27"/>
      <c r="CY215" s="27"/>
      <c r="CZ215" s="27"/>
      <c r="DA215" s="27"/>
      <c r="DB215" s="27"/>
      <c r="DC215" s="27"/>
      <c r="DD215" s="27"/>
      <c r="DE215" s="27"/>
      <c r="DF215" s="27"/>
      <c r="DG215" s="27"/>
      <c r="DH215" s="27"/>
      <c r="DI215" s="27"/>
      <c r="DJ215" s="27"/>
      <c r="DK215" s="27"/>
      <c r="DL215" s="27"/>
      <c r="DM215" s="27"/>
      <c r="DN215" s="27"/>
      <c r="DO215" s="27"/>
      <c r="DP215" s="27"/>
      <c r="DQ215" s="27"/>
      <c r="DR215" s="27"/>
      <c r="DS215" s="27"/>
      <c r="DT215" s="27"/>
      <c r="DU215" s="27"/>
      <c r="DV215" s="27"/>
      <c r="DW215" s="27"/>
      <c r="DX215" s="27"/>
      <c r="DY215" s="27"/>
      <c r="DZ215" s="27"/>
      <c r="EA215" s="27"/>
      <c r="EB215" s="27"/>
      <c r="EC215" s="27"/>
      <c r="ED215" s="27"/>
      <c r="EE215" s="27"/>
      <c r="EF215" s="27"/>
      <c r="EG215" s="27"/>
      <c r="EH215" s="27"/>
      <c r="EI215" s="27"/>
      <c r="EJ215" s="27"/>
      <c r="EK215" s="27"/>
      <c r="EL215" s="27"/>
      <c r="EM215" s="27"/>
      <c r="EN215" s="27"/>
      <c r="EO215" s="27"/>
      <c r="EP215" s="27"/>
      <c r="EQ215" s="27"/>
      <c r="ER215" s="27"/>
      <c r="ES215" s="27"/>
      <c r="ET215" s="27"/>
      <c r="EU215" s="27"/>
      <c r="EV215" s="27"/>
      <c r="EW215" s="27"/>
      <c r="EX215" s="27"/>
      <c r="EY215" s="27"/>
      <c r="EZ215" s="27"/>
      <c r="FA215" s="27"/>
      <c r="FB215" s="27"/>
      <c r="FC215" s="27"/>
      <c r="FD215" s="27"/>
      <c r="FE215" s="27"/>
      <c r="FF215" s="27"/>
      <c r="FG215" s="27"/>
      <c r="FH215" s="27"/>
      <c r="FI215" s="27"/>
      <c r="FJ215" s="27"/>
      <c r="FK215" s="27"/>
      <c r="FL215" s="27"/>
      <c r="FM215" s="27"/>
      <c r="FN215" s="27"/>
      <c r="FO215" s="27"/>
      <c r="FP215" s="27"/>
      <c r="FQ215" s="27"/>
      <c r="FR215" s="27"/>
      <c r="FS215" s="27"/>
      <c r="FT215" s="27"/>
      <c r="FU215" s="27"/>
      <c r="FV215" s="27"/>
      <c r="FW215" s="27"/>
      <c r="FX215" s="27"/>
      <c r="FY215" s="27"/>
      <c r="FZ215" s="27"/>
      <c r="GA215" s="27"/>
      <c r="GB215" s="27"/>
      <c r="GC215" s="27"/>
      <c r="GD215" s="27"/>
      <c r="GE215" s="27"/>
      <c r="GF215" s="27"/>
      <c r="GG215" s="27"/>
      <c r="GH215" s="27"/>
      <c r="GI215" s="27"/>
      <c r="GJ215" s="27"/>
      <c r="GK215" s="27"/>
      <c r="GL215" s="27"/>
      <c r="GM215" s="27"/>
      <c r="GN215" s="27"/>
      <c r="GO215" s="27"/>
      <c r="GP215" s="27"/>
      <c r="GQ215" s="27"/>
      <c r="GR215" s="27"/>
      <c r="GS215" s="27"/>
      <c r="GT215" s="27"/>
      <c r="GU215" s="27"/>
      <c r="GV215" s="27"/>
      <c r="GW215" s="27"/>
      <c r="GX215" s="27"/>
      <c r="GY215" s="27"/>
      <c r="GZ215" s="27"/>
      <c r="HA215" s="27"/>
      <c r="HB215" s="27"/>
      <c r="HC215" s="27"/>
      <c r="HD215" s="27"/>
      <c r="HE215" s="27"/>
      <c r="HF215" s="27"/>
      <c r="HG215" s="27"/>
      <c r="HH215" s="27"/>
      <c r="HI215" s="27"/>
      <c r="HJ215" s="27"/>
      <c r="HK215" s="27"/>
      <c r="HL215" s="27"/>
      <c r="HM215" s="27"/>
      <c r="HN215" s="27"/>
      <c r="HO215" s="27"/>
      <c r="HP215" s="27"/>
      <c r="HQ215" s="27"/>
      <c r="HR215" s="27"/>
      <c r="HS215" s="27"/>
      <c r="HT215" s="27"/>
      <c r="HU215" s="27"/>
      <c r="HV215" s="27"/>
      <c r="HW215" s="27"/>
      <c r="HX215" s="27"/>
      <c r="HY215" s="27"/>
      <c r="HZ215" s="27"/>
      <c r="IA215" s="27"/>
      <c r="IB215" s="27"/>
      <c r="IC215" s="27"/>
      <c r="ID215" s="27"/>
      <c r="IE215" s="27"/>
      <c r="IF215" s="27"/>
      <c r="IG215" s="27"/>
      <c r="IH215" s="27"/>
      <c r="II215" s="27"/>
      <c r="IJ215" s="27"/>
      <c r="IK215" s="27"/>
      <c r="IL215" s="27"/>
      <c r="IM215" s="27"/>
      <c r="IN215" s="27"/>
      <c r="IO215" s="27"/>
      <c r="IP215" s="27"/>
      <c r="IQ215" s="27"/>
      <c r="IR215" s="27"/>
      <c r="IS215" s="27"/>
      <c r="IT215" s="27"/>
      <c r="IU215" s="27"/>
      <c r="IV215" s="27"/>
      <c r="IW215" s="27"/>
      <c r="IX215" s="27"/>
      <c r="IY215" s="27"/>
      <c r="IZ215" s="27"/>
      <c r="JA215" s="27"/>
      <c r="JB215" s="27"/>
      <c r="JC215" s="27"/>
      <c r="JD215" s="27"/>
      <c r="JE215" s="27"/>
      <c r="JF215" s="27"/>
      <c r="JG215" s="27"/>
      <c r="JH215" s="27"/>
      <c r="JI215" s="27"/>
      <c r="JJ215" s="27"/>
      <c r="JK215" s="27"/>
      <c r="JL215" s="27"/>
      <c r="JM215" s="27"/>
      <c r="JN215" s="27"/>
      <c r="JO215" s="27"/>
      <c r="JP215" s="27"/>
      <c r="JQ215" s="27"/>
      <c r="JR215" s="27"/>
      <c r="JS215" s="27"/>
      <c r="JT215" s="27"/>
      <c r="JU215" s="27"/>
      <c r="JV215" s="27"/>
      <c r="JW215" s="27"/>
      <c r="JX215" s="27"/>
      <c r="JY215" s="27"/>
      <c r="JZ215" s="27"/>
      <c r="KA215" s="27"/>
      <c r="KB215" s="27"/>
      <c r="KC215" s="27"/>
      <c r="KD215" s="27"/>
      <c r="KE215" s="27"/>
      <c r="KF215" s="27"/>
      <c r="KG215" s="27"/>
      <c r="KH215" s="27"/>
      <c r="KI215" s="27"/>
      <c r="KJ215" s="27"/>
      <c r="KK215" s="27"/>
      <c r="KL215" s="27"/>
      <c r="KM215" s="27"/>
      <c r="KN215" s="27"/>
      <c r="KO215" s="27"/>
      <c r="KP215" s="27"/>
      <c r="KQ215" s="27"/>
      <c r="KR215" s="27"/>
      <c r="KS215" s="27"/>
      <c r="KT215" s="27"/>
      <c r="KU215" s="27"/>
      <c r="KV215" s="27"/>
      <c r="KW215" s="27"/>
      <c r="KX215" s="27"/>
      <c r="KY215" s="27"/>
      <c r="KZ215" s="27"/>
      <c r="LA215" s="27"/>
      <c r="LB215" s="27"/>
      <c r="LC215" s="27"/>
      <c r="LD215" s="27"/>
      <c r="LE215" s="27"/>
      <c r="LF215" s="27"/>
      <c r="LG215" s="27"/>
      <c r="LH215" s="27"/>
      <c r="LI215" s="27"/>
      <c r="LJ215" s="27"/>
      <c r="LK215" s="27"/>
      <c r="LL215" s="27"/>
      <c r="LM215" s="27"/>
      <c r="LN215" s="27"/>
      <c r="LO215" s="27"/>
      <c r="LP215" s="27"/>
      <c r="LQ215" s="27"/>
      <c r="LR215" s="27"/>
      <c r="LS215" s="27"/>
      <c r="LT215" s="27"/>
      <c r="LU215" s="27"/>
      <c r="LV215" s="27"/>
      <c r="LW215" s="27"/>
      <c r="LX215" s="27"/>
      <c r="LY215" s="27"/>
      <c r="LZ215" s="27"/>
      <c r="MA215" s="27"/>
      <c r="MB215" s="27"/>
      <c r="MC215" s="27"/>
      <c r="MD215" s="27"/>
      <c r="ME215" s="27"/>
      <c r="MF215" s="27"/>
      <c r="MG215" s="27"/>
      <c r="MH215" s="27"/>
      <c r="MI215" s="27"/>
      <c r="MJ215" s="27"/>
      <c r="MK215" s="27"/>
      <c r="ML215" s="27"/>
      <c r="MM215" s="27"/>
      <c r="MN215" s="27"/>
      <c r="MO215" s="27"/>
      <c r="MP215" s="27"/>
      <c r="MQ215" s="27"/>
      <c r="MR215" s="27"/>
      <c r="MS215" s="27"/>
      <c r="MT215" s="27"/>
      <c r="MU215" s="27"/>
      <c r="MV215" s="27"/>
      <c r="MW215" s="27"/>
      <c r="MX215" s="27"/>
      <c r="MY215" s="27"/>
      <c r="MZ215" s="27"/>
      <c r="NA215" s="27"/>
      <c r="NB215" s="27"/>
      <c r="NC215" s="27"/>
      <c r="ND215" s="27"/>
      <c r="NE215" s="27"/>
      <c r="NF215" s="27"/>
      <c r="NG215" s="27"/>
      <c r="NH215" s="27"/>
      <c r="NI215" s="27"/>
      <c r="NJ215" s="27"/>
      <c r="NK215" s="27"/>
      <c r="NL215" s="27"/>
      <c r="NM215" s="27"/>
      <c r="NN215" s="27"/>
      <c r="NO215" s="27"/>
      <c r="NP215" s="27"/>
      <c r="NQ215" s="27"/>
      <c r="NR215" s="27"/>
      <c r="NS215" s="27"/>
      <c r="NT215" s="27"/>
      <c r="NU215" s="27"/>
      <c r="NV215" s="27"/>
      <c r="NW215" s="27"/>
      <c r="NX215" s="27"/>
      <c r="NY215" s="27"/>
      <c r="NZ215" s="27"/>
      <c r="OA215" s="27"/>
      <c r="OB215" s="27"/>
      <c r="OC215" s="27"/>
      <c r="OD215" s="27"/>
      <c r="OE215" s="27"/>
      <c r="OF215" s="27"/>
      <c r="OG215" s="27"/>
      <c r="OH215" s="27"/>
      <c r="OI215" s="27"/>
      <c r="OJ215" s="27"/>
      <c r="OK215" s="27"/>
      <c r="OL215" s="27"/>
      <c r="OM215" s="27"/>
      <c r="ON215" s="27"/>
      <c r="OO215" s="27"/>
      <c r="OP215" s="27"/>
      <c r="OQ215" s="27"/>
      <c r="OR215" s="27"/>
      <c r="OS215" s="27"/>
      <c r="OT215" s="27"/>
      <c r="OU215" s="27"/>
      <c r="OV215" s="27"/>
      <c r="OW215" s="27"/>
      <c r="OX215" s="27"/>
      <c r="OY215" s="27"/>
      <c r="OZ215" s="27"/>
      <c r="PA215" s="27"/>
      <c r="PB215" s="27"/>
      <c r="PC215" s="27"/>
      <c r="PD215" s="27"/>
      <c r="PE215" s="27"/>
      <c r="PF215" s="27"/>
      <c r="PG215" s="27"/>
      <c r="PH215" s="27"/>
      <c r="PI215" s="27"/>
      <c r="PJ215" s="27"/>
      <c r="PK215" s="27"/>
      <c r="PL215" s="27"/>
      <c r="PM215" s="27"/>
      <c r="PN215" s="27"/>
      <c r="PO215" s="27"/>
      <c r="PP215" s="27"/>
      <c r="PQ215" s="27"/>
      <c r="PR215" s="27"/>
      <c r="PS215" s="27"/>
      <c r="PT215" s="27"/>
      <c r="PU215" s="27"/>
      <c r="PV215" s="27"/>
      <c r="PW215" s="27"/>
      <c r="PX215" s="27"/>
      <c r="PY215" s="27"/>
      <c r="PZ215" s="27"/>
      <c r="QA215" s="27"/>
      <c r="QB215" s="27"/>
      <c r="QC215" s="27"/>
      <c r="QD215" s="27"/>
      <c r="QE215" s="27"/>
      <c r="QF215" s="27"/>
      <c r="QG215" s="27"/>
      <c r="QH215" s="27"/>
      <c r="QI215" s="27"/>
      <c r="QJ215" s="27"/>
      <c r="QK215" s="27"/>
      <c r="QL215" s="27"/>
      <c r="QM215" s="27"/>
      <c r="QN215" s="27"/>
      <c r="QO215" s="27"/>
      <c r="QP215" s="27"/>
      <c r="QQ215" s="27"/>
      <c r="QR215" s="27"/>
      <c r="QS215" s="27"/>
      <c r="QT215" s="27"/>
      <c r="QU215" s="27"/>
      <c r="QV215" s="27"/>
      <c r="QW215" s="27"/>
      <c r="QX215" s="27"/>
      <c r="QY215" s="27"/>
      <c r="QZ215" s="27"/>
      <c r="RA215" s="27"/>
      <c r="RB215" s="27"/>
      <c r="RC215" s="27"/>
      <c r="RD215" s="27"/>
      <c r="RE215" s="27"/>
      <c r="RF215" s="27"/>
      <c r="RG215" s="27"/>
      <c r="RH215" s="27"/>
      <c r="RI215" s="27"/>
      <c r="RJ215" s="27"/>
      <c r="RK215" s="27"/>
      <c r="RL215" s="27"/>
      <c r="RM215" s="27"/>
      <c r="RN215" s="27"/>
      <c r="RO215" s="27"/>
      <c r="RP215" s="27"/>
      <c r="RQ215" s="27"/>
      <c r="RR215" s="27"/>
      <c r="RS215" s="27"/>
      <c r="RT215" s="27"/>
      <c r="RU215" s="27"/>
      <c r="RV215" s="27"/>
      <c r="RW215" s="27"/>
      <c r="RX215" s="27"/>
      <c r="RY215" s="27"/>
      <c r="RZ215" s="27"/>
      <c r="SA215" s="27"/>
      <c r="SB215" s="27"/>
      <c r="SC215" s="27"/>
      <c r="SD215" s="27"/>
      <c r="SE215" s="27"/>
      <c r="SF215" s="27"/>
      <c r="SG215" s="27"/>
      <c r="SH215" s="27"/>
      <c r="SI215" s="27"/>
      <c r="SJ215" s="27"/>
      <c r="SK215" s="27"/>
      <c r="SL215" s="27"/>
      <c r="SM215" s="27"/>
      <c r="SN215" s="27"/>
      <c r="SO215" s="27"/>
      <c r="SP215" s="27"/>
      <c r="SQ215" s="27"/>
      <c r="SR215" s="27"/>
      <c r="SS215" s="27"/>
      <c r="ST215" s="27"/>
      <c r="SU215" s="27"/>
      <c r="SV215" s="27"/>
      <c r="SW215" s="27"/>
      <c r="SX215" s="27"/>
      <c r="SY215" s="27"/>
      <c r="SZ215" s="27"/>
      <c r="TA215" s="27"/>
      <c r="TB215" s="27"/>
      <c r="TC215" s="27"/>
      <c r="TD215" s="27"/>
      <c r="TE215" s="27"/>
      <c r="TF215" s="27"/>
      <c r="TG215" s="27"/>
      <c r="TH215" s="27"/>
      <c r="TI215" s="27"/>
      <c r="TJ215" s="27"/>
      <c r="TK215" s="27"/>
      <c r="TL215" s="27"/>
      <c r="TM215" s="27"/>
      <c r="TN215" s="27"/>
      <c r="TO215" s="27"/>
      <c r="TP215" s="27"/>
      <c r="TQ215" s="27"/>
      <c r="TR215" s="27"/>
      <c r="TS215" s="27"/>
      <c r="TT215" s="27"/>
      <c r="TU215" s="27"/>
      <c r="TV215" s="27"/>
      <c r="TW215" s="27"/>
      <c r="TX215" s="27"/>
      <c r="TY215" s="27"/>
      <c r="TZ215" s="27"/>
      <c r="UA215" s="27"/>
      <c r="UB215" s="27"/>
      <c r="UC215" s="27"/>
      <c r="UD215" s="27"/>
      <c r="UE215" s="27"/>
      <c r="UF215" s="27"/>
      <c r="UG215" s="27"/>
      <c r="UH215" s="27"/>
      <c r="UI215" s="27"/>
      <c r="UJ215" s="27"/>
      <c r="UK215" s="27"/>
      <c r="UL215" s="27"/>
      <c r="UM215" s="27"/>
      <c r="UN215" s="27"/>
      <c r="UO215" s="27"/>
      <c r="UP215" s="27"/>
      <c r="UQ215" s="27"/>
      <c r="UR215" s="27"/>
      <c r="US215" s="27"/>
      <c r="UT215" s="27"/>
      <c r="UU215" s="27"/>
      <c r="UV215" s="27"/>
      <c r="UW215" s="27"/>
      <c r="UX215" s="27"/>
      <c r="UY215" s="27"/>
      <c r="UZ215" s="27"/>
      <c r="VA215" s="27"/>
      <c r="VB215" s="27"/>
      <c r="VC215" s="27"/>
      <c r="VD215" s="27"/>
      <c r="VE215" s="27"/>
      <c r="VF215" s="27"/>
      <c r="VG215" s="27"/>
      <c r="VH215" s="27"/>
      <c r="VI215" s="27"/>
      <c r="VJ215" s="27"/>
      <c r="VK215" s="27"/>
      <c r="VL215" s="27"/>
      <c r="VM215" s="27"/>
      <c r="VN215" s="27"/>
      <c r="VO215" s="27"/>
      <c r="VP215" s="27"/>
      <c r="VQ215" s="27"/>
      <c r="VR215" s="27"/>
      <c r="VS215" s="27"/>
      <c r="VT215" s="27"/>
      <c r="VU215" s="27"/>
      <c r="VV215" s="27"/>
      <c r="VW215" s="27"/>
      <c r="VX215" s="27"/>
      <c r="VY215" s="27"/>
      <c r="VZ215" s="27"/>
      <c r="WA215" s="27"/>
      <c r="WB215" s="27"/>
      <c r="WC215" s="27"/>
      <c r="WD215" s="27"/>
      <c r="WE215" s="27"/>
      <c r="WF215" s="27"/>
      <c r="WG215" s="27"/>
      <c r="WH215" s="27"/>
      <c r="WI215" s="27"/>
      <c r="WJ215" s="27"/>
      <c r="WK215" s="27"/>
      <c r="WL215" s="27"/>
      <c r="WM215" s="27"/>
      <c r="WN215" s="27"/>
      <c r="WO215" s="27"/>
      <c r="WP215" s="27"/>
      <c r="WQ215" s="27"/>
      <c r="WR215" s="27"/>
      <c r="WS215" s="27"/>
      <c r="WT215" s="27"/>
      <c r="WU215" s="27"/>
      <c r="WV215" s="27"/>
      <c r="WW215" s="27"/>
      <c r="WX215" s="27"/>
      <c r="WY215" s="27"/>
      <c r="WZ215" s="27"/>
      <c r="XA215" s="27"/>
      <c r="XB215" s="27"/>
      <c r="XC215" s="27"/>
      <c r="XD215" s="27"/>
      <c r="XE215" s="27"/>
      <c r="XF215" s="27"/>
      <c r="XG215" s="27"/>
      <c r="XH215" s="27"/>
      <c r="XI215" s="27"/>
      <c r="XJ215" s="27"/>
      <c r="XK215" s="27"/>
      <c r="XL215" s="27"/>
      <c r="XM215" s="27"/>
      <c r="XN215" s="27"/>
      <c r="XO215" s="27"/>
      <c r="XP215" s="27"/>
      <c r="XQ215" s="27"/>
      <c r="XR215" s="27"/>
      <c r="XS215" s="27"/>
      <c r="XT215" s="27"/>
      <c r="XU215" s="27"/>
      <c r="XV215" s="27"/>
      <c r="XW215" s="27"/>
      <c r="XX215" s="27"/>
      <c r="XY215" s="27"/>
      <c r="XZ215" s="27"/>
      <c r="YA215" s="27"/>
      <c r="YB215" s="27"/>
      <c r="YC215" s="27"/>
      <c r="YD215" s="27"/>
      <c r="YE215" s="27"/>
      <c r="YF215" s="27"/>
      <c r="YG215" s="27"/>
      <c r="YH215" s="27"/>
      <c r="YI215" s="27"/>
      <c r="YJ215" s="27"/>
      <c r="YK215" s="27"/>
      <c r="YL215" s="27"/>
      <c r="YM215" s="27"/>
      <c r="YN215" s="27"/>
      <c r="YO215" s="27"/>
      <c r="YP215" s="27"/>
      <c r="YQ215" s="27"/>
      <c r="YR215" s="27"/>
      <c r="YS215" s="27"/>
      <c r="YT215" s="27"/>
      <c r="YU215" s="27"/>
      <c r="YV215" s="27"/>
      <c r="YW215" s="27"/>
      <c r="YX215" s="27"/>
      <c r="YY215" s="27"/>
      <c r="YZ215" s="27"/>
      <c r="ZA215" s="27"/>
      <c r="ZB215" s="27"/>
      <c r="ZC215" s="27"/>
      <c r="ZD215" s="27"/>
      <c r="ZE215" s="27"/>
      <c r="ZF215" s="27"/>
      <c r="ZG215" s="27"/>
      <c r="ZH215" s="27"/>
      <c r="ZI215" s="27"/>
      <c r="ZJ215" s="27"/>
      <c r="ZK215" s="27"/>
      <c r="ZL215" s="27"/>
      <c r="ZM215" s="27"/>
      <c r="ZN215" s="27"/>
      <c r="ZO215" s="27"/>
      <c r="ZP215" s="27"/>
      <c r="ZQ215" s="27"/>
      <c r="ZR215" s="27"/>
      <c r="ZS215" s="27"/>
      <c r="ZT215" s="27"/>
      <c r="ZU215" s="27"/>
      <c r="ZV215" s="27"/>
      <c r="ZW215" s="27"/>
      <c r="ZX215" s="27"/>
      <c r="ZY215" s="27"/>
      <c r="ZZ215" s="27"/>
      <c r="AAA215" s="27"/>
      <c r="AAB215" s="27"/>
      <c r="AAC215" s="27"/>
      <c r="AAD215" s="27"/>
      <c r="AAE215" s="27"/>
      <c r="AAF215" s="27"/>
      <c r="AAG215" s="27"/>
      <c r="AAH215" s="27"/>
      <c r="AAI215" s="27"/>
      <c r="AAJ215" s="27"/>
      <c r="AAK215" s="27"/>
      <c r="AAL215" s="27"/>
      <c r="AAM215" s="27"/>
      <c r="AAN215" s="27"/>
      <c r="AAO215" s="27"/>
      <c r="AAP215" s="27"/>
      <c r="AAQ215" s="27"/>
      <c r="AAR215" s="27"/>
      <c r="AAS215" s="27"/>
      <c r="AAT215" s="27"/>
      <c r="AAU215" s="27"/>
      <c r="AAV215" s="27"/>
      <c r="AAW215" s="27"/>
      <c r="AAX215" s="27"/>
      <c r="AAY215" s="27"/>
      <c r="AAZ215" s="27"/>
      <c r="ABA215" s="27"/>
      <c r="ABB215" s="27"/>
      <c r="ABC215" s="27"/>
      <c r="ABD215" s="27"/>
      <c r="ABE215" s="27"/>
      <c r="ABF215" s="27"/>
      <c r="ABG215" s="27"/>
      <c r="ABH215" s="27"/>
      <c r="ABI215" s="27"/>
      <c r="ABJ215" s="27"/>
      <c r="ABK215" s="27"/>
      <c r="ABL215" s="27"/>
      <c r="ABM215" s="27"/>
      <c r="ABN215" s="27"/>
      <c r="ABO215" s="27"/>
      <c r="ABP215" s="27"/>
      <c r="ABQ215" s="27"/>
      <c r="ABR215" s="27"/>
      <c r="ABS215" s="27"/>
      <c r="ABT215" s="27"/>
      <c r="ABU215" s="27"/>
      <c r="ABV215" s="27"/>
      <c r="ABW215" s="27"/>
      <c r="ABX215" s="27"/>
      <c r="ABY215" s="27"/>
      <c r="ABZ215" s="27"/>
      <c r="ACA215" s="27"/>
      <c r="ACB215" s="27"/>
      <c r="ACC215" s="27"/>
      <c r="ACD215" s="27"/>
      <c r="ACE215" s="27"/>
      <c r="ACF215" s="27"/>
      <c r="ACG215" s="27"/>
      <c r="ACH215" s="27"/>
      <c r="ACI215" s="27"/>
      <c r="ACJ215" s="27"/>
      <c r="ACK215" s="27"/>
      <c r="ACL215" s="27"/>
      <c r="ACM215" s="27"/>
      <c r="ACN215" s="27"/>
      <c r="ACO215" s="27"/>
      <c r="ACP215" s="27"/>
      <c r="ACQ215" s="27"/>
      <c r="ACR215" s="27"/>
      <c r="ACS215" s="27"/>
      <c r="ACT215" s="27"/>
      <c r="ACU215" s="27"/>
      <c r="ACV215" s="27"/>
      <c r="ACW215" s="27"/>
      <c r="ACX215" s="27"/>
      <c r="ACY215" s="27"/>
      <c r="ACZ215" s="27"/>
      <c r="ADA215" s="27"/>
      <c r="ADB215" s="27"/>
      <c r="ADC215" s="27"/>
      <c r="ADD215" s="27"/>
      <c r="ADE215" s="27"/>
      <c r="ADF215" s="27"/>
      <c r="ADG215" s="27"/>
      <c r="ADH215" s="27"/>
      <c r="ADI215" s="27"/>
      <c r="ADJ215" s="27"/>
      <c r="ADK215" s="27"/>
      <c r="ADL215" s="27"/>
      <c r="ADM215" s="27"/>
      <c r="ADN215" s="27"/>
      <c r="ADO215" s="27"/>
      <c r="ADP215" s="27"/>
      <c r="ADQ215" s="27"/>
      <c r="ADR215" s="27"/>
      <c r="ADS215" s="27"/>
      <c r="ADT215" s="27"/>
      <c r="ADU215" s="27"/>
      <c r="ADV215" s="27"/>
      <c r="ADW215" s="27"/>
      <c r="ADX215" s="27"/>
      <c r="ADY215" s="27"/>
      <c r="ADZ215" s="27"/>
      <c r="AEA215" s="27"/>
      <c r="AEB215" s="27"/>
      <c r="AEC215" s="27"/>
      <c r="AED215" s="27"/>
      <c r="AEE215" s="27"/>
      <c r="AEF215" s="27"/>
      <c r="AEG215" s="27"/>
      <c r="AEH215" s="27"/>
      <c r="AEI215" s="27"/>
      <c r="AEJ215" s="27"/>
      <c r="AEK215" s="27"/>
      <c r="AEL215" s="27"/>
      <c r="AEM215" s="27"/>
      <c r="AEN215" s="27"/>
      <c r="AEO215" s="27"/>
      <c r="AEP215" s="27"/>
      <c r="AEQ215" s="27"/>
      <c r="AER215" s="27"/>
      <c r="AES215" s="27"/>
      <c r="AET215" s="27"/>
      <c r="AEU215" s="27"/>
      <c r="AEV215" s="27"/>
      <c r="AEW215" s="27"/>
      <c r="AEX215" s="27"/>
      <c r="AEY215" s="27"/>
      <c r="AEZ215" s="27"/>
      <c r="AFA215" s="27"/>
      <c r="AFB215" s="27"/>
      <c r="AFC215" s="27"/>
      <c r="AFD215" s="27"/>
      <c r="AFE215" s="27"/>
      <c r="AFF215" s="27"/>
      <c r="AFG215" s="27"/>
      <c r="AFH215" s="27"/>
      <c r="AFI215" s="27"/>
      <c r="AFJ215" s="27"/>
      <c r="AFK215" s="27"/>
      <c r="AFL215" s="27"/>
      <c r="AFM215" s="27"/>
      <c r="AFN215" s="27"/>
      <c r="AFO215" s="27"/>
      <c r="AFP215" s="27"/>
      <c r="AFQ215" s="27"/>
      <c r="AFR215" s="27"/>
      <c r="AFS215" s="27"/>
      <c r="AFT215" s="27"/>
      <c r="AFU215" s="27"/>
      <c r="AFV215" s="27"/>
      <c r="AFW215" s="27"/>
      <c r="AFX215" s="27"/>
      <c r="AFY215" s="27"/>
      <c r="AFZ215" s="27"/>
      <c r="AGA215" s="27"/>
      <c r="AGB215" s="27"/>
      <c r="AGC215" s="27"/>
      <c r="AGD215" s="27"/>
      <c r="AGE215" s="27"/>
      <c r="AGF215" s="27"/>
      <c r="AGG215" s="27"/>
      <c r="AGH215" s="27"/>
      <c r="AGI215" s="27"/>
      <c r="AGJ215" s="27"/>
      <c r="AGK215" s="27"/>
      <c r="AGL215" s="27"/>
      <c r="AGM215" s="27"/>
      <c r="AGN215" s="27"/>
      <c r="AGO215" s="27"/>
      <c r="AGP215" s="27"/>
      <c r="AGQ215" s="27"/>
      <c r="AGR215" s="27"/>
      <c r="AGS215" s="27"/>
      <c r="AGT215" s="27"/>
      <c r="AGU215" s="27"/>
      <c r="AGV215" s="27"/>
      <c r="AGW215" s="27"/>
      <c r="AGX215" s="27"/>
      <c r="AGY215" s="27"/>
      <c r="AGZ215" s="27"/>
      <c r="AHA215" s="27"/>
      <c r="AHB215" s="27"/>
      <c r="AHC215" s="27"/>
      <c r="AHD215" s="27"/>
      <c r="AHE215" s="27"/>
      <c r="AHF215" s="27"/>
      <c r="AHG215" s="27"/>
      <c r="AHH215" s="27"/>
      <c r="AHI215" s="27"/>
      <c r="AHJ215" s="27"/>
      <c r="AHK215" s="27"/>
      <c r="AHL215" s="27"/>
      <c r="AHM215" s="27"/>
      <c r="AHN215" s="27"/>
      <c r="AHO215" s="27"/>
      <c r="AHP215" s="27"/>
      <c r="AHQ215" s="27"/>
      <c r="AHR215" s="27"/>
      <c r="AHS215" s="27"/>
      <c r="AHT215" s="27"/>
      <c r="AHU215" s="27"/>
      <c r="AHV215" s="27"/>
      <c r="AHW215" s="27"/>
      <c r="AHX215" s="27"/>
      <c r="AHY215" s="27"/>
      <c r="AHZ215" s="27"/>
      <c r="AIA215" s="27"/>
      <c r="AIB215" s="27"/>
      <c r="AIC215" s="27"/>
      <c r="AID215" s="27"/>
      <c r="AIE215" s="27"/>
      <c r="AIF215" s="27"/>
      <c r="AIG215" s="27"/>
      <c r="AIH215" s="27"/>
      <c r="AII215" s="27"/>
      <c r="AIJ215" s="27"/>
      <c r="AIK215" s="27"/>
      <c r="AIL215" s="27"/>
      <c r="AIM215" s="27"/>
      <c r="AIN215" s="27"/>
      <c r="AIO215" s="27"/>
      <c r="AIP215" s="27"/>
      <c r="AIQ215" s="27"/>
      <c r="AIR215" s="27"/>
      <c r="AIS215" s="27"/>
      <c r="AIT215" s="27"/>
      <c r="AIU215" s="27"/>
      <c r="AIV215" s="27"/>
      <c r="AIW215" s="27"/>
      <c r="AIX215" s="27"/>
      <c r="AIY215" s="27"/>
      <c r="AIZ215" s="27"/>
      <c r="AJA215" s="27"/>
      <c r="AJB215" s="27"/>
      <c r="AJC215" s="27"/>
      <c r="AJD215" s="27"/>
      <c r="AJE215" s="27"/>
      <c r="AJF215" s="27"/>
      <c r="AJG215" s="27"/>
      <c r="AJH215" s="27"/>
      <c r="AJI215" s="27"/>
      <c r="AJJ215" s="27"/>
      <c r="AJK215" s="27"/>
      <c r="AJL215" s="27"/>
      <c r="AJM215" s="27"/>
      <c r="AJN215" s="27"/>
      <c r="AJO215" s="27"/>
      <c r="AJP215" s="27"/>
      <c r="AJQ215" s="27"/>
      <c r="AJR215" s="27"/>
      <c r="AJS215" s="27"/>
      <c r="AJT215" s="27"/>
      <c r="AJU215" s="27"/>
      <c r="AJV215" s="27"/>
      <c r="AJW215" s="27"/>
      <c r="AJX215" s="27"/>
      <c r="AJY215" s="27"/>
      <c r="AJZ215" s="27"/>
      <c r="AKA215" s="27"/>
      <c r="AKB215" s="27"/>
      <c r="AKC215" s="27"/>
      <c r="AKD215" s="27"/>
      <c r="AKE215" s="27"/>
      <c r="AKF215" s="27"/>
      <c r="AKG215" s="27"/>
      <c r="AKH215" s="27"/>
      <c r="AKI215" s="27"/>
      <c r="AKJ215" s="27"/>
      <c r="AKK215" s="27"/>
      <c r="AKL215" s="27"/>
      <c r="AKM215" s="27"/>
      <c r="AKN215" s="27"/>
      <c r="AKO215" s="27"/>
      <c r="AKP215" s="27"/>
      <c r="AKQ215" s="27"/>
      <c r="AKR215" s="27"/>
      <c r="AKS215" s="27"/>
      <c r="AKT215" s="27"/>
      <c r="AKU215" s="27"/>
      <c r="AKV215" s="27"/>
      <c r="AKW215" s="27"/>
      <c r="AKX215" s="27"/>
      <c r="AKY215" s="27"/>
      <c r="AKZ215" s="27"/>
      <c r="ALA215" s="27"/>
      <c r="ALB215" s="27"/>
      <c r="ALC215" s="27"/>
      <c r="ALD215" s="27"/>
      <c r="ALE215" s="27"/>
      <c r="ALF215" s="27"/>
      <c r="ALG215" s="27"/>
      <c r="ALH215" s="27"/>
      <c r="ALI215" s="27"/>
      <c r="ALJ215" s="27"/>
      <c r="ALK215" s="27"/>
      <c r="ALL215" s="27"/>
      <c r="ALM215" s="27"/>
      <c r="ALN215" s="27"/>
      <c r="ALO215" s="27"/>
      <c r="ALP215" s="27"/>
      <c r="ALQ215" s="27"/>
      <c r="ALR215" s="27"/>
      <c r="ALS215" s="27"/>
      <c r="ALT215" s="27"/>
      <c r="ALU215" s="27"/>
      <c r="ALV215" s="27"/>
      <c r="ALW215" s="27"/>
      <c r="ALX215" s="27"/>
      <c r="ALY215" s="27"/>
      <c r="ALZ215" s="27"/>
      <c r="AMA215" s="27"/>
      <c r="AMB215" s="27"/>
      <c r="AMC215" s="27"/>
      <c r="AMD215" s="27"/>
      <c r="AME215" s="27"/>
      <c r="AMF215" s="27"/>
      <c r="AMG215" s="27"/>
      <c r="AMH215" s="27"/>
      <c r="AMI215" s="27"/>
      <c r="AMJ215" s="27"/>
      <c r="AMK215" s="27"/>
      <c r="AML215" s="27"/>
      <c r="AMM215" s="27"/>
      <c r="AMN215" s="27"/>
      <c r="AMO215" s="27"/>
      <c r="AMP215" s="27"/>
      <c r="AMQ215" s="27"/>
      <c r="AMR215" s="27"/>
      <c r="AMS215" s="27"/>
      <c r="AMT215" s="27"/>
      <c r="AMU215" s="27"/>
      <c r="AMV215" s="27"/>
      <c r="AMW215" s="27"/>
      <c r="AMX215" s="27"/>
      <c r="AMY215" s="27"/>
      <c r="AMZ215" s="27"/>
      <c r="ANA215" s="27"/>
      <c r="ANB215" s="27"/>
      <c r="ANC215" s="27"/>
      <c r="AND215" s="27"/>
      <c r="ANE215" s="27"/>
      <c r="ANF215" s="27"/>
      <c r="ANG215" s="27"/>
      <c r="ANH215" s="27"/>
      <c r="ANI215" s="27"/>
      <c r="ANJ215" s="27"/>
      <c r="ANK215" s="27"/>
      <c r="ANL215" s="27"/>
      <c r="ANM215" s="27"/>
      <c r="ANN215" s="27"/>
      <c r="ANO215" s="27"/>
      <c r="ANP215" s="27"/>
      <c r="ANQ215" s="27"/>
      <c r="ANR215" s="27"/>
      <c r="ANS215" s="27"/>
      <c r="ANT215" s="27"/>
      <c r="ANU215" s="27"/>
      <c r="ANV215" s="27"/>
      <c r="ANW215" s="27"/>
      <c r="ANX215" s="27"/>
      <c r="ANY215" s="27"/>
      <c r="ANZ215" s="27"/>
      <c r="AOA215" s="27"/>
      <c r="AOB215" s="27"/>
      <c r="AOC215" s="27"/>
      <c r="AOD215" s="27"/>
      <c r="AOE215" s="27"/>
      <c r="AOF215" s="27"/>
      <c r="AOG215" s="27"/>
      <c r="AOH215" s="27"/>
      <c r="AOI215" s="27"/>
      <c r="AOJ215" s="27"/>
      <c r="AOK215" s="27"/>
      <c r="AOL215" s="27"/>
      <c r="AOM215" s="27"/>
      <c r="AON215" s="27"/>
      <c r="AOO215" s="27"/>
      <c r="AOP215" s="27"/>
      <c r="AOQ215" s="27"/>
      <c r="AOR215" s="27"/>
      <c r="AOS215" s="27"/>
      <c r="AOT215" s="27"/>
      <c r="AOU215" s="27"/>
      <c r="AOV215" s="27"/>
      <c r="AOW215" s="27"/>
      <c r="AOX215" s="27"/>
      <c r="AOY215" s="27"/>
      <c r="AOZ215" s="27"/>
      <c r="APA215" s="27"/>
      <c r="APB215" s="27"/>
      <c r="APC215" s="27"/>
      <c r="APD215" s="27"/>
      <c r="APE215" s="27"/>
      <c r="APF215" s="27"/>
      <c r="APG215" s="27"/>
      <c r="APH215" s="27"/>
      <c r="API215" s="27"/>
      <c r="APJ215" s="27"/>
      <c r="APK215" s="27"/>
      <c r="APL215" s="27"/>
      <c r="APM215" s="27"/>
      <c r="APN215" s="27"/>
      <c r="APO215" s="27"/>
      <c r="APP215" s="27"/>
      <c r="APQ215" s="27"/>
      <c r="APR215" s="27"/>
      <c r="APS215" s="27"/>
      <c r="APT215" s="27"/>
      <c r="APU215" s="27"/>
      <c r="APV215" s="27"/>
      <c r="APW215" s="27"/>
      <c r="APX215" s="27"/>
      <c r="APY215" s="27"/>
      <c r="APZ215" s="27"/>
      <c r="AQA215" s="27"/>
      <c r="AQB215" s="27"/>
      <c r="AQC215" s="27"/>
      <c r="AQD215" s="27"/>
      <c r="AQE215" s="27"/>
      <c r="AQF215" s="27"/>
      <c r="AQG215" s="27"/>
      <c r="AQH215" s="27"/>
      <c r="AQI215" s="27"/>
      <c r="AQJ215" s="27"/>
      <c r="AQK215" s="27"/>
      <c r="AQL215" s="27"/>
      <c r="AQM215" s="27"/>
      <c r="AQN215" s="27"/>
      <c r="AQO215" s="27"/>
      <c r="AQP215" s="27"/>
      <c r="AQQ215" s="27"/>
      <c r="AQR215" s="27"/>
      <c r="AQS215" s="27"/>
      <c r="AQT215" s="27"/>
      <c r="AQU215" s="27"/>
      <c r="AQV215" s="27"/>
      <c r="AQW215" s="27"/>
      <c r="AQX215" s="27"/>
      <c r="AQY215" s="27"/>
      <c r="AQZ215" s="27"/>
      <c r="ARA215" s="27"/>
      <c r="ARB215" s="27"/>
      <c r="ARC215" s="27"/>
      <c r="ARD215" s="27"/>
      <c r="ARE215" s="27"/>
      <c r="ARF215" s="27"/>
      <c r="ARG215" s="27"/>
      <c r="ARH215" s="27"/>
      <c r="ARI215" s="27"/>
      <c r="ARJ215" s="27"/>
      <c r="ARK215" s="27"/>
      <c r="ARL215" s="27"/>
      <c r="ARM215" s="27"/>
      <c r="ARN215" s="27"/>
      <c r="ARO215" s="27"/>
      <c r="ARP215" s="27"/>
      <c r="ARQ215" s="27"/>
      <c r="ARR215" s="27"/>
      <c r="ARS215" s="27"/>
      <c r="ART215" s="27"/>
      <c r="ARU215" s="27"/>
      <c r="ARV215" s="27"/>
      <c r="ARW215" s="27"/>
      <c r="ARX215" s="27"/>
      <c r="ARY215" s="27"/>
      <c r="ARZ215" s="27"/>
      <c r="ASA215" s="27"/>
      <c r="ASB215" s="27"/>
      <c r="ASC215" s="27"/>
      <c r="ASD215" s="27"/>
      <c r="ASE215" s="27"/>
      <c r="ASF215" s="27"/>
      <c r="ASG215" s="27"/>
      <c r="ASH215" s="27"/>
      <c r="ASI215" s="27"/>
      <c r="ASJ215" s="27"/>
      <c r="ASK215" s="27"/>
      <c r="ASL215" s="27"/>
      <c r="ASM215" s="27"/>
      <c r="ASN215" s="27"/>
      <c r="ASO215" s="27"/>
      <c r="ASP215" s="27"/>
      <c r="ASQ215" s="27"/>
      <c r="ASR215" s="27"/>
      <c r="ASS215" s="27"/>
      <c r="AST215" s="27"/>
      <c r="ASU215" s="27"/>
      <c r="ASV215" s="27"/>
      <c r="ASW215" s="27"/>
      <c r="ASX215" s="27"/>
      <c r="ASY215" s="27"/>
      <c r="ASZ215" s="27"/>
      <c r="ATA215" s="27"/>
      <c r="ATB215" s="27"/>
      <c r="ATC215" s="27"/>
      <c r="ATD215" s="27"/>
      <c r="ATE215" s="27"/>
      <c r="ATF215" s="27"/>
      <c r="ATG215" s="27"/>
      <c r="ATH215" s="27"/>
      <c r="ATI215" s="27"/>
      <c r="ATJ215" s="27"/>
      <c r="ATK215" s="27"/>
      <c r="ATL215" s="27"/>
      <c r="ATM215" s="27"/>
      <c r="ATN215" s="27"/>
      <c r="ATO215" s="27"/>
      <c r="ATP215" s="27"/>
      <c r="ATQ215" s="27"/>
      <c r="ATR215" s="27"/>
      <c r="ATS215" s="27"/>
      <c r="ATT215" s="27"/>
      <c r="ATU215" s="27"/>
      <c r="ATV215" s="27"/>
      <c r="ATW215" s="27"/>
      <c r="ATX215" s="27"/>
      <c r="ATY215" s="27"/>
      <c r="ATZ215" s="27"/>
      <c r="AUA215" s="27"/>
      <c r="AUB215" s="27"/>
      <c r="AUC215" s="27"/>
      <c r="AUD215" s="27"/>
      <c r="AUE215" s="27"/>
      <c r="AUF215" s="27"/>
      <c r="AUG215" s="27"/>
      <c r="AUH215" s="27"/>
      <c r="AUI215" s="27"/>
      <c r="AUJ215" s="27"/>
      <c r="AUK215" s="27"/>
      <c r="AUL215" s="27"/>
      <c r="AUM215" s="27"/>
      <c r="AUN215" s="27"/>
      <c r="AUO215" s="27"/>
      <c r="AUP215" s="27"/>
      <c r="AUQ215" s="27"/>
      <c r="AUR215" s="27"/>
      <c r="AUS215" s="27"/>
      <c r="AUT215" s="27"/>
      <c r="AUU215" s="27"/>
      <c r="AUV215" s="27"/>
      <c r="AUW215" s="27"/>
      <c r="AUX215" s="27"/>
      <c r="AUY215" s="27"/>
      <c r="AUZ215" s="27"/>
      <c r="AVA215" s="27"/>
      <c r="AVB215" s="27"/>
      <c r="AVC215" s="27"/>
      <c r="AVD215" s="27"/>
      <c r="AVE215" s="27"/>
      <c r="AVF215" s="27"/>
      <c r="AVG215" s="27"/>
      <c r="AVH215" s="27"/>
      <c r="AVI215" s="27"/>
      <c r="AVJ215" s="27"/>
      <c r="AVK215" s="27"/>
      <c r="AVL215" s="27"/>
      <c r="AVM215" s="27"/>
      <c r="AVN215" s="27"/>
      <c r="AVO215" s="27"/>
      <c r="AVP215" s="27"/>
      <c r="AVQ215" s="27"/>
      <c r="AVR215" s="27"/>
      <c r="AVS215" s="27"/>
      <c r="AVT215" s="27"/>
      <c r="AVU215" s="27"/>
      <c r="AVV215" s="27"/>
      <c r="AVW215" s="27"/>
      <c r="AVX215" s="27"/>
      <c r="AVY215" s="27"/>
      <c r="AVZ215" s="27"/>
      <c r="AWA215" s="27"/>
      <c r="AWB215" s="27"/>
      <c r="AWC215" s="27"/>
      <c r="AWD215" s="27"/>
      <c r="AWE215" s="27"/>
      <c r="AWF215" s="27"/>
      <c r="AWG215" s="27"/>
      <c r="AWH215" s="27"/>
      <c r="AWI215" s="27"/>
      <c r="AWJ215" s="27"/>
      <c r="AWK215" s="27"/>
      <c r="AWL215" s="27"/>
      <c r="AWM215" s="27"/>
      <c r="AWN215" s="27"/>
      <c r="AWO215" s="27"/>
      <c r="AWP215" s="27"/>
      <c r="AWQ215" s="27"/>
      <c r="AWR215" s="27"/>
      <c r="AWS215" s="27"/>
      <c r="AWT215" s="27"/>
      <c r="AWU215" s="27"/>
      <c r="AWV215" s="27"/>
      <c r="AWW215" s="27"/>
      <c r="AWX215" s="27"/>
      <c r="AWY215" s="27"/>
      <c r="AWZ215" s="27"/>
      <c r="AXA215" s="27"/>
      <c r="AXB215" s="27"/>
      <c r="AXC215" s="27"/>
      <c r="AXD215" s="27"/>
      <c r="AXE215" s="27"/>
      <c r="AXF215" s="27"/>
      <c r="AXG215" s="27"/>
      <c r="AXH215" s="27"/>
      <c r="AXI215" s="27"/>
      <c r="AXJ215" s="27"/>
      <c r="AXK215" s="27"/>
      <c r="AXL215" s="27"/>
      <c r="AXM215" s="27"/>
      <c r="AXN215" s="27"/>
      <c r="AXO215" s="27"/>
      <c r="AXP215" s="27"/>
      <c r="AXQ215" s="27"/>
      <c r="AXR215" s="27"/>
      <c r="AXS215" s="27"/>
      <c r="AXT215" s="27"/>
      <c r="AXU215" s="27"/>
      <c r="AXV215" s="27"/>
      <c r="AXW215" s="27"/>
      <c r="AXX215" s="27"/>
      <c r="AXY215" s="27"/>
      <c r="AXZ215" s="27"/>
      <c r="AYA215" s="27"/>
      <c r="AYB215" s="27"/>
      <c r="AYC215" s="27"/>
      <c r="AYD215" s="27"/>
      <c r="AYE215" s="27"/>
      <c r="AYF215" s="27"/>
      <c r="AYG215" s="27"/>
      <c r="AYH215" s="27"/>
      <c r="AYI215" s="27"/>
      <c r="AYJ215" s="27"/>
      <c r="AYK215" s="27"/>
      <c r="AYL215" s="27"/>
      <c r="AYM215" s="27"/>
      <c r="AYN215" s="27"/>
      <c r="AYO215" s="27"/>
      <c r="AYP215" s="27"/>
      <c r="AYQ215" s="27"/>
      <c r="AYR215" s="27"/>
      <c r="AYS215" s="27"/>
      <c r="AYT215" s="27"/>
      <c r="AYU215" s="27"/>
      <c r="AYV215" s="27"/>
      <c r="AYW215" s="27"/>
      <c r="AYX215" s="27"/>
      <c r="AYY215" s="27"/>
      <c r="AYZ215" s="27"/>
      <c r="AZA215" s="27"/>
      <c r="AZB215" s="27"/>
      <c r="AZC215" s="27"/>
      <c r="AZD215" s="27"/>
      <c r="AZE215" s="27"/>
      <c r="AZF215" s="27"/>
      <c r="AZG215" s="27"/>
      <c r="AZH215" s="27"/>
      <c r="AZI215" s="27"/>
      <c r="AZJ215" s="27"/>
      <c r="AZK215" s="27"/>
      <c r="AZL215" s="27"/>
      <c r="AZM215" s="27"/>
      <c r="AZN215" s="27"/>
      <c r="AZO215" s="27"/>
      <c r="AZP215" s="27"/>
      <c r="AZQ215" s="27"/>
      <c r="AZR215" s="27"/>
      <c r="AZS215" s="27"/>
      <c r="AZT215" s="27"/>
      <c r="AZU215" s="27"/>
      <c r="AZV215" s="27"/>
      <c r="AZW215" s="27"/>
      <c r="AZX215" s="27"/>
      <c r="AZY215" s="27"/>
      <c r="AZZ215" s="27"/>
      <c r="BAA215" s="27"/>
      <c r="BAB215" s="27"/>
      <c r="BAC215" s="27"/>
      <c r="BAD215" s="27"/>
      <c r="BAE215" s="27"/>
      <c r="BAF215" s="27"/>
      <c r="BAG215" s="27"/>
      <c r="BAH215" s="27"/>
      <c r="BAI215" s="27"/>
      <c r="BAJ215" s="27"/>
      <c r="BAK215" s="27"/>
      <c r="BAL215" s="27"/>
      <c r="BAM215" s="27"/>
      <c r="BAN215" s="27"/>
      <c r="BAO215" s="27"/>
      <c r="BAP215" s="27"/>
      <c r="BAQ215" s="27"/>
      <c r="BAR215" s="27"/>
      <c r="BAS215" s="27"/>
      <c r="BAT215" s="27"/>
      <c r="BAU215" s="27"/>
      <c r="BAV215" s="27"/>
      <c r="BAW215" s="27"/>
      <c r="BAX215" s="27"/>
      <c r="BAY215" s="27"/>
      <c r="BAZ215" s="27"/>
      <c r="BBA215" s="27"/>
      <c r="BBB215" s="27"/>
      <c r="BBC215" s="27"/>
      <c r="BBD215" s="27"/>
      <c r="BBE215" s="27"/>
      <c r="BBF215" s="27"/>
      <c r="BBG215" s="27"/>
      <c r="BBH215" s="27"/>
      <c r="BBI215" s="27"/>
      <c r="BBJ215" s="27"/>
      <c r="BBK215" s="27"/>
      <c r="BBL215" s="27"/>
      <c r="BBM215" s="27"/>
      <c r="BBN215" s="27"/>
      <c r="BBO215" s="27"/>
      <c r="BBP215" s="27"/>
      <c r="BBQ215" s="27"/>
      <c r="BBR215" s="27"/>
      <c r="BBS215" s="27"/>
      <c r="BBT215" s="27"/>
      <c r="BBU215" s="27"/>
      <c r="BBV215" s="27"/>
      <c r="BBW215" s="27"/>
      <c r="BBX215" s="27"/>
      <c r="BBY215" s="27"/>
      <c r="BBZ215" s="27"/>
      <c r="BCA215" s="27"/>
      <c r="BCB215" s="27"/>
      <c r="BCC215" s="27"/>
      <c r="BCD215" s="27"/>
      <c r="BCE215" s="27"/>
      <c r="BCF215" s="27"/>
      <c r="BCG215" s="27"/>
      <c r="BCH215" s="27"/>
      <c r="BCI215" s="27"/>
      <c r="BCJ215" s="27"/>
      <c r="BCK215" s="27"/>
      <c r="BCL215" s="27"/>
      <c r="BCM215" s="27"/>
      <c r="BCN215" s="27"/>
      <c r="BCO215" s="27"/>
      <c r="BCP215" s="27"/>
      <c r="BCQ215" s="27"/>
      <c r="BCR215" s="27"/>
      <c r="BCS215" s="27"/>
      <c r="BCT215" s="27"/>
      <c r="BCU215" s="27"/>
      <c r="BCV215" s="27"/>
      <c r="BCW215" s="27"/>
      <c r="BCX215" s="27"/>
      <c r="BCY215" s="27"/>
      <c r="BCZ215" s="27"/>
      <c r="BDA215" s="27"/>
      <c r="BDB215" s="27"/>
      <c r="BDC215" s="27"/>
      <c r="BDD215" s="27"/>
      <c r="BDE215" s="27"/>
      <c r="BDF215" s="27"/>
      <c r="BDG215" s="27"/>
      <c r="BDH215" s="27"/>
      <c r="BDI215" s="27"/>
      <c r="BDJ215" s="27"/>
      <c r="BDK215" s="27"/>
      <c r="BDL215" s="27"/>
      <c r="BDM215" s="27"/>
      <c r="BDN215" s="27"/>
      <c r="BDO215" s="27"/>
      <c r="BDP215" s="27"/>
      <c r="BDQ215" s="27"/>
      <c r="BDR215" s="27"/>
      <c r="BDS215" s="27"/>
      <c r="BDT215" s="27"/>
      <c r="BDU215" s="27"/>
      <c r="BDV215" s="27"/>
      <c r="BDW215" s="27"/>
      <c r="BDX215" s="27"/>
      <c r="BDY215" s="27"/>
      <c r="BDZ215" s="27"/>
      <c r="BEA215" s="27"/>
      <c r="BEB215" s="27"/>
      <c r="BEC215" s="27"/>
      <c r="BED215" s="27"/>
      <c r="BEE215" s="27"/>
      <c r="BEF215" s="27"/>
      <c r="BEG215" s="27"/>
      <c r="BEH215" s="27"/>
      <c r="BEI215" s="27"/>
      <c r="BEJ215" s="27"/>
      <c r="BEK215" s="27"/>
      <c r="BEL215" s="27"/>
      <c r="BEM215" s="27"/>
      <c r="BEN215" s="27"/>
      <c r="BEO215" s="27"/>
      <c r="BEP215" s="27"/>
      <c r="BEQ215" s="27"/>
      <c r="BER215" s="27"/>
      <c r="BES215" s="27"/>
      <c r="BET215" s="27"/>
      <c r="BEU215" s="27"/>
      <c r="BEV215" s="27"/>
      <c r="BEW215" s="27"/>
      <c r="BEX215" s="27"/>
      <c r="BEY215" s="27"/>
      <c r="BEZ215" s="27"/>
      <c r="BFA215" s="27"/>
      <c r="BFB215" s="27"/>
      <c r="BFC215" s="27"/>
      <c r="BFD215" s="27"/>
      <c r="BFE215" s="27"/>
      <c r="BFF215" s="27"/>
      <c r="BFG215" s="27"/>
      <c r="BFH215" s="27"/>
      <c r="BFI215" s="27"/>
      <c r="BFJ215" s="27"/>
      <c r="BFK215" s="27"/>
      <c r="BFL215" s="27"/>
      <c r="BFM215" s="27"/>
      <c r="BFN215" s="27"/>
      <c r="BFO215" s="27"/>
      <c r="BFP215" s="27"/>
      <c r="BFQ215" s="27"/>
      <c r="BFR215" s="27"/>
      <c r="BFS215" s="27"/>
      <c r="BFT215" s="27"/>
      <c r="BFU215" s="27"/>
      <c r="BFV215" s="27"/>
      <c r="BFW215" s="27"/>
      <c r="BFX215" s="27"/>
      <c r="BFY215" s="27"/>
      <c r="BFZ215" s="27"/>
      <c r="BGA215" s="27"/>
      <c r="BGB215" s="27"/>
      <c r="BGC215" s="27"/>
      <c r="BGD215" s="27"/>
      <c r="BGE215" s="27"/>
      <c r="BGF215" s="27"/>
      <c r="BGG215" s="27"/>
      <c r="BGH215" s="27"/>
      <c r="BGI215" s="27"/>
      <c r="BGJ215" s="27"/>
      <c r="BGK215" s="27"/>
      <c r="BGL215" s="27"/>
      <c r="BGM215" s="27"/>
      <c r="BGN215" s="27"/>
      <c r="BGO215" s="27"/>
      <c r="BGP215" s="27"/>
      <c r="BGQ215" s="27"/>
      <c r="BGR215" s="27"/>
      <c r="BGS215" s="27"/>
      <c r="BGT215" s="27"/>
      <c r="BGU215" s="27"/>
      <c r="BGV215" s="27"/>
      <c r="BGW215" s="27"/>
      <c r="BGX215" s="27"/>
      <c r="BGY215" s="27"/>
      <c r="BGZ215" s="27"/>
      <c r="BHA215" s="27"/>
      <c r="BHB215" s="27"/>
      <c r="BHC215" s="27"/>
      <c r="BHD215" s="27"/>
      <c r="BHE215" s="27"/>
      <c r="BHF215" s="27"/>
      <c r="BHG215" s="27"/>
      <c r="BHH215" s="27"/>
      <c r="BHI215" s="27"/>
      <c r="BHJ215" s="27"/>
      <c r="BHK215" s="27"/>
      <c r="BHL215" s="27"/>
      <c r="BHM215" s="27"/>
      <c r="BHN215" s="27"/>
      <c r="BHO215" s="27"/>
      <c r="BHP215" s="27"/>
      <c r="BHQ215" s="27"/>
      <c r="BHR215" s="27"/>
      <c r="BHS215" s="27"/>
      <c r="BHT215" s="27"/>
      <c r="BHU215" s="27"/>
      <c r="BHV215" s="27"/>
      <c r="BHW215" s="27"/>
      <c r="BHX215" s="27"/>
      <c r="BHY215" s="27"/>
      <c r="BHZ215" s="27"/>
      <c r="BIA215" s="27"/>
      <c r="BIB215" s="27"/>
      <c r="BIC215" s="27"/>
      <c r="BID215" s="27"/>
      <c r="BIE215" s="27"/>
      <c r="BIF215" s="27"/>
      <c r="BIG215" s="27"/>
      <c r="BIH215" s="27"/>
      <c r="BII215" s="27"/>
      <c r="BIJ215" s="27"/>
      <c r="BIK215" s="27"/>
      <c r="BIL215" s="27"/>
      <c r="BIM215" s="27"/>
      <c r="BIN215" s="27"/>
      <c r="BIO215" s="27"/>
      <c r="BIP215" s="27"/>
      <c r="BIQ215" s="27"/>
      <c r="BIR215" s="27"/>
      <c r="BIS215" s="27"/>
      <c r="BIT215" s="27"/>
      <c r="BIU215" s="27"/>
      <c r="BIV215" s="27"/>
      <c r="BIW215" s="27"/>
      <c r="BIX215" s="27"/>
      <c r="BIY215" s="27"/>
      <c r="BIZ215" s="27"/>
      <c r="BJA215" s="27"/>
      <c r="BJB215" s="27"/>
      <c r="BJC215" s="27"/>
      <c r="BJD215" s="27"/>
      <c r="BJE215" s="27"/>
      <c r="BJF215" s="27"/>
      <c r="BJG215" s="27"/>
      <c r="BJH215" s="27"/>
      <c r="BJI215" s="27"/>
      <c r="BJJ215" s="27"/>
      <c r="BJK215" s="27"/>
      <c r="BJL215" s="27"/>
      <c r="BJM215" s="27"/>
      <c r="BJN215" s="27"/>
      <c r="BJO215" s="27"/>
      <c r="BJP215" s="27"/>
      <c r="BJQ215" s="27"/>
      <c r="BJR215" s="27"/>
      <c r="BJS215" s="27"/>
      <c r="BJT215" s="27"/>
      <c r="BJU215" s="27"/>
      <c r="BJV215" s="27"/>
      <c r="BJW215" s="27"/>
      <c r="BJX215" s="27"/>
      <c r="BJY215" s="27"/>
      <c r="BJZ215" s="27"/>
      <c r="BKA215" s="27"/>
      <c r="BKB215" s="27"/>
      <c r="BKC215" s="27"/>
      <c r="BKD215" s="27"/>
      <c r="BKE215" s="27"/>
      <c r="BKF215" s="27"/>
      <c r="BKG215" s="27"/>
      <c r="BKH215" s="27"/>
      <c r="BKI215" s="27"/>
      <c r="BKJ215" s="27"/>
      <c r="BKK215" s="27"/>
      <c r="BKL215" s="27"/>
      <c r="BKM215" s="27"/>
      <c r="BKN215" s="27"/>
      <c r="BKO215" s="27"/>
      <c r="BKP215" s="27"/>
      <c r="BKQ215" s="27"/>
      <c r="BKR215" s="27"/>
      <c r="BKS215" s="27"/>
      <c r="BKT215" s="27"/>
      <c r="BKU215" s="27"/>
      <c r="BKV215" s="27"/>
      <c r="BKW215" s="27"/>
      <c r="BKX215" s="27"/>
      <c r="BKY215" s="27"/>
      <c r="BKZ215" s="27"/>
      <c r="BLA215" s="27"/>
      <c r="BLB215" s="27"/>
      <c r="BLC215" s="27"/>
      <c r="BLD215" s="27"/>
      <c r="BLE215" s="27"/>
      <c r="BLF215" s="27"/>
      <c r="BLG215" s="27"/>
      <c r="BLH215" s="27"/>
      <c r="BLI215" s="27"/>
      <c r="BLJ215" s="27"/>
      <c r="BLK215" s="27"/>
      <c r="BLL215" s="27"/>
      <c r="BLM215" s="27"/>
      <c r="BLN215" s="27"/>
      <c r="BLO215" s="27"/>
      <c r="BLP215" s="27"/>
      <c r="BLQ215" s="27"/>
      <c r="BLR215" s="27"/>
      <c r="BLS215" s="27"/>
      <c r="BLT215" s="27"/>
      <c r="BLU215" s="27"/>
      <c r="BLV215" s="27"/>
      <c r="BLW215" s="27"/>
      <c r="BLX215" s="27"/>
      <c r="BLY215" s="27"/>
      <c r="BLZ215" s="27"/>
      <c r="BMA215" s="27"/>
      <c r="BMB215" s="27"/>
      <c r="BMC215" s="27"/>
      <c r="BMD215" s="27"/>
      <c r="BME215" s="27"/>
      <c r="BMF215" s="27"/>
      <c r="BMG215" s="27"/>
      <c r="BMH215" s="27"/>
      <c r="BMI215" s="27"/>
      <c r="BMJ215" s="27"/>
      <c r="BMK215" s="27"/>
      <c r="BML215" s="27"/>
      <c r="BMM215" s="27"/>
      <c r="BMN215" s="27"/>
      <c r="BMO215" s="27"/>
      <c r="BMP215" s="27"/>
      <c r="BMQ215" s="27"/>
      <c r="BMR215" s="27"/>
      <c r="BMS215" s="27"/>
      <c r="BMT215" s="27"/>
      <c r="BMU215" s="27"/>
      <c r="BMV215" s="27"/>
      <c r="BMW215" s="27"/>
      <c r="BMX215" s="27"/>
      <c r="BMY215" s="27"/>
      <c r="BMZ215" s="27"/>
      <c r="BNA215" s="27"/>
      <c r="BNB215" s="27"/>
      <c r="BNC215" s="27"/>
      <c r="BND215" s="27"/>
      <c r="BNE215" s="27"/>
      <c r="BNF215" s="27"/>
      <c r="BNG215" s="27"/>
      <c r="BNH215" s="27"/>
      <c r="BNI215" s="27"/>
      <c r="BNJ215" s="27"/>
      <c r="BNK215" s="27"/>
      <c r="BNL215" s="27"/>
      <c r="BNM215" s="27"/>
      <c r="BNN215" s="27"/>
      <c r="BNO215" s="27"/>
      <c r="BNP215" s="27"/>
      <c r="BNQ215" s="27"/>
      <c r="BNR215" s="27"/>
      <c r="BNS215" s="27"/>
      <c r="BNT215" s="27"/>
      <c r="BNU215" s="27"/>
      <c r="BNV215" s="27"/>
      <c r="BNW215" s="27"/>
      <c r="BNX215" s="27"/>
      <c r="BNY215" s="27"/>
      <c r="BNZ215" s="27"/>
      <c r="BOA215" s="27"/>
      <c r="BOB215" s="27"/>
      <c r="BOC215" s="27"/>
      <c r="BOD215" s="27"/>
      <c r="BOE215" s="27"/>
      <c r="BOF215" s="27"/>
      <c r="BOG215" s="27"/>
      <c r="BOH215" s="27"/>
      <c r="BOI215" s="27"/>
      <c r="BOJ215" s="27"/>
      <c r="BOK215" s="27"/>
      <c r="BOL215" s="27"/>
      <c r="BOM215" s="27"/>
      <c r="BON215" s="27"/>
      <c r="BOO215" s="27"/>
      <c r="BOP215" s="27"/>
      <c r="BOQ215" s="27"/>
      <c r="BOR215" s="27"/>
      <c r="BOS215" s="27"/>
      <c r="BOT215" s="27"/>
      <c r="BOU215" s="27"/>
      <c r="BOV215" s="27"/>
      <c r="BOW215" s="27"/>
      <c r="BOX215" s="27"/>
      <c r="BOY215" s="27"/>
      <c r="BOZ215" s="27"/>
      <c r="BPA215" s="27"/>
      <c r="BPB215" s="27"/>
      <c r="BPC215" s="27"/>
      <c r="BPD215" s="27"/>
      <c r="BPE215" s="27"/>
      <c r="BPF215" s="27"/>
      <c r="BPG215" s="27"/>
      <c r="BPH215" s="27"/>
      <c r="BPI215" s="27"/>
      <c r="BPJ215" s="27"/>
      <c r="BPK215" s="27"/>
      <c r="BPL215" s="27"/>
      <c r="BPM215" s="27"/>
      <c r="BPN215" s="27"/>
      <c r="BPO215" s="27"/>
      <c r="BPP215" s="27"/>
      <c r="BPQ215" s="27"/>
      <c r="BPR215" s="27"/>
      <c r="BPS215" s="27"/>
      <c r="BPT215" s="27"/>
      <c r="BPU215" s="27"/>
      <c r="BPV215" s="27"/>
      <c r="BPW215" s="27"/>
      <c r="BPX215" s="27"/>
      <c r="BPY215" s="27"/>
      <c r="BPZ215" s="27"/>
      <c r="BQA215" s="27"/>
      <c r="BQB215" s="27"/>
      <c r="BQC215" s="27"/>
      <c r="BQD215" s="27"/>
      <c r="BQE215" s="27"/>
      <c r="BQF215" s="27"/>
      <c r="BQG215" s="27"/>
      <c r="BQH215" s="27"/>
      <c r="BQI215" s="27"/>
      <c r="BQJ215" s="27"/>
      <c r="BQK215" s="27"/>
      <c r="BQL215" s="27"/>
      <c r="BQM215" s="27"/>
      <c r="BQN215" s="27"/>
      <c r="BQO215" s="27"/>
      <c r="BQP215" s="27"/>
      <c r="BQQ215" s="27"/>
      <c r="BQR215" s="27"/>
      <c r="BQS215" s="27"/>
      <c r="BQT215" s="27"/>
      <c r="BQU215" s="27"/>
      <c r="BQV215" s="27"/>
      <c r="BQW215" s="27"/>
      <c r="BQX215" s="27"/>
      <c r="BQY215" s="27"/>
      <c r="BQZ215" s="27"/>
      <c r="BRA215" s="27"/>
      <c r="BRB215" s="27"/>
      <c r="BRC215" s="27"/>
      <c r="BRD215" s="27"/>
      <c r="BRE215" s="27"/>
      <c r="BRF215" s="27"/>
      <c r="BRG215" s="27"/>
      <c r="BRH215" s="27"/>
      <c r="BRI215" s="27"/>
      <c r="BRJ215" s="27"/>
      <c r="BRK215" s="27"/>
      <c r="BRL215" s="27"/>
      <c r="BRM215" s="27"/>
      <c r="BRN215" s="27"/>
      <c r="BRO215" s="27"/>
      <c r="BRP215" s="27"/>
      <c r="BRQ215" s="27"/>
      <c r="BRR215" s="27"/>
      <c r="BRS215" s="27"/>
      <c r="BRT215" s="27"/>
      <c r="BRU215" s="27"/>
      <c r="BRV215" s="27"/>
      <c r="BRW215" s="27"/>
      <c r="BRX215" s="27"/>
      <c r="BRY215" s="27"/>
      <c r="BRZ215" s="27"/>
      <c r="BSA215" s="27"/>
      <c r="BSB215" s="27"/>
      <c r="BSC215" s="27"/>
      <c r="BSD215" s="27"/>
      <c r="BSE215" s="27"/>
      <c r="BSF215" s="27"/>
      <c r="BSG215" s="27"/>
      <c r="BSH215" s="27"/>
      <c r="BSI215" s="27"/>
      <c r="BSJ215" s="27"/>
      <c r="BSK215" s="27"/>
      <c r="BSL215" s="27"/>
      <c r="BSM215" s="27"/>
      <c r="BSN215" s="27"/>
      <c r="BSO215" s="27"/>
      <c r="BSP215" s="27"/>
      <c r="BSQ215" s="27"/>
      <c r="BSR215" s="27"/>
      <c r="BSS215" s="27"/>
      <c r="BST215" s="27"/>
      <c r="BSU215" s="27"/>
      <c r="BSV215" s="27"/>
      <c r="BSW215" s="27"/>
      <c r="BSX215" s="27"/>
      <c r="BSY215" s="27"/>
      <c r="BSZ215" s="27"/>
      <c r="BTA215" s="27"/>
      <c r="BTB215" s="27"/>
      <c r="BTC215" s="27"/>
      <c r="BTD215" s="27"/>
      <c r="BTE215" s="27"/>
      <c r="BTF215" s="27"/>
      <c r="BTG215" s="27"/>
      <c r="BTH215" s="27"/>
      <c r="BTI215" s="27"/>
      <c r="BTJ215" s="27"/>
      <c r="BTK215" s="27"/>
      <c r="BTL215" s="27"/>
      <c r="BTM215" s="27"/>
      <c r="BTN215" s="27"/>
      <c r="BTO215" s="27"/>
      <c r="BTP215" s="27"/>
      <c r="BTQ215" s="27"/>
      <c r="BTR215" s="27"/>
      <c r="BTS215" s="27"/>
      <c r="BTT215" s="27"/>
      <c r="BTU215" s="27"/>
      <c r="BTV215" s="27"/>
      <c r="BTW215" s="27"/>
      <c r="BTX215" s="27"/>
      <c r="BTY215" s="27"/>
      <c r="BTZ215" s="27"/>
      <c r="BUA215" s="27"/>
      <c r="BUB215" s="27"/>
      <c r="BUC215" s="27"/>
      <c r="BUD215" s="27"/>
      <c r="BUE215" s="27"/>
      <c r="BUF215" s="27"/>
      <c r="BUG215" s="27"/>
      <c r="BUH215" s="27"/>
      <c r="BUI215" s="27"/>
      <c r="BUJ215" s="27"/>
      <c r="BUK215" s="27"/>
      <c r="BUL215" s="27"/>
      <c r="BUM215" s="27"/>
      <c r="BUN215" s="27"/>
      <c r="BUO215" s="27"/>
      <c r="BUP215" s="27"/>
      <c r="BUQ215" s="27"/>
      <c r="BUR215" s="27"/>
      <c r="BUS215" s="27"/>
    </row>
    <row r="216" spans="1:1917" s="47" customFormat="1" ht="12.75">
      <c r="A216" s="23"/>
      <c r="B216" s="53"/>
      <c r="C216" s="53"/>
      <c r="D216" s="157" t="s">
        <v>228</v>
      </c>
      <c r="E216" s="158">
        <v>0.44</v>
      </c>
      <c r="F216" s="26">
        <v>2021</v>
      </c>
      <c r="G216" s="159">
        <v>0.8</v>
      </c>
      <c r="H216" s="308"/>
      <c r="I216" s="308"/>
      <c r="J216" s="26"/>
      <c r="K216" s="26"/>
      <c r="L216" s="26"/>
      <c r="M216" s="26"/>
      <c r="N216" s="103"/>
      <c r="O216" s="103"/>
      <c r="P216" s="103"/>
      <c r="Q216" s="22"/>
      <c r="R216" s="22"/>
      <c r="S216" s="22"/>
      <c r="T216" s="22"/>
      <c r="U216" s="22"/>
      <c r="V216" s="22"/>
      <c r="W216" s="22"/>
      <c r="X216" s="22"/>
      <c r="Y216" s="22"/>
      <c r="Z216" s="22"/>
      <c r="AA216" s="22"/>
      <c r="AB216" s="22"/>
      <c r="AC216" s="22"/>
      <c r="AD216" s="22"/>
      <c r="BA216" s="27"/>
      <c r="BB216" s="27"/>
      <c r="BC216" s="27"/>
      <c r="BD216" s="27"/>
      <c r="BE216" s="27"/>
      <c r="BF216" s="27"/>
      <c r="BG216" s="27"/>
      <c r="BH216" s="27"/>
      <c r="BI216" s="27"/>
      <c r="BJ216" s="27"/>
      <c r="BK216" s="27"/>
      <c r="BL216" s="27"/>
      <c r="BM216" s="27"/>
      <c r="BN216" s="27"/>
      <c r="BO216" s="27"/>
      <c r="BP216" s="27"/>
      <c r="BQ216" s="27"/>
      <c r="BR216" s="27"/>
      <c r="BS216" s="27"/>
      <c r="BT216" s="27"/>
      <c r="BU216" s="27"/>
      <c r="BV216" s="27"/>
      <c r="BW216" s="27"/>
      <c r="BX216" s="27"/>
      <c r="BY216" s="27"/>
      <c r="BZ216" s="27"/>
      <c r="CA216" s="27"/>
      <c r="CB216" s="27"/>
      <c r="CC216" s="27"/>
      <c r="CD216" s="27"/>
      <c r="CE216" s="27"/>
      <c r="CF216" s="27"/>
      <c r="CG216" s="27"/>
      <c r="CH216" s="27"/>
      <c r="CI216" s="27"/>
      <c r="CJ216" s="27"/>
      <c r="CK216" s="27"/>
      <c r="CL216" s="27"/>
      <c r="CM216" s="27"/>
      <c r="CN216" s="27"/>
      <c r="CO216" s="27"/>
      <c r="CP216" s="27"/>
      <c r="CQ216" s="27"/>
      <c r="CR216" s="27"/>
      <c r="CS216" s="27"/>
      <c r="CT216" s="27"/>
      <c r="CU216" s="27"/>
      <c r="CV216" s="27"/>
      <c r="CW216" s="27"/>
      <c r="CX216" s="27"/>
      <c r="CY216" s="27"/>
      <c r="CZ216" s="27"/>
      <c r="DA216" s="27"/>
      <c r="DB216" s="27"/>
      <c r="DC216" s="27"/>
      <c r="DD216" s="27"/>
      <c r="DE216" s="27"/>
      <c r="DF216" s="27"/>
      <c r="DG216" s="27"/>
      <c r="DH216" s="27"/>
      <c r="DI216" s="27"/>
      <c r="DJ216" s="27"/>
      <c r="DK216" s="27"/>
      <c r="DL216" s="27"/>
      <c r="DM216" s="27"/>
      <c r="DN216" s="27"/>
      <c r="DO216" s="27"/>
      <c r="DP216" s="27"/>
      <c r="DQ216" s="27"/>
      <c r="DR216" s="27"/>
      <c r="DS216" s="27"/>
      <c r="DT216" s="27"/>
      <c r="DU216" s="27"/>
      <c r="DV216" s="27"/>
      <c r="DW216" s="27"/>
      <c r="DX216" s="27"/>
      <c r="DY216" s="27"/>
      <c r="DZ216" s="27"/>
      <c r="EA216" s="27"/>
      <c r="EB216" s="27"/>
      <c r="EC216" s="27"/>
      <c r="ED216" s="27"/>
      <c r="EE216" s="27"/>
      <c r="EF216" s="27"/>
      <c r="EG216" s="27"/>
      <c r="EH216" s="27"/>
      <c r="EI216" s="27"/>
      <c r="EJ216" s="27"/>
      <c r="EK216" s="27"/>
      <c r="EL216" s="27"/>
      <c r="EM216" s="27"/>
      <c r="EN216" s="27"/>
      <c r="EO216" s="27"/>
      <c r="EP216" s="27"/>
      <c r="EQ216" s="27"/>
      <c r="ER216" s="27"/>
      <c r="ES216" s="27"/>
      <c r="ET216" s="27"/>
      <c r="EU216" s="27"/>
      <c r="EV216" s="27"/>
      <c r="EW216" s="27"/>
      <c r="EX216" s="27"/>
      <c r="EY216" s="27"/>
      <c r="EZ216" s="27"/>
      <c r="FA216" s="27"/>
      <c r="FB216" s="27"/>
      <c r="FC216" s="27"/>
      <c r="FD216" s="27"/>
      <c r="FE216" s="27"/>
      <c r="FF216" s="27"/>
      <c r="FG216" s="27"/>
      <c r="FH216" s="27"/>
      <c r="FI216" s="27"/>
      <c r="FJ216" s="27"/>
      <c r="FK216" s="27"/>
      <c r="FL216" s="27"/>
      <c r="FM216" s="27"/>
      <c r="FN216" s="27"/>
      <c r="FO216" s="27"/>
      <c r="FP216" s="27"/>
      <c r="FQ216" s="27"/>
      <c r="FR216" s="27"/>
      <c r="FS216" s="27"/>
      <c r="FT216" s="27"/>
      <c r="FU216" s="27"/>
      <c r="FV216" s="27"/>
      <c r="FW216" s="27"/>
      <c r="FX216" s="27"/>
      <c r="FY216" s="27"/>
      <c r="FZ216" s="27"/>
      <c r="GA216" s="27"/>
      <c r="GB216" s="27"/>
      <c r="GC216" s="27"/>
      <c r="GD216" s="27"/>
      <c r="GE216" s="27"/>
      <c r="GF216" s="27"/>
      <c r="GG216" s="27"/>
      <c r="GH216" s="27"/>
      <c r="GI216" s="27"/>
      <c r="GJ216" s="27"/>
      <c r="GK216" s="27"/>
      <c r="GL216" s="27"/>
      <c r="GM216" s="27"/>
      <c r="GN216" s="27"/>
      <c r="GO216" s="27"/>
      <c r="GP216" s="27"/>
      <c r="GQ216" s="27"/>
      <c r="GR216" s="27"/>
      <c r="GS216" s="27"/>
      <c r="GT216" s="27"/>
      <c r="GU216" s="27"/>
      <c r="GV216" s="27"/>
      <c r="GW216" s="27"/>
      <c r="GX216" s="27"/>
      <c r="GY216" s="27"/>
      <c r="GZ216" s="27"/>
      <c r="HA216" s="27"/>
      <c r="HB216" s="27"/>
      <c r="HC216" s="27"/>
      <c r="HD216" s="27"/>
      <c r="HE216" s="27"/>
      <c r="HF216" s="27"/>
      <c r="HG216" s="27"/>
      <c r="HH216" s="27"/>
      <c r="HI216" s="27"/>
      <c r="HJ216" s="27"/>
      <c r="HK216" s="27"/>
      <c r="HL216" s="27"/>
      <c r="HM216" s="27"/>
      <c r="HN216" s="27"/>
      <c r="HO216" s="27"/>
      <c r="HP216" s="27"/>
      <c r="HQ216" s="27"/>
      <c r="HR216" s="27"/>
      <c r="HS216" s="27"/>
      <c r="HT216" s="27"/>
      <c r="HU216" s="27"/>
      <c r="HV216" s="27"/>
      <c r="HW216" s="27"/>
      <c r="HX216" s="27"/>
      <c r="HY216" s="27"/>
      <c r="HZ216" s="27"/>
      <c r="IA216" s="27"/>
      <c r="IB216" s="27"/>
      <c r="IC216" s="27"/>
      <c r="ID216" s="27"/>
      <c r="IE216" s="27"/>
      <c r="IF216" s="27"/>
      <c r="IG216" s="27"/>
      <c r="IH216" s="27"/>
      <c r="II216" s="27"/>
      <c r="IJ216" s="27"/>
      <c r="IK216" s="27"/>
      <c r="IL216" s="27"/>
      <c r="IM216" s="27"/>
      <c r="IN216" s="27"/>
      <c r="IO216" s="27"/>
      <c r="IP216" s="27"/>
      <c r="IQ216" s="27"/>
      <c r="IR216" s="27"/>
      <c r="IS216" s="27"/>
      <c r="IT216" s="27"/>
      <c r="IU216" s="27"/>
      <c r="IV216" s="27"/>
      <c r="IW216" s="27"/>
      <c r="IX216" s="27"/>
      <c r="IY216" s="27"/>
      <c r="IZ216" s="27"/>
      <c r="JA216" s="27"/>
      <c r="JB216" s="27"/>
      <c r="JC216" s="27"/>
      <c r="JD216" s="27"/>
      <c r="JE216" s="27"/>
      <c r="JF216" s="27"/>
      <c r="JG216" s="27"/>
      <c r="JH216" s="27"/>
      <c r="JI216" s="27"/>
      <c r="JJ216" s="27"/>
      <c r="JK216" s="27"/>
      <c r="JL216" s="27"/>
      <c r="JM216" s="27"/>
      <c r="JN216" s="27"/>
      <c r="JO216" s="27"/>
      <c r="JP216" s="27"/>
      <c r="JQ216" s="27"/>
      <c r="JR216" s="27"/>
      <c r="JS216" s="27"/>
      <c r="JT216" s="27"/>
      <c r="JU216" s="27"/>
      <c r="JV216" s="27"/>
      <c r="JW216" s="27"/>
      <c r="JX216" s="27"/>
      <c r="JY216" s="27"/>
      <c r="JZ216" s="27"/>
      <c r="KA216" s="27"/>
      <c r="KB216" s="27"/>
      <c r="KC216" s="27"/>
      <c r="KD216" s="27"/>
      <c r="KE216" s="27"/>
      <c r="KF216" s="27"/>
      <c r="KG216" s="27"/>
      <c r="KH216" s="27"/>
      <c r="KI216" s="27"/>
      <c r="KJ216" s="27"/>
      <c r="KK216" s="27"/>
      <c r="KL216" s="27"/>
      <c r="KM216" s="27"/>
      <c r="KN216" s="27"/>
      <c r="KO216" s="27"/>
      <c r="KP216" s="27"/>
      <c r="KQ216" s="27"/>
      <c r="KR216" s="27"/>
      <c r="KS216" s="27"/>
      <c r="KT216" s="27"/>
      <c r="KU216" s="27"/>
      <c r="KV216" s="27"/>
      <c r="KW216" s="27"/>
      <c r="KX216" s="27"/>
      <c r="KY216" s="27"/>
      <c r="KZ216" s="27"/>
      <c r="LA216" s="27"/>
      <c r="LB216" s="27"/>
      <c r="LC216" s="27"/>
      <c r="LD216" s="27"/>
      <c r="LE216" s="27"/>
      <c r="LF216" s="27"/>
      <c r="LG216" s="27"/>
      <c r="LH216" s="27"/>
      <c r="LI216" s="27"/>
      <c r="LJ216" s="27"/>
      <c r="LK216" s="27"/>
      <c r="LL216" s="27"/>
      <c r="LM216" s="27"/>
      <c r="LN216" s="27"/>
      <c r="LO216" s="27"/>
      <c r="LP216" s="27"/>
      <c r="LQ216" s="27"/>
      <c r="LR216" s="27"/>
      <c r="LS216" s="27"/>
      <c r="LT216" s="27"/>
      <c r="LU216" s="27"/>
      <c r="LV216" s="27"/>
      <c r="LW216" s="27"/>
      <c r="LX216" s="27"/>
      <c r="LY216" s="27"/>
      <c r="LZ216" s="27"/>
      <c r="MA216" s="27"/>
      <c r="MB216" s="27"/>
      <c r="MC216" s="27"/>
      <c r="MD216" s="27"/>
      <c r="ME216" s="27"/>
      <c r="MF216" s="27"/>
      <c r="MG216" s="27"/>
      <c r="MH216" s="27"/>
      <c r="MI216" s="27"/>
      <c r="MJ216" s="27"/>
      <c r="MK216" s="27"/>
      <c r="ML216" s="27"/>
      <c r="MM216" s="27"/>
      <c r="MN216" s="27"/>
      <c r="MO216" s="27"/>
      <c r="MP216" s="27"/>
      <c r="MQ216" s="27"/>
      <c r="MR216" s="27"/>
      <c r="MS216" s="27"/>
      <c r="MT216" s="27"/>
      <c r="MU216" s="27"/>
      <c r="MV216" s="27"/>
      <c r="MW216" s="27"/>
      <c r="MX216" s="27"/>
      <c r="MY216" s="27"/>
      <c r="MZ216" s="27"/>
      <c r="NA216" s="27"/>
      <c r="NB216" s="27"/>
      <c r="NC216" s="27"/>
      <c r="ND216" s="27"/>
      <c r="NE216" s="27"/>
      <c r="NF216" s="27"/>
      <c r="NG216" s="27"/>
      <c r="NH216" s="27"/>
      <c r="NI216" s="27"/>
      <c r="NJ216" s="27"/>
      <c r="NK216" s="27"/>
      <c r="NL216" s="27"/>
      <c r="NM216" s="27"/>
      <c r="NN216" s="27"/>
      <c r="NO216" s="27"/>
      <c r="NP216" s="27"/>
      <c r="NQ216" s="27"/>
      <c r="NR216" s="27"/>
      <c r="NS216" s="27"/>
      <c r="NT216" s="27"/>
      <c r="NU216" s="27"/>
      <c r="NV216" s="27"/>
      <c r="NW216" s="27"/>
      <c r="NX216" s="27"/>
      <c r="NY216" s="27"/>
      <c r="NZ216" s="27"/>
      <c r="OA216" s="27"/>
      <c r="OB216" s="27"/>
      <c r="OC216" s="27"/>
      <c r="OD216" s="27"/>
      <c r="OE216" s="27"/>
      <c r="OF216" s="27"/>
      <c r="OG216" s="27"/>
      <c r="OH216" s="27"/>
      <c r="OI216" s="27"/>
      <c r="OJ216" s="27"/>
      <c r="OK216" s="27"/>
      <c r="OL216" s="27"/>
      <c r="OM216" s="27"/>
      <c r="ON216" s="27"/>
      <c r="OO216" s="27"/>
      <c r="OP216" s="27"/>
      <c r="OQ216" s="27"/>
      <c r="OR216" s="27"/>
      <c r="OS216" s="27"/>
      <c r="OT216" s="27"/>
      <c r="OU216" s="27"/>
      <c r="OV216" s="27"/>
      <c r="OW216" s="27"/>
      <c r="OX216" s="27"/>
      <c r="OY216" s="27"/>
      <c r="OZ216" s="27"/>
      <c r="PA216" s="27"/>
      <c r="PB216" s="27"/>
      <c r="PC216" s="27"/>
      <c r="PD216" s="27"/>
      <c r="PE216" s="27"/>
      <c r="PF216" s="27"/>
      <c r="PG216" s="27"/>
      <c r="PH216" s="27"/>
      <c r="PI216" s="27"/>
      <c r="PJ216" s="27"/>
      <c r="PK216" s="27"/>
      <c r="PL216" s="27"/>
      <c r="PM216" s="27"/>
      <c r="PN216" s="27"/>
      <c r="PO216" s="27"/>
      <c r="PP216" s="27"/>
      <c r="PQ216" s="27"/>
      <c r="PR216" s="27"/>
      <c r="PS216" s="27"/>
      <c r="PT216" s="27"/>
      <c r="PU216" s="27"/>
      <c r="PV216" s="27"/>
      <c r="PW216" s="27"/>
      <c r="PX216" s="27"/>
      <c r="PY216" s="27"/>
      <c r="PZ216" s="27"/>
      <c r="QA216" s="27"/>
      <c r="QB216" s="27"/>
      <c r="QC216" s="27"/>
      <c r="QD216" s="27"/>
      <c r="QE216" s="27"/>
      <c r="QF216" s="27"/>
      <c r="QG216" s="27"/>
      <c r="QH216" s="27"/>
      <c r="QI216" s="27"/>
      <c r="QJ216" s="27"/>
      <c r="QK216" s="27"/>
      <c r="QL216" s="27"/>
      <c r="QM216" s="27"/>
      <c r="QN216" s="27"/>
      <c r="QO216" s="27"/>
      <c r="QP216" s="27"/>
      <c r="QQ216" s="27"/>
      <c r="QR216" s="27"/>
      <c r="QS216" s="27"/>
      <c r="QT216" s="27"/>
      <c r="QU216" s="27"/>
      <c r="QV216" s="27"/>
      <c r="QW216" s="27"/>
      <c r="QX216" s="27"/>
      <c r="QY216" s="27"/>
      <c r="QZ216" s="27"/>
      <c r="RA216" s="27"/>
      <c r="RB216" s="27"/>
      <c r="RC216" s="27"/>
      <c r="RD216" s="27"/>
      <c r="RE216" s="27"/>
      <c r="RF216" s="27"/>
      <c r="RG216" s="27"/>
      <c r="RH216" s="27"/>
      <c r="RI216" s="27"/>
      <c r="RJ216" s="27"/>
      <c r="RK216" s="27"/>
      <c r="RL216" s="27"/>
      <c r="RM216" s="27"/>
      <c r="RN216" s="27"/>
      <c r="RO216" s="27"/>
      <c r="RP216" s="27"/>
      <c r="RQ216" s="27"/>
      <c r="RR216" s="27"/>
      <c r="RS216" s="27"/>
      <c r="RT216" s="27"/>
      <c r="RU216" s="27"/>
      <c r="RV216" s="27"/>
      <c r="RW216" s="27"/>
      <c r="RX216" s="27"/>
      <c r="RY216" s="27"/>
      <c r="RZ216" s="27"/>
      <c r="SA216" s="27"/>
      <c r="SB216" s="27"/>
      <c r="SC216" s="27"/>
      <c r="SD216" s="27"/>
      <c r="SE216" s="27"/>
      <c r="SF216" s="27"/>
      <c r="SG216" s="27"/>
      <c r="SH216" s="27"/>
      <c r="SI216" s="27"/>
      <c r="SJ216" s="27"/>
      <c r="SK216" s="27"/>
      <c r="SL216" s="27"/>
      <c r="SM216" s="27"/>
      <c r="SN216" s="27"/>
      <c r="SO216" s="27"/>
      <c r="SP216" s="27"/>
      <c r="SQ216" s="27"/>
      <c r="SR216" s="27"/>
      <c r="SS216" s="27"/>
      <c r="ST216" s="27"/>
      <c r="SU216" s="27"/>
      <c r="SV216" s="27"/>
      <c r="SW216" s="27"/>
      <c r="SX216" s="27"/>
      <c r="SY216" s="27"/>
      <c r="SZ216" s="27"/>
      <c r="TA216" s="27"/>
      <c r="TB216" s="27"/>
      <c r="TC216" s="27"/>
      <c r="TD216" s="27"/>
      <c r="TE216" s="27"/>
      <c r="TF216" s="27"/>
      <c r="TG216" s="27"/>
      <c r="TH216" s="27"/>
      <c r="TI216" s="27"/>
      <c r="TJ216" s="27"/>
      <c r="TK216" s="27"/>
      <c r="TL216" s="27"/>
      <c r="TM216" s="27"/>
      <c r="TN216" s="27"/>
      <c r="TO216" s="27"/>
      <c r="TP216" s="27"/>
      <c r="TQ216" s="27"/>
      <c r="TR216" s="27"/>
      <c r="TS216" s="27"/>
      <c r="TT216" s="27"/>
      <c r="TU216" s="27"/>
      <c r="TV216" s="27"/>
      <c r="TW216" s="27"/>
      <c r="TX216" s="27"/>
      <c r="TY216" s="27"/>
      <c r="TZ216" s="27"/>
      <c r="UA216" s="27"/>
      <c r="UB216" s="27"/>
      <c r="UC216" s="27"/>
      <c r="UD216" s="27"/>
      <c r="UE216" s="27"/>
      <c r="UF216" s="27"/>
      <c r="UG216" s="27"/>
      <c r="UH216" s="27"/>
      <c r="UI216" s="27"/>
      <c r="UJ216" s="27"/>
      <c r="UK216" s="27"/>
      <c r="UL216" s="27"/>
      <c r="UM216" s="27"/>
      <c r="UN216" s="27"/>
      <c r="UO216" s="27"/>
      <c r="UP216" s="27"/>
      <c r="UQ216" s="27"/>
      <c r="UR216" s="27"/>
      <c r="US216" s="27"/>
      <c r="UT216" s="27"/>
      <c r="UU216" s="27"/>
      <c r="UV216" s="27"/>
      <c r="UW216" s="27"/>
      <c r="UX216" s="27"/>
      <c r="UY216" s="27"/>
      <c r="UZ216" s="27"/>
      <c r="VA216" s="27"/>
      <c r="VB216" s="27"/>
      <c r="VC216" s="27"/>
      <c r="VD216" s="27"/>
      <c r="VE216" s="27"/>
      <c r="VF216" s="27"/>
      <c r="VG216" s="27"/>
      <c r="VH216" s="27"/>
      <c r="VI216" s="27"/>
      <c r="VJ216" s="27"/>
      <c r="VK216" s="27"/>
      <c r="VL216" s="27"/>
      <c r="VM216" s="27"/>
      <c r="VN216" s="27"/>
      <c r="VO216" s="27"/>
      <c r="VP216" s="27"/>
      <c r="VQ216" s="27"/>
      <c r="VR216" s="27"/>
      <c r="VS216" s="27"/>
      <c r="VT216" s="27"/>
      <c r="VU216" s="27"/>
      <c r="VV216" s="27"/>
      <c r="VW216" s="27"/>
      <c r="VX216" s="27"/>
      <c r="VY216" s="27"/>
      <c r="VZ216" s="27"/>
      <c r="WA216" s="27"/>
      <c r="WB216" s="27"/>
      <c r="WC216" s="27"/>
      <c r="WD216" s="27"/>
      <c r="WE216" s="27"/>
      <c r="WF216" s="27"/>
      <c r="WG216" s="27"/>
      <c r="WH216" s="27"/>
      <c r="WI216" s="27"/>
      <c r="WJ216" s="27"/>
      <c r="WK216" s="27"/>
      <c r="WL216" s="27"/>
      <c r="WM216" s="27"/>
      <c r="WN216" s="27"/>
      <c r="WO216" s="27"/>
      <c r="WP216" s="27"/>
      <c r="WQ216" s="27"/>
      <c r="WR216" s="27"/>
      <c r="WS216" s="27"/>
      <c r="WT216" s="27"/>
      <c r="WU216" s="27"/>
      <c r="WV216" s="27"/>
      <c r="WW216" s="27"/>
      <c r="WX216" s="27"/>
      <c r="WY216" s="27"/>
      <c r="WZ216" s="27"/>
      <c r="XA216" s="27"/>
      <c r="XB216" s="27"/>
      <c r="XC216" s="27"/>
      <c r="XD216" s="27"/>
      <c r="XE216" s="27"/>
      <c r="XF216" s="27"/>
      <c r="XG216" s="27"/>
      <c r="XH216" s="27"/>
      <c r="XI216" s="27"/>
      <c r="XJ216" s="27"/>
      <c r="XK216" s="27"/>
      <c r="XL216" s="27"/>
      <c r="XM216" s="27"/>
      <c r="XN216" s="27"/>
      <c r="XO216" s="27"/>
      <c r="XP216" s="27"/>
      <c r="XQ216" s="27"/>
      <c r="XR216" s="27"/>
      <c r="XS216" s="27"/>
      <c r="XT216" s="27"/>
      <c r="XU216" s="27"/>
      <c r="XV216" s="27"/>
      <c r="XW216" s="27"/>
      <c r="XX216" s="27"/>
      <c r="XY216" s="27"/>
      <c r="XZ216" s="27"/>
      <c r="YA216" s="27"/>
      <c r="YB216" s="27"/>
      <c r="YC216" s="27"/>
      <c r="YD216" s="27"/>
      <c r="YE216" s="27"/>
      <c r="YF216" s="27"/>
      <c r="YG216" s="27"/>
      <c r="YH216" s="27"/>
      <c r="YI216" s="27"/>
      <c r="YJ216" s="27"/>
      <c r="YK216" s="27"/>
      <c r="YL216" s="27"/>
      <c r="YM216" s="27"/>
      <c r="YN216" s="27"/>
      <c r="YO216" s="27"/>
      <c r="YP216" s="27"/>
      <c r="YQ216" s="27"/>
      <c r="YR216" s="27"/>
      <c r="YS216" s="27"/>
      <c r="YT216" s="27"/>
      <c r="YU216" s="27"/>
      <c r="YV216" s="27"/>
      <c r="YW216" s="27"/>
      <c r="YX216" s="27"/>
      <c r="YY216" s="27"/>
      <c r="YZ216" s="27"/>
      <c r="ZA216" s="27"/>
      <c r="ZB216" s="27"/>
      <c r="ZC216" s="27"/>
      <c r="ZD216" s="27"/>
      <c r="ZE216" s="27"/>
      <c r="ZF216" s="27"/>
      <c r="ZG216" s="27"/>
      <c r="ZH216" s="27"/>
      <c r="ZI216" s="27"/>
      <c r="ZJ216" s="27"/>
      <c r="ZK216" s="27"/>
      <c r="ZL216" s="27"/>
      <c r="ZM216" s="27"/>
      <c r="ZN216" s="27"/>
      <c r="ZO216" s="27"/>
      <c r="ZP216" s="27"/>
      <c r="ZQ216" s="27"/>
      <c r="ZR216" s="27"/>
      <c r="ZS216" s="27"/>
      <c r="ZT216" s="27"/>
      <c r="ZU216" s="27"/>
      <c r="ZV216" s="27"/>
      <c r="ZW216" s="27"/>
      <c r="ZX216" s="27"/>
      <c r="ZY216" s="27"/>
      <c r="ZZ216" s="27"/>
      <c r="AAA216" s="27"/>
      <c r="AAB216" s="27"/>
      <c r="AAC216" s="27"/>
      <c r="AAD216" s="27"/>
      <c r="AAE216" s="27"/>
      <c r="AAF216" s="27"/>
      <c r="AAG216" s="27"/>
      <c r="AAH216" s="27"/>
      <c r="AAI216" s="27"/>
      <c r="AAJ216" s="27"/>
      <c r="AAK216" s="27"/>
      <c r="AAL216" s="27"/>
      <c r="AAM216" s="27"/>
      <c r="AAN216" s="27"/>
      <c r="AAO216" s="27"/>
      <c r="AAP216" s="27"/>
      <c r="AAQ216" s="27"/>
      <c r="AAR216" s="27"/>
      <c r="AAS216" s="27"/>
      <c r="AAT216" s="27"/>
      <c r="AAU216" s="27"/>
      <c r="AAV216" s="27"/>
      <c r="AAW216" s="27"/>
      <c r="AAX216" s="27"/>
      <c r="AAY216" s="27"/>
      <c r="AAZ216" s="27"/>
      <c r="ABA216" s="27"/>
      <c r="ABB216" s="27"/>
      <c r="ABC216" s="27"/>
      <c r="ABD216" s="27"/>
      <c r="ABE216" s="27"/>
      <c r="ABF216" s="27"/>
      <c r="ABG216" s="27"/>
      <c r="ABH216" s="27"/>
      <c r="ABI216" s="27"/>
      <c r="ABJ216" s="27"/>
      <c r="ABK216" s="27"/>
      <c r="ABL216" s="27"/>
      <c r="ABM216" s="27"/>
      <c r="ABN216" s="27"/>
      <c r="ABO216" s="27"/>
      <c r="ABP216" s="27"/>
      <c r="ABQ216" s="27"/>
      <c r="ABR216" s="27"/>
      <c r="ABS216" s="27"/>
      <c r="ABT216" s="27"/>
      <c r="ABU216" s="27"/>
      <c r="ABV216" s="27"/>
      <c r="ABW216" s="27"/>
      <c r="ABX216" s="27"/>
      <c r="ABY216" s="27"/>
      <c r="ABZ216" s="27"/>
      <c r="ACA216" s="27"/>
      <c r="ACB216" s="27"/>
      <c r="ACC216" s="27"/>
      <c r="ACD216" s="27"/>
      <c r="ACE216" s="27"/>
      <c r="ACF216" s="27"/>
      <c r="ACG216" s="27"/>
      <c r="ACH216" s="27"/>
      <c r="ACI216" s="27"/>
      <c r="ACJ216" s="27"/>
      <c r="ACK216" s="27"/>
      <c r="ACL216" s="27"/>
      <c r="ACM216" s="27"/>
      <c r="ACN216" s="27"/>
      <c r="ACO216" s="27"/>
      <c r="ACP216" s="27"/>
      <c r="ACQ216" s="27"/>
      <c r="ACR216" s="27"/>
      <c r="ACS216" s="27"/>
      <c r="ACT216" s="27"/>
      <c r="ACU216" s="27"/>
      <c r="ACV216" s="27"/>
      <c r="ACW216" s="27"/>
      <c r="ACX216" s="27"/>
      <c r="ACY216" s="27"/>
      <c r="ACZ216" s="27"/>
      <c r="ADA216" s="27"/>
      <c r="ADB216" s="27"/>
      <c r="ADC216" s="27"/>
      <c r="ADD216" s="27"/>
      <c r="ADE216" s="27"/>
      <c r="ADF216" s="27"/>
      <c r="ADG216" s="27"/>
      <c r="ADH216" s="27"/>
      <c r="ADI216" s="27"/>
      <c r="ADJ216" s="27"/>
      <c r="ADK216" s="27"/>
      <c r="ADL216" s="27"/>
      <c r="ADM216" s="27"/>
      <c r="ADN216" s="27"/>
      <c r="ADO216" s="27"/>
      <c r="ADP216" s="27"/>
      <c r="ADQ216" s="27"/>
      <c r="ADR216" s="27"/>
      <c r="ADS216" s="27"/>
      <c r="ADT216" s="27"/>
      <c r="ADU216" s="27"/>
      <c r="ADV216" s="27"/>
      <c r="ADW216" s="27"/>
      <c r="ADX216" s="27"/>
      <c r="ADY216" s="27"/>
      <c r="ADZ216" s="27"/>
      <c r="AEA216" s="27"/>
      <c r="AEB216" s="27"/>
      <c r="AEC216" s="27"/>
      <c r="AED216" s="27"/>
      <c r="AEE216" s="27"/>
      <c r="AEF216" s="27"/>
      <c r="AEG216" s="27"/>
      <c r="AEH216" s="27"/>
      <c r="AEI216" s="27"/>
      <c r="AEJ216" s="27"/>
      <c r="AEK216" s="27"/>
      <c r="AEL216" s="27"/>
      <c r="AEM216" s="27"/>
      <c r="AEN216" s="27"/>
      <c r="AEO216" s="27"/>
      <c r="AEP216" s="27"/>
      <c r="AEQ216" s="27"/>
      <c r="AER216" s="27"/>
      <c r="AES216" s="27"/>
      <c r="AET216" s="27"/>
      <c r="AEU216" s="27"/>
      <c r="AEV216" s="27"/>
      <c r="AEW216" s="27"/>
      <c r="AEX216" s="27"/>
      <c r="AEY216" s="27"/>
      <c r="AEZ216" s="27"/>
      <c r="AFA216" s="27"/>
      <c r="AFB216" s="27"/>
      <c r="AFC216" s="27"/>
      <c r="AFD216" s="27"/>
      <c r="AFE216" s="27"/>
      <c r="AFF216" s="27"/>
      <c r="AFG216" s="27"/>
      <c r="AFH216" s="27"/>
      <c r="AFI216" s="27"/>
      <c r="AFJ216" s="27"/>
      <c r="AFK216" s="27"/>
      <c r="AFL216" s="27"/>
      <c r="AFM216" s="27"/>
      <c r="AFN216" s="27"/>
      <c r="AFO216" s="27"/>
      <c r="AFP216" s="27"/>
      <c r="AFQ216" s="27"/>
      <c r="AFR216" s="27"/>
      <c r="AFS216" s="27"/>
      <c r="AFT216" s="27"/>
      <c r="AFU216" s="27"/>
      <c r="AFV216" s="27"/>
      <c r="AFW216" s="27"/>
      <c r="AFX216" s="27"/>
      <c r="AFY216" s="27"/>
      <c r="AFZ216" s="27"/>
      <c r="AGA216" s="27"/>
      <c r="AGB216" s="27"/>
      <c r="AGC216" s="27"/>
      <c r="AGD216" s="27"/>
      <c r="AGE216" s="27"/>
      <c r="AGF216" s="27"/>
      <c r="AGG216" s="27"/>
      <c r="AGH216" s="27"/>
      <c r="AGI216" s="27"/>
      <c r="AGJ216" s="27"/>
      <c r="AGK216" s="27"/>
      <c r="AGL216" s="27"/>
      <c r="AGM216" s="27"/>
      <c r="AGN216" s="27"/>
      <c r="AGO216" s="27"/>
      <c r="AGP216" s="27"/>
      <c r="AGQ216" s="27"/>
      <c r="AGR216" s="27"/>
      <c r="AGS216" s="27"/>
      <c r="AGT216" s="27"/>
      <c r="AGU216" s="27"/>
      <c r="AGV216" s="27"/>
      <c r="AGW216" s="27"/>
      <c r="AGX216" s="27"/>
      <c r="AGY216" s="27"/>
      <c r="AGZ216" s="27"/>
      <c r="AHA216" s="27"/>
      <c r="AHB216" s="27"/>
      <c r="AHC216" s="27"/>
      <c r="AHD216" s="27"/>
      <c r="AHE216" s="27"/>
      <c r="AHF216" s="27"/>
      <c r="AHG216" s="27"/>
      <c r="AHH216" s="27"/>
      <c r="AHI216" s="27"/>
      <c r="AHJ216" s="27"/>
      <c r="AHK216" s="27"/>
      <c r="AHL216" s="27"/>
      <c r="AHM216" s="27"/>
      <c r="AHN216" s="27"/>
      <c r="AHO216" s="27"/>
      <c r="AHP216" s="27"/>
      <c r="AHQ216" s="27"/>
      <c r="AHR216" s="27"/>
      <c r="AHS216" s="27"/>
      <c r="AHT216" s="27"/>
      <c r="AHU216" s="27"/>
      <c r="AHV216" s="27"/>
      <c r="AHW216" s="27"/>
      <c r="AHX216" s="27"/>
      <c r="AHY216" s="27"/>
      <c r="AHZ216" s="27"/>
      <c r="AIA216" s="27"/>
      <c r="AIB216" s="27"/>
      <c r="AIC216" s="27"/>
      <c r="AID216" s="27"/>
      <c r="AIE216" s="27"/>
      <c r="AIF216" s="27"/>
      <c r="AIG216" s="27"/>
      <c r="AIH216" s="27"/>
      <c r="AII216" s="27"/>
      <c r="AIJ216" s="27"/>
      <c r="AIK216" s="27"/>
      <c r="AIL216" s="27"/>
      <c r="AIM216" s="27"/>
      <c r="AIN216" s="27"/>
      <c r="AIO216" s="27"/>
      <c r="AIP216" s="27"/>
      <c r="AIQ216" s="27"/>
      <c r="AIR216" s="27"/>
      <c r="AIS216" s="27"/>
      <c r="AIT216" s="27"/>
      <c r="AIU216" s="27"/>
      <c r="AIV216" s="27"/>
      <c r="AIW216" s="27"/>
      <c r="AIX216" s="27"/>
      <c r="AIY216" s="27"/>
      <c r="AIZ216" s="27"/>
      <c r="AJA216" s="27"/>
      <c r="AJB216" s="27"/>
      <c r="AJC216" s="27"/>
      <c r="AJD216" s="27"/>
      <c r="AJE216" s="27"/>
      <c r="AJF216" s="27"/>
      <c r="AJG216" s="27"/>
      <c r="AJH216" s="27"/>
      <c r="AJI216" s="27"/>
      <c r="AJJ216" s="27"/>
      <c r="AJK216" s="27"/>
      <c r="AJL216" s="27"/>
      <c r="AJM216" s="27"/>
      <c r="AJN216" s="27"/>
      <c r="AJO216" s="27"/>
      <c r="AJP216" s="27"/>
      <c r="AJQ216" s="27"/>
      <c r="AJR216" s="27"/>
      <c r="AJS216" s="27"/>
      <c r="AJT216" s="27"/>
      <c r="AJU216" s="27"/>
      <c r="AJV216" s="27"/>
      <c r="AJW216" s="27"/>
      <c r="AJX216" s="27"/>
      <c r="AJY216" s="27"/>
      <c r="AJZ216" s="27"/>
      <c r="AKA216" s="27"/>
      <c r="AKB216" s="27"/>
      <c r="AKC216" s="27"/>
      <c r="AKD216" s="27"/>
      <c r="AKE216" s="27"/>
      <c r="AKF216" s="27"/>
      <c r="AKG216" s="27"/>
      <c r="AKH216" s="27"/>
      <c r="AKI216" s="27"/>
      <c r="AKJ216" s="27"/>
      <c r="AKK216" s="27"/>
      <c r="AKL216" s="27"/>
      <c r="AKM216" s="27"/>
      <c r="AKN216" s="27"/>
      <c r="AKO216" s="27"/>
      <c r="AKP216" s="27"/>
      <c r="AKQ216" s="27"/>
      <c r="AKR216" s="27"/>
      <c r="AKS216" s="27"/>
      <c r="AKT216" s="27"/>
      <c r="AKU216" s="27"/>
      <c r="AKV216" s="27"/>
      <c r="AKW216" s="27"/>
      <c r="AKX216" s="27"/>
      <c r="AKY216" s="27"/>
      <c r="AKZ216" s="27"/>
      <c r="ALA216" s="27"/>
      <c r="ALB216" s="27"/>
      <c r="ALC216" s="27"/>
      <c r="ALD216" s="27"/>
      <c r="ALE216" s="27"/>
      <c r="ALF216" s="27"/>
      <c r="ALG216" s="27"/>
      <c r="ALH216" s="27"/>
      <c r="ALI216" s="27"/>
      <c r="ALJ216" s="27"/>
      <c r="ALK216" s="27"/>
      <c r="ALL216" s="27"/>
      <c r="ALM216" s="27"/>
      <c r="ALN216" s="27"/>
      <c r="ALO216" s="27"/>
      <c r="ALP216" s="27"/>
      <c r="ALQ216" s="27"/>
      <c r="ALR216" s="27"/>
      <c r="ALS216" s="27"/>
      <c r="ALT216" s="27"/>
      <c r="ALU216" s="27"/>
      <c r="ALV216" s="27"/>
      <c r="ALW216" s="27"/>
      <c r="ALX216" s="27"/>
      <c r="ALY216" s="27"/>
      <c r="ALZ216" s="27"/>
      <c r="AMA216" s="27"/>
      <c r="AMB216" s="27"/>
      <c r="AMC216" s="27"/>
      <c r="AMD216" s="27"/>
      <c r="AME216" s="27"/>
      <c r="AMF216" s="27"/>
      <c r="AMG216" s="27"/>
      <c r="AMH216" s="27"/>
      <c r="AMI216" s="27"/>
      <c r="AMJ216" s="27"/>
      <c r="AMK216" s="27"/>
      <c r="AML216" s="27"/>
      <c r="AMM216" s="27"/>
      <c r="AMN216" s="27"/>
      <c r="AMO216" s="27"/>
      <c r="AMP216" s="27"/>
      <c r="AMQ216" s="27"/>
      <c r="AMR216" s="27"/>
      <c r="AMS216" s="27"/>
      <c r="AMT216" s="27"/>
      <c r="AMU216" s="27"/>
      <c r="AMV216" s="27"/>
      <c r="AMW216" s="27"/>
      <c r="AMX216" s="27"/>
      <c r="AMY216" s="27"/>
      <c r="AMZ216" s="27"/>
      <c r="ANA216" s="27"/>
      <c r="ANB216" s="27"/>
      <c r="ANC216" s="27"/>
      <c r="AND216" s="27"/>
      <c r="ANE216" s="27"/>
      <c r="ANF216" s="27"/>
      <c r="ANG216" s="27"/>
      <c r="ANH216" s="27"/>
      <c r="ANI216" s="27"/>
      <c r="ANJ216" s="27"/>
      <c r="ANK216" s="27"/>
      <c r="ANL216" s="27"/>
      <c r="ANM216" s="27"/>
      <c r="ANN216" s="27"/>
      <c r="ANO216" s="27"/>
      <c r="ANP216" s="27"/>
      <c r="ANQ216" s="27"/>
      <c r="ANR216" s="27"/>
      <c r="ANS216" s="27"/>
      <c r="ANT216" s="27"/>
      <c r="ANU216" s="27"/>
      <c r="ANV216" s="27"/>
      <c r="ANW216" s="27"/>
      <c r="ANX216" s="27"/>
      <c r="ANY216" s="27"/>
      <c r="ANZ216" s="27"/>
      <c r="AOA216" s="27"/>
      <c r="AOB216" s="27"/>
      <c r="AOC216" s="27"/>
      <c r="AOD216" s="27"/>
      <c r="AOE216" s="27"/>
      <c r="AOF216" s="27"/>
      <c r="AOG216" s="27"/>
      <c r="AOH216" s="27"/>
      <c r="AOI216" s="27"/>
      <c r="AOJ216" s="27"/>
      <c r="AOK216" s="27"/>
      <c r="AOL216" s="27"/>
      <c r="AOM216" s="27"/>
      <c r="AON216" s="27"/>
      <c r="AOO216" s="27"/>
      <c r="AOP216" s="27"/>
      <c r="AOQ216" s="27"/>
      <c r="AOR216" s="27"/>
      <c r="AOS216" s="27"/>
      <c r="AOT216" s="27"/>
      <c r="AOU216" s="27"/>
      <c r="AOV216" s="27"/>
      <c r="AOW216" s="27"/>
      <c r="AOX216" s="27"/>
      <c r="AOY216" s="27"/>
      <c r="AOZ216" s="27"/>
      <c r="APA216" s="27"/>
      <c r="APB216" s="27"/>
      <c r="APC216" s="27"/>
      <c r="APD216" s="27"/>
      <c r="APE216" s="27"/>
      <c r="APF216" s="27"/>
      <c r="APG216" s="27"/>
      <c r="APH216" s="27"/>
      <c r="API216" s="27"/>
      <c r="APJ216" s="27"/>
      <c r="APK216" s="27"/>
      <c r="APL216" s="27"/>
      <c r="APM216" s="27"/>
      <c r="APN216" s="27"/>
      <c r="APO216" s="27"/>
      <c r="APP216" s="27"/>
      <c r="APQ216" s="27"/>
      <c r="APR216" s="27"/>
      <c r="APS216" s="27"/>
      <c r="APT216" s="27"/>
      <c r="APU216" s="27"/>
      <c r="APV216" s="27"/>
      <c r="APW216" s="27"/>
      <c r="APX216" s="27"/>
      <c r="APY216" s="27"/>
      <c r="APZ216" s="27"/>
      <c r="AQA216" s="27"/>
      <c r="AQB216" s="27"/>
      <c r="AQC216" s="27"/>
      <c r="AQD216" s="27"/>
      <c r="AQE216" s="27"/>
      <c r="AQF216" s="27"/>
      <c r="AQG216" s="27"/>
      <c r="AQH216" s="27"/>
      <c r="AQI216" s="27"/>
      <c r="AQJ216" s="27"/>
      <c r="AQK216" s="27"/>
      <c r="AQL216" s="27"/>
      <c r="AQM216" s="27"/>
      <c r="AQN216" s="27"/>
      <c r="AQO216" s="27"/>
      <c r="AQP216" s="27"/>
      <c r="AQQ216" s="27"/>
      <c r="AQR216" s="27"/>
      <c r="AQS216" s="27"/>
      <c r="AQT216" s="27"/>
      <c r="AQU216" s="27"/>
      <c r="AQV216" s="27"/>
      <c r="AQW216" s="27"/>
      <c r="AQX216" s="27"/>
      <c r="AQY216" s="27"/>
      <c r="AQZ216" s="27"/>
      <c r="ARA216" s="27"/>
      <c r="ARB216" s="27"/>
      <c r="ARC216" s="27"/>
      <c r="ARD216" s="27"/>
      <c r="ARE216" s="27"/>
      <c r="ARF216" s="27"/>
      <c r="ARG216" s="27"/>
      <c r="ARH216" s="27"/>
      <c r="ARI216" s="27"/>
      <c r="ARJ216" s="27"/>
      <c r="ARK216" s="27"/>
      <c r="ARL216" s="27"/>
      <c r="ARM216" s="27"/>
      <c r="ARN216" s="27"/>
      <c r="ARO216" s="27"/>
      <c r="ARP216" s="27"/>
      <c r="ARQ216" s="27"/>
      <c r="ARR216" s="27"/>
      <c r="ARS216" s="27"/>
      <c r="ART216" s="27"/>
      <c r="ARU216" s="27"/>
      <c r="ARV216" s="27"/>
      <c r="ARW216" s="27"/>
      <c r="ARX216" s="27"/>
      <c r="ARY216" s="27"/>
      <c r="ARZ216" s="27"/>
      <c r="ASA216" s="27"/>
      <c r="ASB216" s="27"/>
      <c r="ASC216" s="27"/>
      <c r="ASD216" s="27"/>
      <c r="ASE216" s="27"/>
      <c r="ASF216" s="27"/>
      <c r="ASG216" s="27"/>
      <c r="ASH216" s="27"/>
      <c r="ASI216" s="27"/>
      <c r="ASJ216" s="27"/>
      <c r="ASK216" s="27"/>
      <c r="ASL216" s="27"/>
      <c r="ASM216" s="27"/>
      <c r="ASN216" s="27"/>
      <c r="ASO216" s="27"/>
      <c r="ASP216" s="27"/>
      <c r="ASQ216" s="27"/>
      <c r="ASR216" s="27"/>
      <c r="ASS216" s="27"/>
      <c r="AST216" s="27"/>
      <c r="ASU216" s="27"/>
      <c r="ASV216" s="27"/>
      <c r="ASW216" s="27"/>
      <c r="ASX216" s="27"/>
      <c r="ASY216" s="27"/>
      <c r="ASZ216" s="27"/>
      <c r="ATA216" s="27"/>
      <c r="ATB216" s="27"/>
      <c r="ATC216" s="27"/>
      <c r="ATD216" s="27"/>
      <c r="ATE216" s="27"/>
      <c r="ATF216" s="27"/>
      <c r="ATG216" s="27"/>
      <c r="ATH216" s="27"/>
      <c r="ATI216" s="27"/>
      <c r="ATJ216" s="27"/>
      <c r="ATK216" s="27"/>
      <c r="ATL216" s="27"/>
      <c r="ATM216" s="27"/>
      <c r="ATN216" s="27"/>
      <c r="ATO216" s="27"/>
      <c r="ATP216" s="27"/>
      <c r="ATQ216" s="27"/>
      <c r="ATR216" s="27"/>
      <c r="ATS216" s="27"/>
      <c r="ATT216" s="27"/>
      <c r="ATU216" s="27"/>
      <c r="ATV216" s="27"/>
      <c r="ATW216" s="27"/>
      <c r="ATX216" s="27"/>
      <c r="ATY216" s="27"/>
      <c r="ATZ216" s="27"/>
      <c r="AUA216" s="27"/>
      <c r="AUB216" s="27"/>
      <c r="AUC216" s="27"/>
      <c r="AUD216" s="27"/>
      <c r="AUE216" s="27"/>
      <c r="AUF216" s="27"/>
      <c r="AUG216" s="27"/>
      <c r="AUH216" s="27"/>
      <c r="AUI216" s="27"/>
      <c r="AUJ216" s="27"/>
      <c r="AUK216" s="27"/>
      <c r="AUL216" s="27"/>
      <c r="AUM216" s="27"/>
      <c r="AUN216" s="27"/>
      <c r="AUO216" s="27"/>
      <c r="AUP216" s="27"/>
      <c r="AUQ216" s="27"/>
      <c r="AUR216" s="27"/>
      <c r="AUS216" s="27"/>
      <c r="AUT216" s="27"/>
      <c r="AUU216" s="27"/>
      <c r="AUV216" s="27"/>
      <c r="AUW216" s="27"/>
      <c r="AUX216" s="27"/>
      <c r="AUY216" s="27"/>
      <c r="AUZ216" s="27"/>
      <c r="AVA216" s="27"/>
      <c r="AVB216" s="27"/>
      <c r="AVC216" s="27"/>
      <c r="AVD216" s="27"/>
      <c r="AVE216" s="27"/>
      <c r="AVF216" s="27"/>
      <c r="AVG216" s="27"/>
      <c r="AVH216" s="27"/>
      <c r="AVI216" s="27"/>
      <c r="AVJ216" s="27"/>
      <c r="AVK216" s="27"/>
      <c r="AVL216" s="27"/>
      <c r="AVM216" s="27"/>
      <c r="AVN216" s="27"/>
      <c r="AVO216" s="27"/>
      <c r="AVP216" s="27"/>
      <c r="AVQ216" s="27"/>
      <c r="AVR216" s="27"/>
      <c r="AVS216" s="27"/>
      <c r="AVT216" s="27"/>
      <c r="AVU216" s="27"/>
      <c r="AVV216" s="27"/>
      <c r="AVW216" s="27"/>
      <c r="AVX216" s="27"/>
      <c r="AVY216" s="27"/>
      <c r="AVZ216" s="27"/>
      <c r="AWA216" s="27"/>
      <c r="AWB216" s="27"/>
      <c r="AWC216" s="27"/>
      <c r="AWD216" s="27"/>
      <c r="AWE216" s="27"/>
      <c r="AWF216" s="27"/>
      <c r="AWG216" s="27"/>
      <c r="AWH216" s="27"/>
      <c r="AWI216" s="27"/>
      <c r="AWJ216" s="27"/>
      <c r="AWK216" s="27"/>
      <c r="AWL216" s="27"/>
      <c r="AWM216" s="27"/>
      <c r="AWN216" s="27"/>
      <c r="AWO216" s="27"/>
      <c r="AWP216" s="27"/>
      <c r="AWQ216" s="27"/>
      <c r="AWR216" s="27"/>
      <c r="AWS216" s="27"/>
      <c r="AWT216" s="27"/>
      <c r="AWU216" s="27"/>
      <c r="AWV216" s="27"/>
      <c r="AWW216" s="27"/>
      <c r="AWX216" s="27"/>
      <c r="AWY216" s="27"/>
      <c r="AWZ216" s="27"/>
      <c r="AXA216" s="27"/>
      <c r="AXB216" s="27"/>
      <c r="AXC216" s="27"/>
      <c r="AXD216" s="27"/>
      <c r="AXE216" s="27"/>
      <c r="AXF216" s="27"/>
      <c r="AXG216" s="27"/>
      <c r="AXH216" s="27"/>
      <c r="AXI216" s="27"/>
      <c r="AXJ216" s="27"/>
      <c r="AXK216" s="27"/>
      <c r="AXL216" s="27"/>
      <c r="AXM216" s="27"/>
      <c r="AXN216" s="27"/>
      <c r="AXO216" s="27"/>
      <c r="AXP216" s="27"/>
      <c r="AXQ216" s="27"/>
      <c r="AXR216" s="27"/>
      <c r="AXS216" s="27"/>
      <c r="AXT216" s="27"/>
      <c r="AXU216" s="27"/>
      <c r="AXV216" s="27"/>
      <c r="AXW216" s="27"/>
      <c r="AXX216" s="27"/>
      <c r="AXY216" s="27"/>
      <c r="AXZ216" s="27"/>
      <c r="AYA216" s="27"/>
      <c r="AYB216" s="27"/>
      <c r="AYC216" s="27"/>
      <c r="AYD216" s="27"/>
      <c r="AYE216" s="27"/>
      <c r="AYF216" s="27"/>
      <c r="AYG216" s="27"/>
      <c r="AYH216" s="27"/>
      <c r="AYI216" s="27"/>
      <c r="AYJ216" s="27"/>
      <c r="AYK216" s="27"/>
      <c r="AYL216" s="27"/>
      <c r="AYM216" s="27"/>
      <c r="AYN216" s="27"/>
      <c r="AYO216" s="27"/>
      <c r="AYP216" s="27"/>
      <c r="AYQ216" s="27"/>
      <c r="AYR216" s="27"/>
      <c r="AYS216" s="27"/>
      <c r="AYT216" s="27"/>
      <c r="AYU216" s="27"/>
      <c r="AYV216" s="27"/>
      <c r="AYW216" s="27"/>
      <c r="AYX216" s="27"/>
      <c r="AYY216" s="27"/>
      <c r="AYZ216" s="27"/>
      <c r="AZA216" s="27"/>
      <c r="AZB216" s="27"/>
      <c r="AZC216" s="27"/>
      <c r="AZD216" s="27"/>
      <c r="AZE216" s="27"/>
      <c r="AZF216" s="27"/>
      <c r="AZG216" s="27"/>
      <c r="AZH216" s="27"/>
      <c r="AZI216" s="27"/>
      <c r="AZJ216" s="27"/>
      <c r="AZK216" s="27"/>
      <c r="AZL216" s="27"/>
      <c r="AZM216" s="27"/>
      <c r="AZN216" s="27"/>
      <c r="AZO216" s="27"/>
      <c r="AZP216" s="27"/>
      <c r="AZQ216" s="27"/>
      <c r="AZR216" s="27"/>
      <c r="AZS216" s="27"/>
      <c r="AZT216" s="27"/>
      <c r="AZU216" s="27"/>
      <c r="AZV216" s="27"/>
      <c r="AZW216" s="27"/>
      <c r="AZX216" s="27"/>
      <c r="AZY216" s="27"/>
      <c r="AZZ216" s="27"/>
      <c r="BAA216" s="27"/>
      <c r="BAB216" s="27"/>
      <c r="BAC216" s="27"/>
      <c r="BAD216" s="27"/>
      <c r="BAE216" s="27"/>
      <c r="BAF216" s="27"/>
      <c r="BAG216" s="27"/>
      <c r="BAH216" s="27"/>
      <c r="BAI216" s="27"/>
      <c r="BAJ216" s="27"/>
      <c r="BAK216" s="27"/>
      <c r="BAL216" s="27"/>
      <c r="BAM216" s="27"/>
      <c r="BAN216" s="27"/>
      <c r="BAO216" s="27"/>
      <c r="BAP216" s="27"/>
      <c r="BAQ216" s="27"/>
      <c r="BAR216" s="27"/>
      <c r="BAS216" s="27"/>
      <c r="BAT216" s="27"/>
      <c r="BAU216" s="27"/>
      <c r="BAV216" s="27"/>
      <c r="BAW216" s="27"/>
      <c r="BAX216" s="27"/>
      <c r="BAY216" s="27"/>
      <c r="BAZ216" s="27"/>
      <c r="BBA216" s="27"/>
      <c r="BBB216" s="27"/>
      <c r="BBC216" s="27"/>
      <c r="BBD216" s="27"/>
      <c r="BBE216" s="27"/>
      <c r="BBF216" s="27"/>
      <c r="BBG216" s="27"/>
      <c r="BBH216" s="27"/>
      <c r="BBI216" s="27"/>
      <c r="BBJ216" s="27"/>
      <c r="BBK216" s="27"/>
      <c r="BBL216" s="27"/>
      <c r="BBM216" s="27"/>
      <c r="BBN216" s="27"/>
      <c r="BBO216" s="27"/>
      <c r="BBP216" s="27"/>
      <c r="BBQ216" s="27"/>
      <c r="BBR216" s="27"/>
      <c r="BBS216" s="27"/>
      <c r="BBT216" s="27"/>
      <c r="BBU216" s="27"/>
      <c r="BBV216" s="27"/>
      <c r="BBW216" s="27"/>
      <c r="BBX216" s="27"/>
      <c r="BBY216" s="27"/>
      <c r="BBZ216" s="27"/>
      <c r="BCA216" s="27"/>
      <c r="BCB216" s="27"/>
      <c r="BCC216" s="27"/>
      <c r="BCD216" s="27"/>
      <c r="BCE216" s="27"/>
      <c r="BCF216" s="27"/>
      <c r="BCG216" s="27"/>
      <c r="BCH216" s="27"/>
      <c r="BCI216" s="27"/>
      <c r="BCJ216" s="27"/>
      <c r="BCK216" s="27"/>
      <c r="BCL216" s="27"/>
      <c r="BCM216" s="27"/>
      <c r="BCN216" s="27"/>
      <c r="BCO216" s="27"/>
      <c r="BCP216" s="27"/>
      <c r="BCQ216" s="27"/>
      <c r="BCR216" s="27"/>
      <c r="BCS216" s="27"/>
      <c r="BCT216" s="27"/>
      <c r="BCU216" s="27"/>
      <c r="BCV216" s="27"/>
      <c r="BCW216" s="27"/>
      <c r="BCX216" s="27"/>
      <c r="BCY216" s="27"/>
      <c r="BCZ216" s="27"/>
      <c r="BDA216" s="27"/>
      <c r="BDB216" s="27"/>
      <c r="BDC216" s="27"/>
      <c r="BDD216" s="27"/>
      <c r="BDE216" s="27"/>
      <c r="BDF216" s="27"/>
      <c r="BDG216" s="27"/>
      <c r="BDH216" s="27"/>
      <c r="BDI216" s="27"/>
      <c r="BDJ216" s="27"/>
      <c r="BDK216" s="27"/>
      <c r="BDL216" s="27"/>
      <c r="BDM216" s="27"/>
      <c r="BDN216" s="27"/>
      <c r="BDO216" s="27"/>
      <c r="BDP216" s="27"/>
      <c r="BDQ216" s="27"/>
      <c r="BDR216" s="27"/>
      <c r="BDS216" s="27"/>
      <c r="BDT216" s="27"/>
      <c r="BDU216" s="27"/>
      <c r="BDV216" s="27"/>
      <c r="BDW216" s="27"/>
      <c r="BDX216" s="27"/>
      <c r="BDY216" s="27"/>
      <c r="BDZ216" s="27"/>
      <c r="BEA216" s="27"/>
      <c r="BEB216" s="27"/>
      <c r="BEC216" s="27"/>
      <c r="BED216" s="27"/>
      <c r="BEE216" s="27"/>
      <c r="BEF216" s="27"/>
      <c r="BEG216" s="27"/>
      <c r="BEH216" s="27"/>
      <c r="BEI216" s="27"/>
      <c r="BEJ216" s="27"/>
      <c r="BEK216" s="27"/>
      <c r="BEL216" s="27"/>
      <c r="BEM216" s="27"/>
      <c r="BEN216" s="27"/>
      <c r="BEO216" s="27"/>
      <c r="BEP216" s="27"/>
      <c r="BEQ216" s="27"/>
      <c r="BER216" s="27"/>
      <c r="BES216" s="27"/>
      <c r="BET216" s="27"/>
      <c r="BEU216" s="27"/>
      <c r="BEV216" s="27"/>
      <c r="BEW216" s="27"/>
      <c r="BEX216" s="27"/>
      <c r="BEY216" s="27"/>
      <c r="BEZ216" s="27"/>
      <c r="BFA216" s="27"/>
      <c r="BFB216" s="27"/>
      <c r="BFC216" s="27"/>
      <c r="BFD216" s="27"/>
      <c r="BFE216" s="27"/>
      <c r="BFF216" s="27"/>
      <c r="BFG216" s="27"/>
      <c r="BFH216" s="27"/>
      <c r="BFI216" s="27"/>
      <c r="BFJ216" s="27"/>
      <c r="BFK216" s="27"/>
      <c r="BFL216" s="27"/>
      <c r="BFM216" s="27"/>
      <c r="BFN216" s="27"/>
      <c r="BFO216" s="27"/>
      <c r="BFP216" s="27"/>
      <c r="BFQ216" s="27"/>
      <c r="BFR216" s="27"/>
      <c r="BFS216" s="27"/>
      <c r="BFT216" s="27"/>
      <c r="BFU216" s="27"/>
      <c r="BFV216" s="27"/>
      <c r="BFW216" s="27"/>
      <c r="BFX216" s="27"/>
      <c r="BFY216" s="27"/>
      <c r="BFZ216" s="27"/>
      <c r="BGA216" s="27"/>
      <c r="BGB216" s="27"/>
      <c r="BGC216" s="27"/>
      <c r="BGD216" s="27"/>
      <c r="BGE216" s="27"/>
      <c r="BGF216" s="27"/>
      <c r="BGG216" s="27"/>
      <c r="BGH216" s="27"/>
      <c r="BGI216" s="27"/>
      <c r="BGJ216" s="27"/>
      <c r="BGK216" s="27"/>
      <c r="BGL216" s="27"/>
      <c r="BGM216" s="27"/>
      <c r="BGN216" s="27"/>
      <c r="BGO216" s="27"/>
      <c r="BGP216" s="27"/>
      <c r="BGQ216" s="27"/>
      <c r="BGR216" s="27"/>
      <c r="BGS216" s="27"/>
      <c r="BGT216" s="27"/>
      <c r="BGU216" s="27"/>
      <c r="BGV216" s="27"/>
      <c r="BGW216" s="27"/>
      <c r="BGX216" s="27"/>
      <c r="BGY216" s="27"/>
      <c r="BGZ216" s="27"/>
      <c r="BHA216" s="27"/>
      <c r="BHB216" s="27"/>
      <c r="BHC216" s="27"/>
      <c r="BHD216" s="27"/>
      <c r="BHE216" s="27"/>
      <c r="BHF216" s="27"/>
      <c r="BHG216" s="27"/>
      <c r="BHH216" s="27"/>
      <c r="BHI216" s="27"/>
      <c r="BHJ216" s="27"/>
      <c r="BHK216" s="27"/>
      <c r="BHL216" s="27"/>
      <c r="BHM216" s="27"/>
      <c r="BHN216" s="27"/>
      <c r="BHO216" s="27"/>
      <c r="BHP216" s="27"/>
      <c r="BHQ216" s="27"/>
      <c r="BHR216" s="27"/>
      <c r="BHS216" s="27"/>
      <c r="BHT216" s="27"/>
      <c r="BHU216" s="27"/>
      <c r="BHV216" s="27"/>
      <c r="BHW216" s="27"/>
      <c r="BHX216" s="27"/>
      <c r="BHY216" s="27"/>
      <c r="BHZ216" s="27"/>
      <c r="BIA216" s="27"/>
      <c r="BIB216" s="27"/>
      <c r="BIC216" s="27"/>
      <c r="BID216" s="27"/>
      <c r="BIE216" s="27"/>
      <c r="BIF216" s="27"/>
      <c r="BIG216" s="27"/>
      <c r="BIH216" s="27"/>
      <c r="BII216" s="27"/>
      <c r="BIJ216" s="27"/>
      <c r="BIK216" s="27"/>
      <c r="BIL216" s="27"/>
      <c r="BIM216" s="27"/>
      <c r="BIN216" s="27"/>
      <c r="BIO216" s="27"/>
      <c r="BIP216" s="27"/>
      <c r="BIQ216" s="27"/>
      <c r="BIR216" s="27"/>
      <c r="BIS216" s="27"/>
      <c r="BIT216" s="27"/>
      <c r="BIU216" s="27"/>
      <c r="BIV216" s="27"/>
      <c r="BIW216" s="27"/>
      <c r="BIX216" s="27"/>
      <c r="BIY216" s="27"/>
      <c r="BIZ216" s="27"/>
      <c r="BJA216" s="27"/>
      <c r="BJB216" s="27"/>
      <c r="BJC216" s="27"/>
      <c r="BJD216" s="27"/>
      <c r="BJE216" s="27"/>
      <c r="BJF216" s="27"/>
      <c r="BJG216" s="27"/>
      <c r="BJH216" s="27"/>
      <c r="BJI216" s="27"/>
      <c r="BJJ216" s="27"/>
      <c r="BJK216" s="27"/>
      <c r="BJL216" s="27"/>
      <c r="BJM216" s="27"/>
      <c r="BJN216" s="27"/>
      <c r="BJO216" s="27"/>
      <c r="BJP216" s="27"/>
      <c r="BJQ216" s="27"/>
      <c r="BJR216" s="27"/>
      <c r="BJS216" s="27"/>
      <c r="BJT216" s="27"/>
      <c r="BJU216" s="27"/>
      <c r="BJV216" s="27"/>
      <c r="BJW216" s="27"/>
      <c r="BJX216" s="27"/>
      <c r="BJY216" s="27"/>
      <c r="BJZ216" s="27"/>
      <c r="BKA216" s="27"/>
      <c r="BKB216" s="27"/>
      <c r="BKC216" s="27"/>
      <c r="BKD216" s="27"/>
      <c r="BKE216" s="27"/>
      <c r="BKF216" s="27"/>
      <c r="BKG216" s="27"/>
      <c r="BKH216" s="27"/>
      <c r="BKI216" s="27"/>
      <c r="BKJ216" s="27"/>
      <c r="BKK216" s="27"/>
      <c r="BKL216" s="27"/>
      <c r="BKM216" s="27"/>
      <c r="BKN216" s="27"/>
      <c r="BKO216" s="27"/>
      <c r="BKP216" s="27"/>
      <c r="BKQ216" s="27"/>
      <c r="BKR216" s="27"/>
      <c r="BKS216" s="27"/>
      <c r="BKT216" s="27"/>
      <c r="BKU216" s="27"/>
      <c r="BKV216" s="27"/>
      <c r="BKW216" s="27"/>
      <c r="BKX216" s="27"/>
      <c r="BKY216" s="27"/>
      <c r="BKZ216" s="27"/>
      <c r="BLA216" s="27"/>
      <c r="BLB216" s="27"/>
      <c r="BLC216" s="27"/>
      <c r="BLD216" s="27"/>
      <c r="BLE216" s="27"/>
      <c r="BLF216" s="27"/>
      <c r="BLG216" s="27"/>
      <c r="BLH216" s="27"/>
      <c r="BLI216" s="27"/>
      <c r="BLJ216" s="27"/>
      <c r="BLK216" s="27"/>
      <c r="BLL216" s="27"/>
      <c r="BLM216" s="27"/>
      <c r="BLN216" s="27"/>
      <c r="BLO216" s="27"/>
      <c r="BLP216" s="27"/>
      <c r="BLQ216" s="27"/>
      <c r="BLR216" s="27"/>
      <c r="BLS216" s="27"/>
      <c r="BLT216" s="27"/>
      <c r="BLU216" s="27"/>
      <c r="BLV216" s="27"/>
      <c r="BLW216" s="27"/>
      <c r="BLX216" s="27"/>
      <c r="BLY216" s="27"/>
      <c r="BLZ216" s="27"/>
      <c r="BMA216" s="27"/>
      <c r="BMB216" s="27"/>
      <c r="BMC216" s="27"/>
      <c r="BMD216" s="27"/>
      <c r="BME216" s="27"/>
      <c r="BMF216" s="27"/>
      <c r="BMG216" s="27"/>
      <c r="BMH216" s="27"/>
      <c r="BMI216" s="27"/>
      <c r="BMJ216" s="27"/>
      <c r="BMK216" s="27"/>
      <c r="BML216" s="27"/>
      <c r="BMM216" s="27"/>
      <c r="BMN216" s="27"/>
      <c r="BMO216" s="27"/>
      <c r="BMP216" s="27"/>
      <c r="BMQ216" s="27"/>
      <c r="BMR216" s="27"/>
      <c r="BMS216" s="27"/>
      <c r="BMT216" s="27"/>
      <c r="BMU216" s="27"/>
      <c r="BMV216" s="27"/>
      <c r="BMW216" s="27"/>
      <c r="BMX216" s="27"/>
      <c r="BMY216" s="27"/>
      <c r="BMZ216" s="27"/>
      <c r="BNA216" s="27"/>
      <c r="BNB216" s="27"/>
      <c r="BNC216" s="27"/>
      <c r="BND216" s="27"/>
      <c r="BNE216" s="27"/>
      <c r="BNF216" s="27"/>
      <c r="BNG216" s="27"/>
      <c r="BNH216" s="27"/>
      <c r="BNI216" s="27"/>
      <c r="BNJ216" s="27"/>
      <c r="BNK216" s="27"/>
      <c r="BNL216" s="27"/>
      <c r="BNM216" s="27"/>
      <c r="BNN216" s="27"/>
      <c r="BNO216" s="27"/>
      <c r="BNP216" s="27"/>
      <c r="BNQ216" s="27"/>
      <c r="BNR216" s="27"/>
      <c r="BNS216" s="27"/>
      <c r="BNT216" s="27"/>
      <c r="BNU216" s="27"/>
      <c r="BNV216" s="27"/>
      <c r="BNW216" s="27"/>
      <c r="BNX216" s="27"/>
      <c r="BNY216" s="27"/>
      <c r="BNZ216" s="27"/>
      <c r="BOA216" s="27"/>
      <c r="BOB216" s="27"/>
      <c r="BOC216" s="27"/>
      <c r="BOD216" s="27"/>
      <c r="BOE216" s="27"/>
      <c r="BOF216" s="27"/>
      <c r="BOG216" s="27"/>
      <c r="BOH216" s="27"/>
      <c r="BOI216" s="27"/>
      <c r="BOJ216" s="27"/>
      <c r="BOK216" s="27"/>
      <c r="BOL216" s="27"/>
      <c r="BOM216" s="27"/>
      <c r="BON216" s="27"/>
      <c r="BOO216" s="27"/>
      <c r="BOP216" s="27"/>
      <c r="BOQ216" s="27"/>
      <c r="BOR216" s="27"/>
      <c r="BOS216" s="27"/>
      <c r="BOT216" s="27"/>
      <c r="BOU216" s="27"/>
      <c r="BOV216" s="27"/>
      <c r="BOW216" s="27"/>
      <c r="BOX216" s="27"/>
      <c r="BOY216" s="27"/>
      <c r="BOZ216" s="27"/>
      <c r="BPA216" s="27"/>
      <c r="BPB216" s="27"/>
      <c r="BPC216" s="27"/>
      <c r="BPD216" s="27"/>
      <c r="BPE216" s="27"/>
      <c r="BPF216" s="27"/>
      <c r="BPG216" s="27"/>
      <c r="BPH216" s="27"/>
      <c r="BPI216" s="27"/>
      <c r="BPJ216" s="27"/>
      <c r="BPK216" s="27"/>
      <c r="BPL216" s="27"/>
      <c r="BPM216" s="27"/>
      <c r="BPN216" s="27"/>
      <c r="BPO216" s="27"/>
      <c r="BPP216" s="27"/>
      <c r="BPQ216" s="27"/>
      <c r="BPR216" s="27"/>
      <c r="BPS216" s="27"/>
      <c r="BPT216" s="27"/>
      <c r="BPU216" s="27"/>
      <c r="BPV216" s="27"/>
      <c r="BPW216" s="27"/>
      <c r="BPX216" s="27"/>
      <c r="BPY216" s="27"/>
      <c r="BPZ216" s="27"/>
      <c r="BQA216" s="27"/>
      <c r="BQB216" s="27"/>
      <c r="BQC216" s="27"/>
      <c r="BQD216" s="27"/>
      <c r="BQE216" s="27"/>
      <c r="BQF216" s="27"/>
      <c r="BQG216" s="27"/>
      <c r="BQH216" s="27"/>
      <c r="BQI216" s="27"/>
      <c r="BQJ216" s="27"/>
      <c r="BQK216" s="27"/>
      <c r="BQL216" s="27"/>
      <c r="BQM216" s="27"/>
      <c r="BQN216" s="27"/>
      <c r="BQO216" s="27"/>
      <c r="BQP216" s="27"/>
      <c r="BQQ216" s="27"/>
      <c r="BQR216" s="27"/>
      <c r="BQS216" s="27"/>
      <c r="BQT216" s="27"/>
      <c r="BQU216" s="27"/>
      <c r="BQV216" s="27"/>
      <c r="BQW216" s="27"/>
      <c r="BQX216" s="27"/>
      <c r="BQY216" s="27"/>
      <c r="BQZ216" s="27"/>
      <c r="BRA216" s="27"/>
      <c r="BRB216" s="27"/>
      <c r="BRC216" s="27"/>
      <c r="BRD216" s="27"/>
      <c r="BRE216" s="27"/>
      <c r="BRF216" s="27"/>
      <c r="BRG216" s="27"/>
      <c r="BRH216" s="27"/>
      <c r="BRI216" s="27"/>
      <c r="BRJ216" s="27"/>
      <c r="BRK216" s="27"/>
      <c r="BRL216" s="27"/>
      <c r="BRM216" s="27"/>
      <c r="BRN216" s="27"/>
      <c r="BRO216" s="27"/>
      <c r="BRP216" s="27"/>
      <c r="BRQ216" s="27"/>
      <c r="BRR216" s="27"/>
      <c r="BRS216" s="27"/>
      <c r="BRT216" s="27"/>
      <c r="BRU216" s="27"/>
      <c r="BRV216" s="27"/>
      <c r="BRW216" s="27"/>
      <c r="BRX216" s="27"/>
      <c r="BRY216" s="27"/>
      <c r="BRZ216" s="27"/>
      <c r="BSA216" s="27"/>
      <c r="BSB216" s="27"/>
      <c r="BSC216" s="27"/>
      <c r="BSD216" s="27"/>
      <c r="BSE216" s="27"/>
      <c r="BSF216" s="27"/>
      <c r="BSG216" s="27"/>
      <c r="BSH216" s="27"/>
      <c r="BSI216" s="27"/>
      <c r="BSJ216" s="27"/>
      <c r="BSK216" s="27"/>
      <c r="BSL216" s="27"/>
      <c r="BSM216" s="27"/>
      <c r="BSN216" s="27"/>
      <c r="BSO216" s="27"/>
      <c r="BSP216" s="27"/>
      <c r="BSQ216" s="27"/>
      <c r="BSR216" s="27"/>
      <c r="BSS216" s="27"/>
      <c r="BST216" s="27"/>
      <c r="BSU216" s="27"/>
      <c r="BSV216" s="27"/>
      <c r="BSW216" s="27"/>
      <c r="BSX216" s="27"/>
      <c r="BSY216" s="27"/>
      <c r="BSZ216" s="27"/>
      <c r="BTA216" s="27"/>
      <c r="BTB216" s="27"/>
      <c r="BTC216" s="27"/>
      <c r="BTD216" s="27"/>
      <c r="BTE216" s="27"/>
      <c r="BTF216" s="27"/>
      <c r="BTG216" s="27"/>
      <c r="BTH216" s="27"/>
      <c r="BTI216" s="27"/>
      <c r="BTJ216" s="27"/>
      <c r="BTK216" s="27"/>
      <c r="BTL216" s="27"/>
      <c r="BTM216" s="27"/>
      <c r="BTN216" s="27"/>
      <c r="BTO216" s="27"/>
      <c r="BTP216" s="27"/>
      <c r="BTQ216" s="27"/>
      <c r="BTR216" s="27"/>
      <c r="BTS216" s="27"/>
      <c r="BTT216" s="27"/>
      <c r="BTU216" s="27"/>
      <c r="BTV216" s="27"/>
      <c r="BTW216" s="27"/>
      <c r="BTX216" s="27"/>
      <c r="BTY216" s="27"/>
      <c r="BTZ216" s="27"/>
      <c r="BUA216" s="27"/>
      <c r="BUB216" s="27"/>
      <c r="BUC216" s="27"/>
      <c r="BUD216" s="27"/>
      <c r="BUE216" s="27"/>
      <c r="BUF216" s="27"/>
      <c r="BUG216" s="27"/>
      <c r="BUH216" s="27"/>
      <c r="BUI216" s="27"/>
      <c r="BUJ216" s="27"/>
      <c r="BUK216" s="27"/>
      <c r="BUL216" s="27"/>
      <c r="BUM216" s="27"/>
      <c r="BUN216" s="27"/>
      <c r="BUO216" s="27"/>
      <c r="BUP216" s="27"/>
      <c r="BUQ216" s="27"/>
      <c r="BUR216" s="27"/>
      <c r="BUS216" s="27"/>
    </row>
    <row r="217" spans="1:1917" s="47" customFormat="1" ht="12.75">
      <c r="A217" s="23"/>
      <c r="B217" s="53"/>
      <c r="C217" s="53"/>
      <c r="D217" s="157" t="s">
        <v>235</v>
      </c>
      <c r="E217" s="158">
        <v>0.48</v>
      </c>
      <c r="F217" s="26">
        <v>2022</v>
      </c>
      <c r="G217" s="159">
        <v>0.8</v>
      </c>
      <c r="H217" s="308"/>
      <c r="I217" s="308"/>
      <c r="J217" s="26"/>
      <c r="K217" s="26"/>
      <c r="L217" s="26"/>
      <c r="M217" s="26"/>
      <c r="N217" s="103"/>
      <c r="O217" s="103"/>
      <c r="P217" s="103"/>
      <c r="Q217" s="22"/>
      <c r="R217" s="22"/>
      <c r="S217" s="22"/>
      <c r="T217" s="22"/>
      <c r="U217" s="22"/>
      <c r="V217" s="22"/>
      <c r="W217" s="22"/>
      <c r="X217" s="22"/>
      <c r="Y217" s="22"/>
      <c r="Z217" s="22"/>
      <c r="AA217" s="22"/>
      <c r="AB217" s="22"/>
      <c r="AC217" s="22"/>
      <c r="AD217" s="22"/>
      <c r="BA217" s="27"/>
      <c r="BB217" s="27"/>
      <c r="BC217" s="27"/>
      <c r="BD217" s="27"/>
      <c r="BE217" s="27"/>
      <c r="BF217" s="27"/>
      <c r="BG217" s="27"/>
      <c r="BH217" s="27"/>
      <c r="BI217" s="27"/>
      <c r="BJ217" s="27"/>
      <c r="BK217" s="27"/>
      <c r="BL217" s="27"/>
      <c r="BM217" s="27"/>
      <c r="BN217" s="27"/>
      <c r="BO217" s="27"/>
      <c r="BP217" s="27"/>
      <c r="BQ217" s="27"/>
      <c r="BR217" s="27"/>
      <c r="BS217" s="27"/>
      <c r="BT217" s="27"/>
      <c r="BU217" s="27"/>
      <c r="BV217" s="27"/>
      <c r="BW217" s="27"/>
      <c r="BX217" s="27"/>
      <c r="BY217" s="27"/>
      <c r="BZ217" s="27"/>
      <c r="CA217" s="27"/>
      <c r="CB217" s="27"/>
      <c r="CC217" s="27"/>
      <c r="CD217" s="27"/>
      <c r="CE217" s="27"/>
      <c r="CF217" s="27"/>
      <c r="CG217" s="27"/>
      <c r="CH217" s="27"/>
      <c r="CI217" s="27"/>
      <c r="CJ217" s="27"/>
      <c r="CK217" s="27"/>
      <c r="CL217" s="27"/>
      <c r="CM217" s="27"/>
      <c r="CN217" s="27"/>
      <c r="CO217" s="27"/>
      <c r="CP217" s="27"/>
      <c r="CQ217" s="27"/>
      <c r="CR217" s="27"/>
      <c r="CS217" s="27"/>
      <c r="CT217" s="27"/>
      <c r="CU217" s="27"/>
      <c r="CV217" s="27"/>
      <c r="CW217" s="27"/>
      <c r="CX217" s="27"/>
      <c r="CY217" s="27"/>
      <c r="CZ217" s="27"/>
      <c r="DA217" s="27"/>
      <c r="DB217" s="27"/>
      <c r="DC217" s="27"/>
      <c r="DD217" s="27"/>
      <c r="DE217" s="27"/>
      <c r="DF217" s="27"/>
      <c r="DG217" s="27"/>
      <c r="DH217" s="27"/>
      <c r="DI217" s="27"/>
      <c r="DJ217" s="27"/>
      <c r="DK217" s="27"/>
      <c r="DL217" s="27"/>
      <c r="DM217" s="27"/>
      <c r="DN217" s="27"/>
      <c r="DO217" s="27"/>
      <c r="DP217" s="27"/>
      <c r="DQ217" s="27"/>
      <c r="DR217" s="27"/>
      <c r="DS217" s="27"/>
      <c r="DT217" s="27"/>
      <c r="DU217" s="27"/>
      <c r="DV217" s="27"/>
      <c r="DW217" s="27"/>
      <c r="DX217" s="27"/>
      <c r="DY217" s="27"/>
      <c r="DZ217" s="27"/>
      <c r="EA217" s="27"/>
      <c r="EB217" s="27"/>
      <c r="EC217" s="27"/>
      <c r="ED217" s="27"/>
      <c r="EE217" s="27"/>
      <c r="EF217" s="27"/>
      <c r="EG217" s="27"/>
      <c r="EH217" s="27"/>
      <c r="EI217" s="27"/>
      <c r="EJ217" s="27"/>
      <c r="EK217" s="27"/>
      <c r="EL217" s="27"/>
      <c r="EM217" s="27"/>
      <c r="EN217" s="27"/>
      <c r="EO217" s="27"/>
      <c r="EP217" s="27"/>
      <c r="EQ217" s="27"/>
      <c r="ER217" s="27"/>
      <c r="ES217" s="27"/>
      <c r="ET217" s="27"/>
      <c r="EU217" s="27"/>
      <c r="EV217" s="27"/>
      <c r="EW217" s="27"/>
      <c r="EX217" s="27"/>
      <c r="EY217" s="27"/>
      <c r="EZ217" s="27"/>
      <c r="FA217" s="27"/>
      <c r="FB217" s="27"/>
      <c r="FC217" s="27"/>
      <c r="FD217" s="27"/>
      <c r="FE217" s="27"/>
      <c r="FF217" s="27"/>
      <c r="FG217" s="27"/>
      <c r="FH217" s="27"/>
      <c r="FI217" s="27"/>
      <c r="FJ217" s="27"/>
      <c r="FK217" s="27"/>
      <c r="FL217" s="27"/>
      <c r="FM217" s="27"/>
      <c r="FN217" s="27"/>
      <c r="FO217" s="27"/>
      <c r="FP217" s="27"/>
      <c r="FQ217" s="27"/>
      <c r="FR217" s="27"/>
      <c r="FS217" s="27"/>
      <c r="FT217" s="27"/>
      <c r="FU217" s="27"/>
      <c r="FV217" s="27"/>
      <c r="FW217" s="27"/>
      <c r="FX217" s="27"/>
      <c r="FY217" s="27"/>
      <c r="FZ217" s="27"/>
      <c r="GA217" s="27"/>
      <c r="GB217" s="27"/>
      <c r="GC217" s="27"/>
      <c r="GD217" s="27"/>
      <c r="GE217" s="27"/>
      <c r="GF217" s="27"/>
      <c r="GG217" s="27"/>
      <c r="GH217" s="27"/>
      <c r="GI217" s="27"/>
      <c r="GJ217" s="27"/>
      <c r="GK217" s="27"/>
      <c r="GL217" s="27"/>
      <c r="GM217" s="27"/>
      <c r="GN217" s="27"/>
      <c r="GO217" s="27"/>
      <c r="GP217" s="27"/>
      <c r="GQ217" s="27"/>
      <c r="GR217" s="27"/>
      <c r="GS217" s="27"/>
      <c r="GT217" s="27"/>
      <c r="GU217" s="27"/>
      <c r="GV217" s="27"/>
      <c r="GW217" s="27"/>
      <c r="GX217" s="27"/>
      <c r="GY217" s="27"/>
      <c r="GZ217" s="27"/>
      <c r="HA217" s="27"/>
      <c r="HB217" s="27"/>
      <c r="HC217" s="27"/>
      <c r="HD217" s="27"/>
      <c r="HE217" s="27"/>
      <c r="HF217" s="27"/>
      <c r="HG217" s="27"/>
      <c r="HH217" s="27"/>
      <c r="HI217" s="27"/>
      <c r="HJ217" s="27"/>
      <c r="HK217" s="27"/>
      <c r="HL217" s="27"/>
      <c r="HM217" s="27"/>
      <c r="HN217" s="27"/>
      <c r="HO217" s="27"/>
      <c r="HP217" s="27"/>
      <c r="HQ217" s="27"/>
      <c r="HR217" s="27"/>
      <c r="HS217" s="27"/>
      <c r="HT217" s="27"/>
      <c r="HU217" s="27"/>
      <c r="HV217" s="27"/>
      <c r="HW217" s="27"/>
      <c r="HX217" s="27"/>
      <c r="HY217" s="27"/>
      <c r="HZ217" s="27"/>
      <c r="IA217" s="27"/>
      <c r="IB217" s="27"/>
      <c r="IC217" s="27"/>
      <c r="ID217" s="27"/>
      <c r="IE217" s="27"/>
      <c r="IF217" s="27"/>
      <c r="IG217" s="27"/>
      <c r="IH217" s="27"/>
      <c r="II217" s="27"/>
      <c r="IJ217" s="27"/>
      <c r="IK217" s="27"/>
      <c r="IL217" s="27"/>
      <c r="IM217" s="27"/>
      <c r="IN217" s="27"/>
      <c r="IO217" s="27"/>
      <c r="IP217" s="27"/>
      <c r="IQ217" s="27"/>
      <c r="IR217" s="27"/>
      <c r="IS217" s="27"/>
      <c r="IT217" s="27"/>
      <c r="IU217" s="27"/>
      <c r="IV217" s="27"/>
      <c r="IW217" s="27"/>
      <c r="IX217" s="27"/>
      <c r="IY217" s="27"/>
      <c r="IZ217" s="27"/>
      <c r="JA217" s="27"/>
      <c r="JB217" s="27"/>
      <c r="JC217" s="27"/>
      <c r="JD217" s="27"/>
      <c r="JE217" s="27"/>
      <c r="JF217" s="27"/>
      <c r="JG217" s="27"/>
      <c r="JH217" s="27"/>
      <c r="JI217" s="27"/>
      <c r="JJ217" s="27"/>
      <c r="JK217" s="27"/>
      <c r="JL217" s="27"/>
      <c r="JM217" s="27"/>
      <c r="JN217" s="27"/>
      <c r="JO217" s="27"/>
      <c r="JP217" s="27"/>
      <c r="JQ217" s="27"/>
      <c r="JR217" s="27"/>
      <c r="JS217" s="27"/>
      <c r="JT217" s="27"/>
      <c r="JU217" s="27"/>
      <c r="JV217" s="27"/>
      <c r="JW217" s="27"/>
      <c r="JX217" s="27"/>
      <c r="JY217" s="27"/>
      <c r="JZ217" s="27"/>
      <c r="KA217" s="27"/>
      <c r="KB217" s="27"/>
      <c r="KC217" s="27"/>
      <c r="KD217" s="27"/>
      <c r="KE217" s="27"/>
      <c r="KF217" s="27"/>
      <c r="KG217" s="27"/>
      <c r="KH217" s="27"/>
      <c r="KI217" s="27"/>
      <c r="KJ217" s="27"/>
      <c r="KK217" s="27"/>
      <c r="KL217" s="27"/>
      <c r="KM217" s="27"/>
      <c r="KN217" s="27"/>
      <c r="KO217" s="27"/>
      <c r="KP217" s="27"/>
      <c r="KQ217" s="27"/>
      <c r="KR217" s="27"/>
      <c r="KS217" s="27"/>
      <c r="KT217" s="27"/>
      <c r="KU217" s="27"/>
      <c r="KV217" s="27"/>
      <c r="KW217" s="27"/>
      <c r="KX217" s="27"/>
      <c r="KY217" s="27"/>
      <c r="KZ217" s="27"/>
      <c r="LA217" s="27"/>
      <c r="LB217" s="27"/>
      <c r="LC217" s="27"/>
      <c r="LD217" s="27"/>
      <c r="LE217" s="27"/>
      <c r="LF217" s="27"/>
      <c r="LG217" s="27"/>
      <c r="LH217" s="27"/>
      <c r="LI217" s="27"/>
      <c r="LJ217" s="27"/>
      <c r="LK217" s="27"/>
      <c r="LL217" s="27"/>
      <c r="LM217" s="27"/>
      <c r="LN217" s="27"/>
      <c r="LO217" s="27"/>
      <c r="LP217" s="27"/>
      <c r="LQ217" s="27"/>
      <c r="LR217" s="27"/>
      <c r="LS217" s="27"/>
      <c r="LT217" s="27"/>
      <c r="LU217" s="27"/>
      <c r="LV217" s="27"/>
      <c r="LW217" s="27"/>
      <c r="LX217" s="27"/>
      <c r="LY217" s="27"/>
      <c r="LZ217" s="27"/>
      <c r="MA217" s="27"/>
      <c r="MB217" s="27"/>
      <c r="MC217" s="27"/>
      <c r="MD217" s="27"/>
      <c r="ME217" s="27"/>
      <c r="MF217" s="27"/>
      <c r="MG217" s="27"/>
      <c r="MH217" s="27"/>
      <c r="MI217" s="27"/>
      <c r="MJ217" s="27"/>
      <c r="MK217" s="27"/>
      <c r="ML217" s="27"/>
      <c r="MM217" s="27"/>
      <c r="MN217" s="27"/>
      <c r="MO217" s="27"/>
      <c r="MP217" s="27"/>
      <c r="MQ217" s="27"/>
      <c r="MR217" s="27"/>
      <c r="MS217" s="27"/>
      <c r="MT217" s="27"/>
      <c r="MU217" s="27"/>
      <c r="MV217" s="27"/>
      <c r="MW217" s="27"/>
      <c r="MX217" s="27"/>
      <c r="MY217" s="27"/>
      <c r="MZ217" s="27"/>
      <c r="NA217" s="27"/>
      <c r="NB217" s="27"/>
      <c r="NC217" s="27"/>
      <c r="ND217" s="27"/>
      <c r="NE217" s="27"/>
      <c r="NF217" s="27"/>
      <c r="NG217" s="27"/>
      <c r="NH217" s="27"/>
      <c r="NI217" s="27"/>
      <c r="NJ217" s="27"/>
      <c r="NK217" s="27"/>
      <c r="NL217" s="27"/>
      <c r="NM217" s="27"/>
      <c r="NN217" s="27"/>
      <c r="NO217" s="27"/>
      <c r="NP217" s="27"/>
      <c r="NQ217" s="27"/>
      <c r="NR217" s="27"/>
      <c r="NS217" s="27"/>
      <c r="NT217" s="27"/>
      <c r="NU217" s="27"/>
      <c r="NV217" s="27"/>
      <c r="NW217" s="27"/>
      <c r="NX217" s="27"/>
      <c r="NY217" s="27"/>
      <c r="NZ217" s="27"/>
      <c r="OA217" s="27"/>
      <c r="OB217" s="27"/>
      <c r="OC217" s="27"/>
      <c r="OD217" s="27"/>
      <c r="OE217" s="27"/>
      <c r="OF217" s="27"/>
      <c r="OG217" s="27"/>
      <c r="OH217" s="27"/>
      <c r="OI217" s="27"/>
      <c r="OJ217" s="27"/>
      <c r="OK217" s="27"/>
      <c r="OL217" s="27"/>
      <c r="OM217" s="27"/>
      <c r="ON217" s="27"/>
      <c r="OO217" s="27"/>
      <c r="OP217" s="27"/>
      <c r="OQ217" s="27"/>
      <c r="OR217" s="27"/>
      <c r="OS217" s="27"/>
      <c r="OT217" s="27"/>
      <c r="OU217" s="27"/>
      <c r="OV217" s="27"/>
      <c r="OW217" s="27"/>
      <c r="OX217" s="27"/>
      <c r="OY217" s="27"/>
      <c r="OZ217" s="27"/>
      <c r="PA217" s="27"/>
      <c r="PB217" s="27"/>
      <c r="PC217" s="27"/>
      <c r="PD217" s="27"/>
      <c r="PE217" s="27"/>
      <c r="PF217" s="27"/>
      <c r="PG217" s="27"/>
      <c r="PH217" s="27"/>
      <c r="PI217" s="27"/>
      <c r="PJ217" s="27"/>
      <c r="PK217" s="27"/>
      <c r="PL217" s="27"/>
      <c r="PM217" s="27"/>
      <c r="PN217" s="27"/>
      <c r="PO217" s="27"/>
      <c r="PP217" s="27"/>
      <c r="PQ217" s="27"/>
      <c r="PR217" s="27"/>
      <c r="PS217" s="27"/>
      <c r="PT217" s="27"/>
      <c r="PU217" s="27"/>
      <c r="PV217" s="27"/>
      <c r="PW217" s="27"/>
      <c r="PX217" s="27"/>
      <c r="PY217" s="27"/>
      <c r="PZ217" s="27"/>
      <c r="QA217" s="27"/>
      <c r="QB217" s="27"/>
      <c r="QC217" s="27"/>
      <c r="QD217" s="27"/>
      <c r="QE217" s="27"/>
      <c r="QF217" s="27"/>
      <c r="QG217" s="27"/>
      <c r="QH217" s="27"/>
      <c r="QI217" s="27"/>
      <c r="QJ217" s="27"/>
      <c r="QK217" s="27"/>
      <c r="QL217" s="27"/>
      <c r="QM217" s="27"/>
      <c r="QN217" s="27"/>
      <c r="QO217" s="27"/>
      <c r="QP217" s="27"/>
      <c r="QQ217" s="27"/>
      <c r="QR217" s="27"/>
      <c r="QS217" s="27"/>
      <c r="QT217" s="27"/>
      <c r="QU217" s="27"/>
      <c r="QV217" s="27"/>
      <c r="QW217" s="27"/>
      <c r="QX217" s="27"/>
      <c r="QY217" s="27"/>
      <c r="QZ217" s="27"/>
      <c r="RA217" s="27"/>
      <c r="RB217" s="27"/>
      <c r="RC217" s="27"/>
      <c r="RD217" s="27"/>
      <c r="RE217" s="27"/>
      <c r="RF217" s="27"/>
      <c r="RG217" s="27"/>
      <c r="RH217" s="27"/>
      <c r="RI217" s="27"/>
      <c r="RJ217" s="27"/>
      <c r="RK217" s="27"/>
      <c r="RL217" s="27"/>
      <c r="RM217" s="27"/>
      <c r="RN217" s="27"/>
      <c r="RO217" s="27"/>
      <c r="RP217" s="27"/>
      <c r="RQ217" s="27"/>
      <c r="RR217" s="27"/>
      <c r="RS217" s="27"/>
      <c r="RT217" s="27"/>
      <c r="RU217" s="27"/>
      <c r="RV217" s="27"/>
      <c r="RW217" s="27"/>
      <c r="RX217" s="27"/>
      <c r="RY217" s="27"/>
      <c r="RZ217" s="27"/>
      <c r="SA217" s="27"/>
      <c r="SB217" s="27"/>
      <c r="SC217" s="27"/>
      <c r="SD217" s="27"/>
      <c r="SE217" s="27"/>
      <c r="SF217" s="27"/>
      <c r="SG217" s="27"/>
      <c r="SH217" s="27"/>
      <c r="SI217" s="27"/>
      <c r="SJ217" s="27"/>
      <c r="SK217" s="27"/>
      <c r="SL217" s="27"/>
      <c r="SM217" s="27"/>
      <c r="SN217" s="27"/>
      <c r="SO217" s="27"/>
      <c r="SP217" s="27"/>
      <c r="SQ217" s="27"/>
      <c r="SR217" s="27"/>
      <c r="SS217" s="27"/>
      <c r="ST217" s="27"/>
      <c r="SU217" s="27"/>
      <c r="SV217" s="27"/>
      <c r="SW217" s="27"/>
      <c r="SX217" s="27"/>
      <c r="SY217" s="27"/>
      <c r="SZ217" s="27"/>
      <c r="TA217" s="27"/>
      <c r="TB217" s="27"/>
      <c r="TC217" s="27"/>
      <c r="TD217" s="27"/>
      <c r="TE217" s="27"/>
      <c r="TF217" s="27"/>
      <c r="TG217" s="27"/>
      <c r="TH217" s="27"/>
      <c r="TI217" s="27"/>
      <c r="TJ217" s="27"/>
      <c r="TK217" s="27"/>
      <c r="TL217" s="27"/>
      <c r="TM217" s="27"/>
      <c r="TN217" s="27"/>
      <c r="TO217" s="27"/>
      <c r="TP217" s="27"/>
      <c r="TQ217" s="27"/>
      <c r="TR217" s="27"/>
      <c r="TS217" s="27"/>
      <c r="TT217" s="27"/>
      <c r="TU217" s="27"/>
      <c r="TV217" s="27"/>
      <c r="TW217" s="27"/>
      <c r="TX217" s="27"/>
      <c r="TY217" s="27"/>
      <c r="TZ217" s="27"/>
      <c r="UA217" s="27"/>
      <c r="UB217" s="27"/>
      <c r="UC217" s="27"/>
      <c r="UD217" s="27"/>
      <c r="UE217" s="27"/>
      <c r="UF217" s="27"/>
      <c r="UG217" s="27"/>
      <c r="UH217" s="27"/>
      <c r="UI217" s="27"/>
      <c r="UJ217" s="27"/>
      <c r="UK217" s="27"/>
      <c r="UL217" s="27"/>
      <c r="UM217" s="27"/>
      <c r="UN217" s="27"/>
      <c r="UO217" s="27"/>
      <c r="UP217" s="27"/>
      <c r="UQ217" s="27"/>
      <c r="UR217" s="27"/>
      <c r="US217" s="27"/>
      <c r="UT217" s="27"/>
      <c r="UU217" s="27"/>
      <c r="UV217" s="27"/>
      <c r="UW217" s="27"/>
      <c r="UX217" s="27"/>
      <c r="UY217" s="27"/>
      <c r="UZ217" s="27"/>
      <c r="VA217" s="27"/>
      <c r="VB217" s="27"/>
      <c r="VC217" s="27"/>
      <c r="VD217" s="27"/>
      <c r="VE217" s="27"/>
      <c r="VF217" s="27"/>
      <c r="VG217" s="27"/>
      <c r="VH217" s="27"/>
      <c r="VI217" s="27"/>
      <c r="VJ217" s="27"/>
      <c r="VK217" s="27"/>
      <c r="VL217" s="27"/>
      <c r="VM217" s="27"/>
      <c r="VN217" s="27"/>
      <c r="VO217" s="27"/>
      <c r="VP217" s="27"/>
      <c r="VQ217" s="27"/>
      <c r="VR217" s="27"/>
      <c r="VS217" s="27"/>
      <c r="VT217" s="27"/>
      <c r="VU217" s="27"/>
      <c r="VV217" s="27"/>
      <c r="VW217" s="27"/>
      <c r="VX217" s="27"/>
      <c r="VY217" s="27"/>
      <c r="VZ217" s="27"/>
      <c r="WA217" s="27"/>
      <c r="WB217" s="27"/>
      <c r="WC217" s="27"/>
      <c r="WD217" s="27"/>
      <c r="WE217" s="27"/>
      <c r="WF217" s="27"/>
      <c r="WG217" s="27"/>
      <c r="WH217" s="27"/>
      <c r="WI217" s="27"/>
      <c r="WJ217" s="27"/>
      <c r="WK217" s="27"/>
      <c r="WL217" s="27"/>
      <c r="WM217" s="27"/>
      <c r="WN217" s="27"/>
      <c r="WO217" s="27"/>
      <c r="WP217" s="27"/>
      <c r="WQ217" s="27"/>
      <c r="WR217" s="27"/>
      <c r="WS217" s="27"/>
      <c r="WT217" s="27"/>
      <c r="WU217" s="27"/>
      <c r="WV217" s="27"/>
      <c r="WW217" s="27"/>
      <c r="WX217" s="27"/>
      <c r="WY217" s="27"/>
      <c r="WZ217" s="27"/>
      <c r="XA217" s="27"/>
      <c r="XB217" s="27"/>
      <c r="XC217" s="27"/>
      <c r="XD217" s="27"/>
      <c r="XE217" s="27"/>
      <c r="XF217" s="27"/>
      <c r="XG217" s="27"/>
      <c r="XH217" s="27"/>
      <c r="XI217" s="27"/>
      <c r="XJ217" s="27"/>
      <c r="XK217" s="27"/>
      <c r="XL217" s="27"/>
      <c r="XM217" s="27"/>
      <c r="XN217" s="27"/>
      <c r="XO217" s="27"/>
      <c r="XP217" s="27"/>
      <c r="XQ217" s="27"/>
      <c r="XR217" s="27"/>
      <c r="XS217" s="27"/>
      <c r="XT217" s="27"/>
      <c r="XU217" s="27"/>
      <c r="XV217" s="27"/>
      <c r="XW217" s="27"/>
      <c r="XX217" s="27"/>
      <c r="XY217" s="27"/>
      <c r="XZ217" s="27"/>
      <c r="YA217" s="27"/>
      <c r="YB217" s="27"/>
      <c r="YC217" s="27"/>
      <c r="YD217" s="27"/>
      <c r="YE217" s="27"/>
      <c r="YF217" s="27"/>
      <c r="YG217" s="27"/>
      <c r="YH217" s="27"/>
      <c r="YI217" s="27"/>
      <c r="YJ217" s="27"/>
      <c r="YK217" s="27"/>
      <c r="YL217" s="27"/>
      <c r="YM217" s="27"/>
      <c r="YN217" s="27"/>
      <c r="YO217" s="27"/>
      <c r="YP217" s="27"/>
      <c r="YQ217" s="27"/>
      <c r="YR217" s="27"/>
      <c r="YS217" s="27"/>
      <c r="YT217" s="27"/>
      <c r="YU217" s="27"/>
      <c r="YV217" s="27"/>
      <c r="YW217" s="27"/>
      <c r="YX217" s="27"/>
      <c r="YY217" s="27"/>
      <c r="YZ217" s="27"/>
      <c r="ZA217" s="27"/>
      <c r="ZB217" s="27"/>
      <c r="ZC217" s="27"/>
      <c r="ZD217" s="27"/>
      <c r="ZE217" s="27"/>
      <c r="ZF217" s="27"/>
      <c r="ZG217" s="27"/>
      <c r="ZH217" s="27"/>
      <c r="ZI217" s="27"/>
      <c r="ZJ217" s="27"/>
      <c r="ZK217" s="27"/>
      <c r="ZL217" s="27"/>
      <c r="ZM217" s="27"/>
      <c r="ZN217" s="27"/>
      <c r="ZO217" s="27"/>
      <c r="ZP217" s="27"/>
      <c r="ZQ217" s="27"/>
      <c r="ZR217" s="27"/>
      <c r="ZS217" s="27"/>
      <c r="ZT217" s="27"/>
      <c r="ZU217" s="27"/>
      <c r="ZV217" s="27"/>
      <c r="ZW217" s="27"/>
      <c r="ZX217" s="27"/>
      <c r="ZY217" s="27"/>
      <c r="ZZ217" s="27"/>
      <c r="AAA217" s="27"/>
      <c r="AAB217" s="27"/>
      <c r="AAC217" s="27"/>
      <c r="AAD217" s="27"/>
      <c r="AAE217" s="27"/>
      <c r="AAF217" s="27"/>
      <c r="AAG217" s="27"/>
      <c r="AAH217" s="27"/>
      <c r="AAI217" s="27"/>
      <c r="AAJ217" s="27"/>
      <c r="AAK217" s="27"/>
      <c r="AAL217" s="27"/>
      <c r="AAM217" s="27"/>
      <c r="AAN217" s="27"/>
      <c r="AAO217" s="27"/>
      <c r="AAP217" s="27"/>
      <c r="AAQ217" s="27"/>
      <c r="AAR217" s="27"/>
      <c r="AAS217" s="27"/>
      <c r="AAT217" s="27"/>
      <c r="AAU217" s="27"/>
      <c r="AAV217" s="27"/>
      <c r="AAW217" s="27"/>
      <c r="AAX217" s="27"/>
      <c r="AAY217" s="27"/>
      <c r="AAZ217" s="27"/>
      <c r="ABA217" s="27"/>
      <c r="ABB217" s="27"/>
      <c r="ABC217" s="27"/>
      <c r="ABD217" s="27"/>
      <c r="ABE217" s="27"/>
      <c r="ABF217" s="27"/>
      <c r="ABG217" s="27"/>
      <c r="ABH217" s="27"/>
      <c r="ABI217" s="27"/>
      <c r="ABJ217" s="27"/>
      <c r="ABK217" s="27"/>
      <c r="ABL217" s="27"/>
      <c r="ABM217" s="27"/>
      <c r="ABN217" s="27"/>
      <c r="ABO217" s="27"/>
      <c r="ABP217" s="27"/>
      <c r="ABQ217" s="27"/>
      <c r="ABR217" s="27"/>
      <c r="ABS217" s="27"/>
      <c r="ABT217" s="27"/>
      <c r="ABU217" s="27"/>
      <c r="ABV217" s="27"/>
      <c r="ABW217" s="27"/>
      <c r="ABX217" s="27"/>
      <c r="ABY217" s="27"/>
      <c r="ABZ217" s="27"/>
      <c r="ACA217" s="27"/>
      <c r="ACB217" s="27"/>
      <c r="ACC217" s="27"/>
      <c r="ACD217" s="27"/>
      <c r="ACE217" s="27"/>
      <c r="ACF217" s="27"/>
      <c r="ACG217" s="27"/>
      <c r="ACH217" s="27"/>
      <c r="ACI217" s="27"/>
      <c r="ACJ217" s="27"/>
      <c r="ACK217" s="27"/>
      <c r="ACL217" s="27"/>
      <c r="ACM217" s="27"/>
      <c r="ACN217" s="27"/>
      <c r="ACO217" s="27"/>
      <c r="ACP217" s="27"/>
      <c r="ACQ217" s="27"/>
      <c r="ACR217" s="27"/>
      <c r="ACS217" s="27"/>
      <c r="ACT217" s="27"/>
      <c r="ACU217" s="27"/>
      <c r="ACV217" s="27"/>
      <c r="ACW217" s="27"/>
      <c r="ACX217" s="27"/>
      <c r="ACY217" s="27"/>
      <c r="ACZ217" s="27"/>
      <c r="ADA217" s="27"/>
      <c r="ADB217" s="27"/>
      <c r="ADC217" s="27"/>
      <c r="ADD217" s="27"/>
      <c r="ADE217" s="27"/>
      <c r="ADF217" s="27"/>
      <c r="ADG217" s="27"/>
      <c r="ADH217" s="27"/>
      <c r="ADI217" s="27"/>
      <c r="ADJ217" s="27"/>
      <c r="ADK217" s="27"/>
      <c r="ADL217" s="27"/>
      <c r="ADM217" s="27"/>
      <c r="ADN217" s="27"/>
      <c r="ADO217" s="27"/>
      <c r="ADP217" s="27"/>
      <c r="ADQ217" s="27"/>
      <c r="ADR217" s="27"/>
      <c r="ADS217" s="27"/>
      <c r="ADT217" s="27"/>
      <c r="ADU217" s="27"/>
      <c r="ADV217" s="27"/>
      <c r="ADW217" s="27"/>
      <c r="ADX217" s="27"/>
      <c r="ADY217" s="27"/>
      <c r="ADZ217" s="27"/>
      <c r="AEA217" s="27"/>
      <c r="AEB217" s="27"/>
      <c r="AEC217" s="27"/>
      <c r="AED217" s="27"/>
      <c r="AEE217" s="27"/>
      <c r="AEF217" s="27"/>
      <c r="AEG217" s="27"/>
      <c r="AEH217" s="27"/>
      <c r="AEI217" s="27"/>
      <c r="AEJ217" s="27"/>
      <c r="AEK217" s="27"/>
      <c r="AEL217" s="27"/>
      <c r="AEM217" s="27"/>
      <c r="AEN217" s="27"/>
      <c r="AEO217" s="27"/>
      <c r="AEP217" s="27"/>
      <c r="AEQ217" s="27"/>
      <c r="AER217" s="27"/>
      <c r="AES217" s="27"/>
      <c r="AET217" s="27"/>
      <c r="AEU217" s="27"/>
      <c r="AEV217" s="27"/>
      <c r="AEW217" s="27"/>
      <c r="AEX217" s="27"/>
      <c r="AEY217" s="27"/>
      <c r="AEZ217" s="27"/>
      <c r="AFA217" s="27"/>
      <c r="AFB217" s="27"/>
      <c r="AFC217" s="27"/>
      <c r="AFD217" s="27"/>
      <c r="AFE217" s="27"/>
      <c r="AFF217" s="27"/>
      <c r="AFG217" s="27"/>
      <c r="AFH217" s="27"/>
      <c r="AFI217" s="27"/>
      <c r="AFJ217" s="27"/>
      <c r="AFK217" s="27"/>
      <c r="AFL217" s="27"/>
      <c r="AFM217" s="27"/>
      <c r="AFN217" s="27"/>
      <c r="AFO217" s="27"/>
      <c r="AFP217" s="27"/>
      <c r="AFQ217" s="27"/>
      <c r="AFR217" s="27"/>
      <c r="AFS217" s="27"/>
      <c r="AFT217" s="27"/>
      <c r="AFU217" s="27"/>
      <c r="AFV217" s="27"/>
      <c r="AFW217" s="27"/>
      <c r="AFX217" s="27"/>
      <c r="AFY217" s="27"/>
      <c r="AFZ217" s="27"/>
      <c r="AGA217" s="27"/>
      <c r="AGB217" s="27"/>
      <c r="AGC217" s="27"/>
      <c r="AGD217" s="27"/>
      <c r="AGE217" s="27"/>
      <c r="AGF217" s="27"/>
      <c r="AGG217" s="27"/>
      <c r="AGH217" s="27"/>
      <c r="AGI217" s="27"/>
      <c r="AGJ217" s="27"/>
      <c r="AGK217" s="27"/>
      <c r="AGL217" s="27"/>
      <c r="AGM217" s="27"/>
      <c r="AGN217" s="27"/>
      <c r="AGO217" s="27"/>
      <c r="AGP217" s="27"/>
      <c r="AGQ217" s="27"/>
      <c r="AGR217" s="27"/>
      <c r="AGS217" s="27"/>
      <c r="AGT217" s="27"/>
      <c r="AGU217" s="27"/>
      <c r="AGV217" s="27"/>
      <c r="AGW217" s="27"/>
      <c r="AGX217" s="27"/>
      <c r="AGY217" s="27"/>
      <c r="AGZ217" s="27"/>
      <c r="AHA217" s="27"/>
      <c r="AHB217" s="27"/>
      <c r="AHC217" s="27"/>
      <c r="AHD217" s="27"/>
      <c r="AHE217" s="27"/>
      <c r="AHF217" s="27"/>
      <c r="AHG217" s="27"/>
      <c r="AHH217" s="27"/>
      <c r="AHI217" s="27"/>
      <c r="AHJ217" s="27"/>
      <c r="AHK217" s="27"/>
      <c r="AHL217" s="27"/>
      <c r="AHM217" s="27"/>
      <c r="AHN217" s="27"/>
      <c r="AHO217" s="27"/>
      <c r="AHP217" s="27"/>
      <c r="AHQ217" s="27"/>
      <c r="AHR217" s="27"/>
      <c r="AHS217" s="27"/>
      <c r="AHT217" s="27"/>
      <c r="AHU217" s="27"/>
      <c r="AHV217" s="27"/>
      <c r="AHW217" s="27"/>
      <c r="AHX217" s="27"/>
      <c r="AHY217" s="27"/>
      <c r="AHZ217" s="27"/>
      <c r="AIA217" s="27"/>
      <c r="AIB217" s="27"/>
      <c r="AIC217" s="27"/>
      <c r="AID217" s="27"/>
      <c r="AIE217" s="27"/>
      <c r="AIF217" s="27"/>
      <c r="AIG217" s="27"/>
      <c r="AIH217" s="27"/>
      <c r="AII217" s="27"/>
      <c r="AIJ217" s="27"/>
      <c r="AIK217" s="27"/>
      <c r="AIL217" s="27"/>
      <c r="AIM217" s="27"/>
      <c r="AIN217" s="27"/>
      <c r="AIO217" s="27"/>
      <c r="AIP217" s="27"/>
      <c r="AIQ217" s="27"/>
      <c r="AIR217" s="27"/>
      <c r="AIS217" s="27"/>
      <c r="AIT217" s="27"/>
      <c r="AIU217" s="27"/>
      <c r="AIV217" s="27"/>
      <c r="AIW217" s="27"/>
      <c r="AIX217" s="27"/>
      <c r="AIY217" s="27"/>
      <c r="AIZ217" s="27"/>
      <c r="AJA217" s="27"/>
      <c r="AJB217" s="27"/>
      <c r="AJC217" s="27"/>
      <c r="AJD217" s="27"/>
      <c r="AJE217" s="27"/>
      <c r="AJF217" s="27"/>
      <c r="AJG217" s="27"/>
      <c r="AJH217" s="27"/>
      <c r="AJI217" s="27"/>
      <c r="AJJ217" s="27"/>
      <c r="AJK217" s="27"/>
      <c r="AJL217" s="27"/>
      <c r="AJM217" s="27"/>
      <c r="AJN217" s="27"/>
      <c r="AJO217" s="27"/>
      <c r="AJP217" s="27"/>
      <c r="AJQ217" s="27"/>
      <c r="AJR217" s="27"/>
      <c r="AJS217" s="27"/>
      <c r="AJT217" s="27"/>
      <c r="AJU217" s="27"/>
      <c r="AJV217" s="27"/>
      <c r="AJW217" s="27"/>
      <c r="AJX217" s="27"/>
      <c r="AJY217" s="27"/>
      <c r="AJZ217" s="27"/>
      <c r="AKA217" s="27"/>
      <c r="AKB217" s="27"/>
      <c r="AKC217" s="27"/>
      <c r="AKD217" s="27"/>
      <c r="AKE217" s="27"/>
      <c r="AKF217" s="27"/>
      <c r="AKG217" s="27"/>
      <c r="AKH217" s="27"/>
      <c r="AKI217" s="27"/>
      <c r="AKJ217" s="27"/>
      <c r="AKK217" s="27"/>
      <c r="AKL217" s="27"/>
      <c r="AKM217" s="27"/>
      <c r="AKN217" s="27"/>
      <c r="AKO217" s="27"/>
      <c r="AKP217" s="27"/>
      <c r="AKQ217" s="27"/>
      <c r="AKR217" s="27"/>
      <c r="AKS217" s="27"/>
      <c r="AKT217" s="27"/>
      <c r="AKU217" s="27"/>
      <c r="AKV217" s="27"/>
      <c r="AKW217" s="27"/>
      <c r="AKX217" s="27"/>
      <c r="AKY217" s="27"/>
      <c r="AKZ217" s="27"/>
      <c r="ALA217" s="27"/>
      <c r="ALB217" s="27"/>
      <c r="ALC217" s="27"/>
      <c r="ALD217" s="27"/>
      <c r="ALE217" s="27"/>
      <c r="ALF217" s="27"/>
      <c r="ALG217" s="27"/>
      <c r="ALH217" s="27"/>
      <c r="ALI217" s="27"/>
      <c r="ALJ217" s="27"/>
      <c r="ALK217" s="27"/>
      <c r="ALL217" s="27"/>
      <c r="ALM217" s="27"/>
      <c r="ALN217" s="27"/>
      <c r="ALO217" s="27"/>
      <c r="ALP217" s="27"/>
      <c r="ALQ217" s="27"/>
      <c r="ALR217" s="27"/>
      <c r="ALS217" s="27"/>
      <c r="ALT217" s="27"/>
      <c r="ALU217" s="27"/>
      <c r="ALV217" s="27"/>
      <c r="ALW217" s="27"/>
      <c r="ALX217" s="27"/>
      <c r="ALY217" s="27"/>
      <c r="ALZ217" s="27"/>
      <c r="AMA217" s="27"/>
      <c r="AMB217" s="27"/>
      <c r="AMC217" s="27"/>
      <c r="AMD217" s="27"/>
      <c r="AME217" s="27"/>
      <c r="AMF217" s="27"/>
      <c r="AMG217" s="27"/>
      <c r="AMH217" s="27"/>
      <c r="AMI217" s="27"/>
      <c r="AMJ217" s="27"/>
      <c r="AMK217" s="27"/>
      <c r="AML217" s="27"/>
      <c r="AMM217" s="27"/>
      <c r="AMN217" s="27"/>
      <c r="AMO217" s="27"/>
      <c r="AMP217" s="27"/>
      <c r="AMQ217" s="27"/>
      <c r="AMR217" s="27"/>
      <c r="AMS217" s="27"/>
      <c r="AMT217" s="27"/>
      <c r="AMU217" s="27"/>
      <c r="AMV217" s="27"/>
      <c r="AMW217" s="27"/>
      <c r="AMX217" s="27"/>
      <c r="AMY217" s="27"/>
      <c r="AMZ217" s="27"/>
      <c r="ANA217" s="27"/>
      <c r="ANB217" s="27"/>
      <c r="ANC217" s="27"/>
      <c r="AND217" s="27"/>
      <c r="ANE217" s="27"/>
      <c r="ANF217" s="27"/>
      <c r="ANG217" s="27"/>
      <c r="ANH217" s="27"/>
      <c r="ANI217" s="27"/>
      <c r="ANJ217" s="27"/>
      <c r="ANK217" s="27"/>
      <c r="ANL217" s="27"/>
      <c r="ANM217" s="27"/>
      <c r="ANN217" s="27"/>
      <c r="ANO217" s="27"/>
      <c r="ANP217" s="27"/>
      <c r="ANQ217" s="27"/>
      <c r="ANR217" s="27"/>
      <c r="ANS217" s="27"/>
      <c r="ANT217" s="27"/>
      <c r="ANU217" s="27"/>
      <c r="ANV217" s="27"/>
      <c r="ANW217" s="27"/>
      <c r="ANX217" s="27"/>
      <c r="ANY217" s="27"/>
      <c r="ANZ217" s="27"/>
      <c r="AOA217" s="27"/>
      <c r="AOB217" s="27"/>
      <c r="AOC217" s="27"/>
      <c r="AOD217" s="27"/>
      <c r="AOE217" s="27"/>
      <c r="AOF217" s="27"/>
      <c r="AOG217" s="27"/>
      <c r="AOH217" s="27"/>
      <c r="AOI217" s="27"/>
      <c r="AOJ217" s="27"/>
      <c r="AOK217" s="27"/>
      <c r="AOL217" s="27"/>
      <c r="AOM217" s="27"/>
      <c r="AON217" s="27"/>
      <c r="AOO217" s="27"/>
      <c r="AOP217" s="27"/>
      <c r="AOQ217" s="27"/>
      <c r="AOR217" s="27"/>
      <c r="AOS217" s="27"/>
      <c r="AOT217" s="27"/>
      <c r="AOU217" s="27"/>
      <c r="AOV217" s="27"/>
      <c r="AOW217" s="27"/>
      <c r="AOX217" s="27"/>
      <c r="AOY217" s="27"/>
      <c r="AOZ217" s="27"/>
      <c r="APA217" s="27"/>
      <c r="APB217" s="27"/>
      <c r="APC217" s="27"/>
      <c r="APD217" s="27"/>
      <c r="APE217" s="27"/>
      <c r="APF217" s="27"/>
      <c r="APG217" s="27"/>
      <c r="APH217" s="27"/>
      <c r="API217" s="27"/>
      <c r="APJ217" s="27"/>
      <c r="APK217" s="27"/>
      <c r="APL217" s="27"/>
      <c r="APM217" s="27"/>
      <c r="APN217" s="27"/>
      <c r="APO217" s="27"/>
      <c r="APP217" s="27"/>
      <c r="APQ217" s="27"/>
      <c r="APR217" s="27"/>
      <c r="APS217" s="27"/>
      <c r="APT217" s="27"/>
      <c r="APU217" s="27"/>
      <c r="APV217" s="27"/>
      <c r="APW217" s="27"/>
      <c r="APX217" s="27"/>
      <c r="APY217" s="27"/>
      <c r="APZ217" s="27"/>
      <c r="AQA217" s="27"/>
      <c r="AQB217" s="27"/>
      <c r="AQC217" s="27"/>
      <c r="AQD217" s="27"/>
      <c r="AQE217" s="27"/>
      <c r="AQF217" s="27"/>
      <c r="AQG217" s="27"/>
      <c r="AQH217" s="27"/>
      <c r="AQI217" s="27"/>
      <c r="AQJ217" s="27"/>
      <c r="AQK217" s="27"/>
      <c r="AQL217" s="27"/>
      <c r="AQM217" s="27"/>
      <c r="AQN217" s="27"/>
      <c r="AQO217" s="27"/>
      <c r="AQP217" s="27"/>
      <c r="AQQ217" s="27"/>
      <c r="AQR217" s="27"/>
      <c r="AQS217" s="27"/>
      <c r="AQT217" s="27"/>
      <c r="AQU217" s="27"/>
      <c r="AQV217" s="27"/>
      <c r="AQW217" s="27"/>
      <c r="AQX217" s="27"/>
      <c r="AQY217" s="27"/>
      <c r="AQZ217" s="27"/>
      <c r="ARA217" s="27"/>
      <c r="ARB217" s="27"/>
      <c r="ARC217" s="27"/>
      <c r="ARD217" s="27"/>
      <c r="ARE217" s="27"/>
      <c r="ARF217" s="27"/>
      <c r="ARG217" s="27"/>
      <c r="ARH217" s="27"/>
      <c r="ARI217" s="27"/>
      <c r="ARJ217" s="27"/>
      <c r="ARK217" s="27"/>
      <c r="ARL217" s="27"/>
      <c r="ARM217" s="27"/>
      <c r="ARN217" s="27"/>
      <c r="ARO217" s="27"/>
      <c r="ARP217" s="27"/>
      <c r="ARQ217" s="27"/>
      <c r="ARR217" s="27"/>
      <c r="ARS217" s="27"/>
      <c r="ART217" s="27"/>
      <c r="ARU217" s="27"/>
      <c r="ARV217" s="27"/>
      <c r="ARW217" s="27"/>
      <c r="ARX217" s="27"/>
      <c r="ARY217" s="27"/>
      <c r="ARZ217" s="27"/>
      <c r="ASA217" s="27"/>
      <c r="ASB217" s="27"/>
      <c r="ASC217" s="27"/>
      <c r="ASD217" s="27"/>
      <c r="ASE217" s="27"/>
      <c r="ASF217" s="27"/>
      <c r="ASG217" s="27"/>
      <c r="ASH217" s="27"/>
      <c r="ASI217" s="27"/>
      <c r="ASJ217" s="27"/>
      <c r="ASK217" s="27"/>
      <c r="ASL217" s="27"/>
      <c r="ASM217" s="27"/>
      <c r="ASN217" s="27"/>
      <c r="ASO217" s="27"/>
      <c r="ASP217" s="27"/>
      <c r="ASQ217" s="27"/>
      <c r="ASR217" s="27"/>
      <c r="ASS217" s="27"/>
      <c r="AST217" s="27"/>
      <c r="ASU217" s="27"/>
      <c r="ASV217" s="27"/>
      <c r="ASW217" s="27"/>
      <c r="ASX217" s="27"/>
      <c r="ASY217" s="27"/>
      <c r="ASZ217" s="27"/>
      <c r="ATA217" s="27"/>
      <c r="ATB217" s="27"/>
      <c r="ATC217" s="27"/>
      <c r="ATD217" s="27"/>
      <c r="ATE217" s="27"/>
      <c r="ATF217" s="27"/>
      <c r="ATG217" s="27"/>
      <c r="ATH217" s="27"/>
      <c r="ATI217" s="27"/>
      <c r="ATJ217" s="27"/>
      <c r="ATK217" s="27"/>
      <c r="ATL217" s="27"/>
      <c r="ATM217" s="27"/>
      <c r="ATN217" s="27"/>
      <c r="ATO217" s="27"/>
      <c r="ATP217" s="27"/>
      <c r="ATQ217" s="27"/>
      <c r="ATR217" s="27"/>
      <c r="ATS217" s="27"/>
      <c r="ATT217" s="27"/>
      <c r="ATU217" s="27"/>
      <c r="ATV217" s="27"/>
      <c r="ATW217" s="27"/>
      <c r="ATX217" s="27"/>
      <c r="ATY217" s="27"/>
      <c r="ATZ217" s="27"/>
      <c r="AUA217" s="27"/>
      <c r="AUB217" s="27"/>
      <c r="AUC217" s="27"/>
      <c r="AUD217" s="27"/>
      <c r="AUE217" s="27"/>
      <c r="AUF217" s="27"/>
      <c r="AUG217" s="27"/>
      <c r="AUH217" s="27"/>
      <c r="AUI217" s="27"/>
      <c r="AUJ217" s="27"/>
      <c r="AUK217" s="27"/>
      <c r="AUL217" s="27"/>
      <c r="AUM217" s="27"/>
      <c r="AUN217" s="27"/>
      <c r="AUO217" s="27"/>
      <c r="AUP217" s="27"/>
      <c r="AUQ217" s="27"/>
      <c r="AUR217" s="27"/>
      <c r="AUS217" s="27"/>
      <c r="AUT217" s="27"/>
      <c r="AUU217" s="27"/>
      <c r="AUV217" s="27"/>
      <c r="AUW217" s="27"/>
      <c r="AUX217" s="27"/>
      <c r="AUY217" s="27"/>
      <c r="AUZ217" s="27"/>
      <c r="AVA217" s="27"/>
      <c r="AVB217" s="27"/>
      <c r="AVC217" s="27"/>
      <c r="AVD217" s="27"/>
      <c r="AVE217" s="27"/>
      <c r="AVF217" s="27"/>
      <c r="AVG217" s="27"/>
      <c r="AVH217" s="27"/>
      <c r="AVI217" s="27"/>
      <c r="AVJ217" s="27"/>
      <c r="AVK217" s="27"/>
      <c r="AVL217" s="27"/>
      <c r="AVM217" s="27"/>
      <c r="AVN217" s="27"/>
      <c r="AVO217" s="27"/>
      <c r="AVP217" s="27"/>
      <c r="AVQ217" s="27"/>
      <c r="AVR217" s="27"/>
      <c r="AVS217" s="27"/>
      <c r="AVT217" s="27"/>
      <c r="AVU217" s="27"/>
      <c r="AVV217" s="27"/>
      <c r="AVW217" s="27"/>
      <c r="AVX217" s="27"/>
      <c r="AVY217" s="27"/>
      <c r="AVZ217" s="27"/>
      <c r="AWA217" s="27"/>
      <c r="AWB217" s="27"/>
      <c r="AWC217" s="27"/>
      <c r="AWD217" s="27"/>
      <c r="AWE217" s="27"/>
      <c r="AWF217" s="27"/>
      <c r="AWG217" s="27"/>
      <c r="AWH217" s="27"/>
      <c r="AWI217" s="27"/>
      <c r="AWJ217" s="27"/>
      <c r="AWK217" s="27"/>
      <c r="AWL217" s="27"/>
      <c r="AWM217" s="27"/>
      <c r="AWN217" s="27"/>
      <c r="AWO217" s="27"/>
      <c r="AWP217" s="27"/>
      <c r="AWQ217" s="27"/>
      <c r="AWR217" s="27"/>
      <c r="AWS217" s="27"/>
      <c r="AWT217" s="27"/>
      <c r="AWU217" s="27"/>
      <c r="AWV217" s="27"/>
      <c r="AWW217" s="27"/>
      <c r="AWX217" s="27"/>
      <c r="AWY217" s="27"/>
      <c r="AWZ217" s="27"/>
      <c r="AXA217" s="27"/>
      <c r="AXB217" s="27"/>
      <c r="AXC217" s="27"/>
      <c r="AXD217" s="27"/>
      <c r="AXE217" s="27"/>
      <c r="AXF217" s="27"/>
      <c r="AXG217" s="27"/>
      <c r="AXH217" s="27"/>
      <c r="AXI217" s="27"/>
      <c r="AXJ217" s="27"/>
      <c r="AXK217" s="27"/>
      <c r="AXL217" s="27"/>
      <c r="AXM217" s="27"/>
      <c r="AXN217" s="27"/>
      <c r="AXO217" s="27"/>
      <c r="AXP217" s="27"/>
      <c r="AXQ217" s="27"/>
      <c r="AXR217" s="27"/>
      <c r="AXS217" s="27"/>
      <c r="AXT217" s="27"/>
      <c r="AXU217" s="27"/>
      <c r="AXV217" s="27"/>
      <c r="AXW217" s="27"/>
      <c r="AXX217" s="27"/>
      <c r="AXY217" s="27"/>
      <c r="AXZ217" s="27"/>
      <c r="AYA217" s="27"/>
      <c r="AYB217" s="27"/>
      <c r="AYC217" s="27"/>
      <c r="AYD217" s="27"/>
      <c r="AYE217" s="27"/>
      <c r="AYF217" s="27"/>
      <c r="AYG217" s="27"/>
      <c r="AYH217" s="27"/>
      <c r="AYI217" s="27"/>
      <c r="AYJ217" s="27"/>
      <c r="AYK217" s="27"/>
      <c r="AYL217" s="27"/>
      <c r="AYM217" s="27"/>
      <c r="AYN217" s="27"/>
      <c r="AYO217" s="27"/>
      <c r="AYP217" s="27"/>
      <c r="AYQ217" s="27"/>
      <c r="AYR217" s="27"/>
      <c r="AYS217" s="27"/>
      <c r="AYT217" s="27"/>
      <c r="AYU217" s="27"/>
      <c r="AYV217" s="27"/>
      <c r="AYW217" s="27"/>
      <c r="AYX217" s="27"/>
      <c r="AYY217" s="27"/>
      <c r="AYZ217" s="27"/>
      <c r="AZA217" s="27"/>
      <c r="AZB217" s="27"/>
      <c r="AZC217" s="27"/>
      <c r="AZD217" s="27"/>
      <c r="AZE217" s="27"/>
      <c r="AZF217" s="27"/>
      <c r="AZG217" s="27"/>
      <c r="AZH217" s="27"/>
      <c r="AZI217" s="27"/>
      <c r="AZJ217" s="27"/>
      <c r="AZK217" s="27"/>
      <c r="AZL217" s="27"/>
      <c r="AZM217" s="27"/>
      <c r="AZN217" s="27"/>
      <c r="AZO217" s="27"/>
      <c r="AZP217" s="27"/>
      <c r="AZQ217" s="27"/>
      <c r="AZR217" s="27"/>
      <c r="AZS217" s="27"/>
      <c r="AZT217" s="27"/>
      <c r="AZU217" s="27"/>
      <c r="AZV217" s="27"/>
      <c r="AZW217" s="27"/>
      <c r="AZX217" s="27"/>
      <c r="AZY217" s="27"/>
      <c r="AZZ217" s="27"/>
      <c r="BAA217" s="27"/>
      <c r="BAB217" s="27"/>
      <c r="BAC217" s="27"/>
      <c r="BAD217" s="27"/>
      <c r="BAE217" s="27"/>
      <c r="BAF217" s="27"/>
      <c r="BAG217" s="27"/>
      <c r="BAH217" s="27"/>
      <c r="BAI217" s="27"/>
      <c r="BAJ217" s="27"/>
      <c r="BAK217" s="27"/>
      <c r="BAL217" s="27"/>
      <c r="BAM217" s="27"/>
      <c r="BAN217" s="27"/>
      <c r="BAO217" s="27"/>
      <c r="BAP217" s="27"/>
      <c r="BAQ217" s="27"/>
      <c r="BAR217" s="27"/>
      <c r="BAS217" s="27"/>
      <c r="BAT217" s="27"/>
      <c r="BAU217" s="27"/>
      <c r="BAV217" s="27"/>
      <c r="BAW217" s="27"/>
      <c r="BAX217" s="27"/>
      <c r="BAY217" s="27"/>
      <c r="BAZ217" s="27"/>
      <c r="BBA217" s="27"/>
      <c r="BBB217" s="27"/>
      <c r="BBC217" s="27"/>
      <c r="BBD217" s="27"/>
      <c r="BBE217" s="27"/>
      <c r="BBF217" s="27"/>
      <c r="BBG217" s="27"/>
      <c r="BBH217" s="27"/>
      <c r="BBI217" s="27"/>
      <c r="BBJ217" s="27"/>
      <c r="BBK217" s="27"/>
      <c r="BBL217" s="27"/>
      <c r="BBM217" s="27"/>
      <c r="BBN217" s="27"/>
      <c r="BBO217" s="27"/>
      <c r="BBP217" s="27"/>
      <c r="BBQ217" s="27"/>
      <c r="BBR217" s="27"/>
      <c r="BBS217" s="27"/>
      <c r="BBT217" s="27"/>
      <c r="BBU217" s="27"/>
      <c r="BBV217" s="27"/>
      <c r="BBW217" s="27"/>
      <c r="BBX217" s="27"/>
      <c r="BBY217" s="27"/>
      <c r="BBZ217" s="27"/>
      <c r="BCA217" s="27"/>
      <c r="BCB217" s="27"/>
      <c r="BCC217" s="27"/>
      <c r="BCD217" s="27"/>
      <c r="BCE217" s="27"/>
      <c r="BCF217" s="27"/>
      <c r="BCG217" s="27"/>
      <c r="BCH217" s="27"/>
      <c r="BCI217" s="27"/>
      <c r="BCJ217" s="27"/>
      <c r="BCK217" s="27"/>
      <c r="BCL217" s="27"/>
      <c r="BCM217" s="27"/>
      <c r="BCN217" s="27"/>
      <c r="BCO217" s="27"/>
      <c r="BCP217" s="27"/>
      <c r="BCQ217" s="27"/>
      <c r="BCR217" s="27"/>
      <c r="BCS217" s="27"/>
      <c r="BCT217" s="27"/>
      <c r="BCU217" s="27"/>
      <c r="BCV217" s="27"/>
      <c r="BCW217" s="27"/>
      <c r="BCX217" s="27"/>
      <c r="BCY217" s="27"/>
      <c r="BCZ217" s="27"/>
      <c r="BDA217" s="27"/>
      <c r="BDB217" s="27"/>
      <c r="BDC217" s="27"/>
      <c r="BDD217" s="27"/>
      <c r="BDE217" s="27"/>
      <c r="BDF217" s="27"/>
      <c r="BDG217" s="27"/>
      <c r="BDH217" s="27"/>
      <c r="BDI217" s="27"/>
      <c r="BDJ217" s="27"/>
      <c r="BDK217" s="27"/>
      <c r="BDL217" s="27"/>
      <c r="BDM217" s="27"/>
      <c r="BDN217" s="27"/>
      <c r="BDO217" s="27"/>
      <c r="BDP217" s="27"/>
      <c r="BDQ217" s="27"/>
      <c r="BDR217" s="27"/>
      <c r="BDS217" s="27"/>
      <c r="BDT217" s="27"/>
      <c r="BDU217" s="27"/>
      <c r="BDV217" s="27"/>
      <c r="BDW217" s="27"/>
      <c r="BDX217" s="27"/>
      <c r="BDY217" s="27"/>
      <c r="BDZ217" s="27"/>
      <c r="BEA217" s="27"/>
      <c r="BEB217" s="27"/>
      <c r="BEC217" s="27"/>
      <c r="BED217" s="27"/>
      <c r="BEE217" s="27"/>
      <c r="BEF217" s="27"/>
      <c r="BEG217" s="27"/>
      <c r="BEH217" s="27"/>
      <c r="BEI217" s="27"/>
      <c r="BEJ217" s="27"/>
      <c r="BEK217" s="27"/>
      <c r="BEL217" s="27"/>
      <c r="BEM217" s="27"/>
      <c r="BEN217" s="27"/>
      <c r="BEO217" s="27"/>
      <c r="BEP217" s="27"/>
      <c r="BEQ217" s="27"/>
      <c r="BER217" s="27"/>
      <c r="BES217" s="27"/>
      <c r="BET217" s="27"/>
      <c r="BEU217" s="27"/>
      <c r="BEV217" s="27"/>
      <c r="BEW217" s="27"/>
      <c r="BEX217" s="27"/>
      <c r="BEY217" s="27"/>
      <c r="BEZ217" s="27"/>
      <c r="BFA217" s="27"/>
      <c r="BFB217" s="27"/>
      <c r="BFC217" s="27"/>
      <c r="BFD217" s="27"/>
      <c r="BFE217" s="27"/>
      <c r="BFF217" s="27"/>
      <c r="BFG217" s="27"/>
      <c r="BFH217" s="27"/>
      <c r="BFI217" s="27"/>
      <c r="BFJ217" s="27"/>
      <c r="BFK217" s="27"/>
      <c r="BFL217" s="27"/>
      <c r="BFM217" s="27"/>
      <c r="BFN217" s="27"/>
      <c r="BFO217" s="27"/>
      <c r="BFP217" s="27"/>
      <c r="BFQ217" s="27"/>
      <c r="BFR217" s="27"/>
      <c r="BFS217" s="27"/>
      <c r="BFT217" s="27"/>
      <c r="BFU217" s="27"/>
      <c r="BFV217" s="27"/>
      <c r="BFW217" s="27"/>
      <c r="BFX217" s="27"/>
      <c r="BFY217" s="27"/>
      <c r="BFZ217" s="27"/>
      <c r="BGA217" s="27"/>
      <c r="BGB217" s="27"/>
      <c r="BGC217" s="27"/>
      <c r="BGD217" s="27"/>
      <c r="BGE217" s="27"/>
      <c r="BGF217" s="27"/>
      <c r="BGG217" s="27"/>
      <c r="BGH217" s="27"/>
      <c r="BGI217" s="27"/>
      <c r="BGJ217" s="27"/>
      <c r="BGK217" s="27"/>
      <c r="BGL217" s="27"/>
      <c r="BGM217" s="27"/>
      <c r="BGN217" s="27"/>
      <c r="BGO217" s="27"/>
      <c r="BGP217" s="27"/>
      <c r="BGQ217" s="27"/>
      <c r="BGR217" s="27"/>
      <c r="BGS217" s="27"/>
      <c r="BGT217" s="27"/>
      <c r="BGU217" s="27"/>
      <c r="BGV217" s="27"/>
      <c r="BGW217" s="27"/>
      <c r="BGX217" s="27"/>
      <c r="BGY217" s="27"/>
      <c r="BGZ217" s="27"/>
      <c r="BHA217" s="27"/>
      <c r="BHB217" s="27"/>
      <c r="BHC217" s="27"/>
      <c r="BHD217" s="27"/>
      <c r="BHE217" s="27"/>
      <c r="BHF217" s="27"/>
      <c r="BHG217" s="27"/>
      <c r="BHH217" s="27"/>
      <c r="BHI217" s="27"/>
      <c r="BHJ217" s="27"/>
      <c r="BHK217" s="27"/>
      <c r="BHL217" s="27"/>
      <c r="BHM217" s="27"/>
      <c r="BHN217" s="27"/>
      <c r="BHO217" s="27"/>
      <c r="BHP217" s="27"/>
      <c r="BHQ217" s="27"/>
      <c r="BHR217" s="27"/>
      <c r="BHS217" s="27"/>
      <c r="BHT217" s="27"/>
      <c r="BHU217" s="27"/>
      <c r="BHV217" s="27"/>
      <c r="BHW217" s="27"/>
      <c r="BHX217" s="27"/>
      <c r="BHY217" s="27"/>
      <c r="BHZ217" s="27"/>
      <c r="BIA217" s="27"/>
      <c r="BIB217" s="27"/>
      <c r="BIC217" s="27"/>
      <c r="BID217" s="27"/>
      <c r="BIE217" s="27"/>
      <c r="BIF217" s="27"/>
      <c r="BIG217" s="27"/>
      <c r="BIH217" s="27"/>
      <c r="BII217" s="27"/>
      <c r="BIJ217" s="27"/>
      <c r="BIK217" s="27"/>
      <c r="BIL217" s="27"/>
      <c r="BIM217" s="27"/>
      <c r="BIN217" s="27"/>
      <c r="BIO217" s="27"/>
      <c r="BIP217" s="27"/>
      <c r="BIQ217" s="27"/>
      <c r="BIR217" s="27"/>
      <c r="BIS217" s="27"/>
      <c r="BIT217" s="27"/>
      <c r="BIU217" s="27"/>
      <c r="BIV217" s="27"/>
      <c r="BIW217" s="27"/>
      <c r="BIX217" s="27"/>
      <c r="BIY217" s="27"/>
      <c r="BIZ217" s="27"/>
      <c r="BJA217" s="27"/>
      <c r="BJB217" s="27"/>
      <c r="BJC217" s="27"/>
      <c r="BJD217" s="27"/>
      <c r="BJE217" s="27"/>
      <c r="BJF217" s="27"/>
      <c r="BJG217" s="27"/>
      <c r="BJH217" s="27"/>
      <c r="BJI217" s="27"/>
      <c r="BJJ217" s="27"/>
      <c r="BJK217" s="27"/>
      <c r="BJL217" s="27"/>
      <c r="BJM217" s="27"/>
      <c r="BJN217" s="27"/>
      <c r="BJO217" s="27"/>
      <c r="BJP217" s="27"/>
      <c r="BJQ217" s="27"/>
      <c r="BJR217" s="27"/>
      <c r="BJS217" s="27"/>
      <c r="BJT217" s="27"/>
      <c r="BJU217" s="27"/>
      <c r="BJV217" s="27"/>
      <c r="BJW217" s="27"/>
      <c r="BJX217" s="27"/>
      <c r="BJY217" s="27"/>
      <c r="BJZ217" s="27"/>
      <c r="BKA217" s="27"/>
      <c r="BKB217" s="27"/>
      <c r="BKC217" s="27"/>
      <c r="BKD217" s="27"/>
      <c r="BKE217" s="27"/>
      <c r="BKF217" s="27"/>
      <c r="BKG217" s="27"/>
      <c r="BKH217" s="27"/>
      <c r="BKI217" s="27"/>
      <c r="BKJ217" s="27"/>
      <c r="BKK217" s="27"/>
      <c r="BKL217" s="27"/>
      <c r="BKM217" s="27"/>
      <c r="BKN217" s="27"/>
      <c r="BKO217" s="27"/>
      <c r="BKP217" s="27"/>
      <c r="BKQ217" s="27"/>
      <c r="BKR217" s="27"/>
      <c r="BKS217" s="27"/>
      <c r="BKT217" s="27"/>
      <c r="BKU217" s="27"/>
      <c r="BKV217" s="27"/>
      <c r="BKW217" s="27"/>
      <c r="BKX217" s="27"/>
      <c r="BKY217" s="27"/>
      <c r="BKZ217" s="27"/>
      <c r="BLA217" s="27"/>
      <c r="BLB217" s="27"/>
      <c r="BLC217" s="27"/>
      <c r="BLD217" s="27"/>
      <c r="BLE217" s="27"/>
      <c r="BLF217" s="27"/>
      <c r="BLG217" s="27"/>
      <c r="BLH217" s="27"/>
      <c r="BLI217" s="27"/>
      <c r="BLJ217" s="27"/>
      <c r="BLK217" s="27"/>
      <c r="BLL217" s="27"/>
      <c r="BLM217" s="27"/>
      <c r="BLN217" s="27"/>
      <c r="BLO217" s="27"/>
      <c r="BLP217" s="27"/>
      <c r="BLQ217" s="27"/>
      <c r="BLR217" s="27"/>
      <c r="BLS217" s="27"/>
      <c r="BLT217" s="27"/>
      <c r="BLU217" s="27"/>
      <c r="BLV217" s="27"/>
      <c r="BLW217" s="27"/>
      <c r="BLX217" s="27"/>
      <c r="BLY217" s="27"/>
      <c r="BLZ217" s="27"/>
      <c r="BMA217" s="27"/>
      <c r="BMB217" s="27"/>
      <c r="BMC217" s="27"/>
      <c r="BMD217" s="27"/>
      <c r="BME217" s="27"/>
      <c r="BMF217" s="27"/>
      <c r="BMG217" s="27"/>
      <c r="BMH217" s="27"/>
      <c r="BMI217" s="27"/>
      <c r="BMJ217" s="27"/>
      <c r="BMK217" s="27"/>
      <c r="BML217" s="27"/>
      <c r="BMM217" s="27"/>
      <c r="BMN217" s="27"/>
      <c r="BMO217" s="27"/>
      <c r="BMP217" s="27"/>
      <c r="BMQ217" s="27"/>
      <c r="BMR217" s="27"/>
      <c r="BMS217" s="27"/>
      <c r="BMT217" s="27"/>
      <c r="BMU217" s="27"/>
      <c r="BMV217" s="27"/>
      <c r="BMW217" s="27"/>
      <c r="BMX217" s="27"/>
      <c r="BMY217" s="27"/>
      <c r="BMZ217" s="27"/>
      <c r="BNA217" s="27"/>
      <c r="BNB217" s="27"/>
      <c r="BNC217" s="27"/>
      <c r="BND217" s="27"/>
      <c r="BNE217" s="27"/>
      <c r="BNF217" s="27"/>
      <c r="BNG217" s="27"/>
      <c r="BNH217" s="27"/>
      <c r="BNI217" s="27"/>
      <c r="BNJ217" s="27"/>
      <c r="BNK217" s="27"/>
      <c r="BNL217" s="27"/>
      <c r="BNM217" s="27"/>
      <c r="BNN217" s="27"/>
      <c r="BNO217" s="27"/>
      <c r="BNP217" s="27"/>
      <c r="BNQ217" s="27"/>
      <c r="BNR217" s="27"/>
      <c r="BNS217" s="27"/>
      <c r="BNT217" s="27"/>
      <c r="BNU217" s="27"/>
      <c r="BNV217" s="27"/>
      <c r="BNW217" s="27"/>
      <c r="BNX217" s="27"/>
      <c r="BNY217" s="27"/>
      <c r="BNZ217" s="27"/>
      <c r="BOA217" s="27"/>
      <c r="BOB217" s="27"/>
      <c r="BOC217" s="27"/>
      <c r="BOD217" s="27"/>
      <c r="BOE217" s="27"/>
      <c r="BOF217" s="27"/>
      <c r="BOG217" s="27"/>
      <c r="BOH217" s="27"/>
      <c r="BOI217" s="27"/>
      <c r="BOJ217" s="27"/>
      <c r="BOK217" s="27"/>
      <c r="BOL217" s="27"/>
      <c r="BOM217" s="27"/>
      <c r="BON217" s="27"/>
      <c r="BOO217" s="27"/>
      <c r="BOP217" s="27"/>
      <c r="BOQ217" s="27"/>
      <c r="BOR217" s="27"/>
      <c r="BOS217" s="27"/>
      <c r="BOT217" s="27"/>
      <c r="BOU217" s="27"/>
      <c r="BOV217" s="27"/>
      <c r="BOW217" s="27"/>
      <c r="BOX217" s="27"/>
      <c r="BOY217" s="27"/>
      <c r="BOZ217" s="27"/>
      <c r="BPA217" s="27"/>
      <c r="BPB217" s="27"/>
      <c r="BPC217" s="27"/>
      <c r="BPD217" s="27"/>
      <c r="BPE217" s="27"/>
      <c r="BPF217" s="27"/>
      <c r="BPG217" s="27"/>
      <c r="BPH217" s="27"/>
      <c r="BPI217" s="27"/>
      <c r="BPJ217" s="27"/>
      <c r="BPK217" s="27"/>
      <c r="BPL217" s="27"/>
      <c r="BPM217" s="27"/>
      <c r="BPN217" s="27"/>
      <c r="BPO217" s="27"/>
      <c r="BPP217" s="27"/>
      <c r="BPQ217" s="27"/>
      <c r="BPR217" s="27"/>
      <c r="BPS217" s="27"/>
      <c r="BPT217" s="27"/>
      <c r="BPU217" s="27"/>
      <c r="BPV217" s="27"/>
      <c r="BPW217" s="27"/>
      <c r="BPX217" s="27"/>
      <c r="BPY217" s="27"/>
      <c r="BPZ217" s="27"/>
      <c r="BQA217" s="27"/>
      <c r="BQB217" s="27"/>
      <c r="BQC217" s="27"/>
      <c r="BQD217" s="27"/>
      <c r="BQE217" s="27"/>
      <c r="BQF217" s="27"/>
      <c r="BQG217" s="27"/>
      <c r="BQH217" s="27"/>
      <c r="BQI217" s="27"/>
      <c r="BQJ217" s="27"/>
      <c r="BQK217" s="27"/>
      <c r="BQL217" s="27"/>
      <c r="BQM217" s="27"/>
      <c r="BQN217" s="27"/>
      <c r="BQO217" s="27"/>
      <c r="BQP217" s="27"/>
      <c r="BQQ217" s="27"/>
      <c r="BQR217" s="27"/>
      <c r="BQS217" s="27"/>
      <c r="BQT217" s="27"/>
      <c r="BQU217" s="27"/>
      <c r="BQV217" s="27"/>
      <c r="BQW217" s="27"/>
      <c r="BQX217" s="27"/>
      <c r="BQY217" s="27"/>
      <c r="BQZ217" s="27"/>
      <c r="BRA217" s="27"/>
      <c r="BRB217" s="27"/>
      <c r="BRC217" s="27"/>
      <c r="BRD217" s="27"/>
      <c r="BRE217" s="27"/>
      <c r="BRF217" s="27"/>
      <c r="BRG217" s="27"/>
      <c r="BRH217" s="27"/>
      <c r="BRI217" s="27"/>
      <c r="BRJ217" s="27"/>
      <c r="BRK217" s="27"/>
      <c r="BRL217" s="27"/>
      <c r="BRM217" s="27"/>
      <c r="BRN217" s="27"/>
      <c r="BRO217" s="27"/>
      <c r="BRP217" s="27"/>
      <c r="BRQ217" s="27"/>
      <c r="BRR217" s="27"/>
      <c r="BRS217" s="27"/>
      <c r="BRT217" s="27"/>
      <c r="BRU217" s="27"/>
      <c r="BRV217" s="27"/>
      <c r="BRW217" s="27"/>
      <c r="BRX217" s="27"/>
      <c r="BRY217" s="27"/>
      <c r="BRZ217" s="27"/>
      <c r="BSA217" s="27"/>
      <c r="BSB217" s="27"/>
      <c r="BSC217" s="27"/>
      <c r="BSD217" s="27"/>
      <c r="BSE217" s="27"/>
      <c r="BSF217" s="27"/>
      <c r="BSG217" s="27"/>
      <c r="BSH217" s="27"/>
      <c r="BSI217" s="27"/>
      <c r="BSJ217" s="27"/>
      <c r="BSK217" s="27"/>
      <c r="BSL217" s="27"/>
      <c r="BSM217" s="27"/>
      <c r="BSN217" s="27"/>
      <c r="BSO217" s="27"/>
      <c r="BSP217" s="27"/>
      <c r="BSQ217" s="27"/>
      <c r="BSR217" s="27"/>
      <c r="BSS217" s="27"/>
      <c r="BST217" s="27"/>
      <c r="BSU217" s="27"/>
      <c r="BSV217" s="27"/>
      <c r="BSW217" s="27"/>
      <c r="BSX217" s="27"/>
      <c r="BSY217" s="27"/>
      <c r="BSZ217" s="27"/>
      <c r="BTA217" s="27"/>
      <c r="BTB217" s="27"/>
      <c r="BTC217" s="27"/>
      <c r="BTD217" s="27"/>
      <c r="BTE217" s="27"/>
      <c r="BTF217" s="27"/>
      <c r="BTG217" s="27"/>
      <c r="BTH217" s="27"/>
      <c r="BTI217" s="27"/>
      <c r="BTJ217" s="27"/>
      <c r="BTK217" s="27"/>
      <c r="BTL217" s="27"/>
      <c r="BTM217" s="27"/>
      <c r="BTN217" s="27"/>
      <c r="BTO217" s="27"/>
      <c r="BTP217" s="27"/>
      <c r="BTQ217" s="27"/>
      <c r="BTR217" s="27"/>
      <c r="BTS217" s="27"/>
      <c r="BTT217" s="27"/>
      <c r="BTU217" s="27"/>
      <c r="BTV217" s="27"/>
      <c r="BTW217" s="27"/>
      <c r="BTX217" s="27"/>
      <c r="BTY217" s="27"/>
      <c r="BTZ217" s="27"/>
      <c r="BUA217" s="27"/>
      <c r="BUB217" s="27"/>
      <c r="BUC217" s="27"/>
      <c r="BUD217" s="27"/>
      <c r="BUE217" s="27"/>
      <c r="BUF217" s="27"/>
      <c r="BUG217" s="27"/>
      <c r="BUH217" s="27"/>
      <c r="BUI217" s="27"/>
      <c r="BUJ217" s="27"/>
      <c r="BUK217" s="27"/>
      <c r="BUL217" s="27"/>
      <c r="BUM217" s="27"/>
      <c r="BUN217" s="27"/>
      <c r="BUO217" s="27"/>
      <c r="BUP217" s="27"/>
      <c r="BUQ217" s="27"/>
      <c r="BUR217" s="27"/>
      <c r="BUS217" s="27"/>
    </row>
    <row r="218" spans="1:1917" s="47" customFormat="1" ht="12.75">
      <c r="A218" s="23"/>
      <c r="B218" s="53"/>
      <c r="C218" s="53"/>
      <c r="D218" s="157" t="s">
        <v>236</v>
      </c>
      <c r="E218" s="158">
        <v>0.56000000000000005</v>
      </c>
      <c r="F218" s="26">
        <v>2023</v>
      </c>
      <c r="G218" s="159">
        <v>0.8</v>
      </c>
      <c r="H218" s="308"/>
      <c r="I218" s="308"/>
      <c r="J218" s="26"/>
      <c r="K218" s="26"/>
      <c r="L218" s="26"/>
      <c r="M218" s="26"/>
      <c r="N218" s="103"/>
      <c r="O218" s="103"/>
      <c r="P218" s="103"/>
      <c r="Q218" s="22"/>
      <c r="R218" s="22"/>
      <c r="S218" s="22"/>
      <c r="T218" s="22"/>
      <c r="U218" s="22"/>
      <c r="V218" s="22"/>
      <c r="W218" s="22"/>
      <c r="X218" s="22"/>
      <c r="Y218" s="22"/>
      <c r="Z218" s="22"/>
      <c r="AA218" s="22"/>
      <c r="AB218" s="22"/>
      <c r="AC218" s="22"/>
      <c r="AD218" s="22"/>
      <c r="BA218" s="27"/>
      <c r="BB218" s="27"/>
      <c r="BC218" s="27"/>
      <c r="BD218" s="27"/>
      <c r="BE218" s="27"/>
      <c r="BF218" s="27"/>
      <c r="BG218" s="27"/>
      <c r="BH218" s="27"/>
      <c r="BI218" s="27"/>
      <c r="BJ218" s="27"/>
      <c r="BK218" s="27"/>
      <c r="BL218" s="27"/>
      <c r="BM218" s="27"/>
      <c r="BN218" s="27"/>
      <c r="BO218" s="27"/>
      <c r="BP218" s="27"/>
      <c r="BQ218" s="27"/>
      <c r="BR218" s="27"/>
      <c r="BS218" s="27"/>
      <c r="BT218" s="27"/>
      <c r="BU218" s="27"/>
      <c r="BV218" s="27"/>
      <c r="BW218" s="27"/>
      <c r="BX218" s="27"/>
      <c r="BY218" s="27"/>
      <c r="BZ218" s="27"/>
      <c r="CA218" s="27"/>
      <c r="CB218" s="27"/>
      <c r="CC218" s="27"/>
      <c r="CD218" s="27"/>
      <c r="CE218" s="27"/>
      <c r="CF218" s="27"/>
      <c r="CG218" s="27"/>
      <c r="CH218" s="27"/>
      <c r="CI218" s="27"/>
      <c r="CJ218" s="27"/>
      <c r="CK218" s="27"/>
      <c r="CL218" s="27"/>
      <c r="CM218" s="27"/>
      <c r="CN218" s="27"/>
      <c r="CO218" s="27"/>
      <c r="CP218" s="27"/>
      <c r="CQ218" s="27"/>
      <c r="CR218" s="27"/>
      <c r="CS218" s="27"/>
      <c r="CT218" s="27"/>
      <c r="CU218" s="27"/>
      <c r="CV218" s="27"/>
      <c r="CW218" s="27"/>
      <c r="CX218" s="27"/>
      <c r="CY218" s="27"/>
      <c r="CZ218" s="27"/>
      <c r="DA218" s="27"/>
      <c r="DB218" s="27"/>
      <c r="DC218" s="27"/>
      <c r="DD218" s="27"/>
      <c r="DE218" s="27"/>
      <c r="DF218" s="27"/>
      <c r="DG218" s="27"/>
      <c r="DH218" s="27"/>
      <c r="DI218" s="27"/>
      <c r="DJ218" s="27"/>
      <c r="DK218" s="27"/>
      <c r="DL218" s="27"/>
      <c r="DM218" s="27"/>
      <c r="DN218" s="27"/>
      <c r="DO218" s="27"/>
      <c r="DP218" s="27"/>
      <c r="DQ218" s="27"/>
      <c r="DR218" s="27"/>
      <c r="DS218" s="27"/>
      <c r="DT218" s="27"/>
      <c r="DU218" s="27"/>
      <c r="DV218" s="27"/>
      <c r="DW218" s="27"/>
      <c r="DX218" s="27"/>
      <c r="DY218" s="27"/>
      <c r="DZ218" s="27"/>
      <c r="EA218" s="27"/>
      <c r="EB218" s="27"/>
      <c r="EC218" s="27"/>
      <c r="ED218" s="27"/>
      <c r="EE218" s="27"/>
      <c r="EF218" s="27"/>
      <c r="EG218" s="27"/>
      <c r="EH218" s="27"/>
      <c r="EI218" s="27"/>
      <c r="EJ218" s="27"/>
      <c r="EK218" s="27"/>
      <c r="EL218" s="27"/>
      <c r="EM218" s="27"/>
      <c r="EN218" s="27"/>
      <c r="EO218" s="27"/>
      <c r="EP218" s="27"/>
      <c r="EQ218" s="27"/>
      <c r="ER218" s="27"/>
      <c r="ES218" s="27"/>
      <c r="ET218" s="27"/>
      <c r="EU218" s="27"/>
      <c r="EV218" s="27"/>
      <c r="EW218" s="27"/>
      <c r="EX218" s="27"/>
      <c r="EY218" s="27"/>
      <c r="EZ218" s="27"/>
      <c r="FA218" s="27"/>
      <c r="FB218" s="27"/>
      <c r="FC218" s="27"/>
      <c r="FD218" s="27"/>
      <c r="FE218" s="27"/>
      <c r="FF218" s="27"/>
      <c r="FG218" s="27"/>
      <c r="FH218" s="27"/>
      <c r="FI218" s="27"/>
      <c r="FJ218" s="27"/>
      <c r="FK218" s="27"/>
      <c r="FL218" s="27"/>
      <c r="FM218" s="27"/>
      <c r="FN218" s="27"/>
      <c r="FO218" s="27"/>
      <c r="FP218" s="27"/>
      <c r="FQ218" s="27"/>
      <c r="FR218" s="27"/>
      <c r="FS218" s="27"/>
      <c r="FT218" s="27"/>
      <c r="FU218" s="27"/>
      <c r="FV218" s="27"/>
      <c r="FW218" s="27"/>
      <c r="FX218" s="27"/>
      <c r="FY218" s="27"/>
      <c r="FZ218" s="27"/>
      <c r="GA218" s="27"/>
      <c r="GB218" s="27"/>
      <c r="GC218" s="27"/>
      <c r="GD218" s="27"/>
      <c r="GE218" s="27"/>
      <c r="GF218" s="27"/>
      <c r="GG218" s="27"/>
      <c r="GH218" s="27"/>
      <c r="GI218" s="27"/>
      <c r="GJ218" s="27"/>
      <c r="GK218" s="27"/>
      <c r="GL218" s="27"/>
      <c r="GM218" s="27"/>
      <c r="GN218" s="27"/>
      <c r="GO218" s="27"/>
      <c r="GP218" s="27"/>
      <c r="GQ218" s="27"/>
      <c r="GR218" s="27"/>
      <c r="GS218" s="27"/>
      <c r="GT218" s="27"/>
      <c r="GU218" s="27"/>
      <c r="GV218" s="27"/>
      <c r="GW218" s="27"/>
      <c r="GX218" s="27"/>
      <c r="GY218" s="27"/>
      <c r="GZ218" s="27"/>
      <c r="HA218" s="27"/>
      <c r="HB218" s="27"/>
      <c r="HC218" s="27"/>
      <c r="HD218" s="27"/>
      <c r="HE218" s="27"/>
      <c r="HF218" s="27"/>
      <c r="HG218" s="27"/>
      <c r="HH218" s="27"/>
      <c r="HI218" s="27"/>
      <c r="HJ218" s="27"/>
      <c r="HK218" s="27"/>
      <c r="HL218" s="27"/>
      <c r="HM218" s="27"/>
      <c r="HN218" s="27"/>
      <c r="HO218" s="27"/>
      <c r="HP218" s="27"/>
      <c r="HQ218" s="27"/>
      <c r="HR218" s="27"/>
      <c r="HS218" s="27"/>
      <c r="HT218" s="27"/>
      <c r="HU218" s="27"/>
      <c r="HV218" s="27"/>
      <c r="HW218" s="27"/>
      <c r="HX218" s="27"/>
      <c r="HY218" s="27"/>
      <c r="HZ218" s="27"/>
      <c r="IA218" s="27"/>
      <c r="IB218" s="27"/>
      <c r="IC218" s="27"/>
      <c r="ID218" s="27"/>
      <c r="IE218" s="27"/>
      <c r="IF218" s="27"/>
      <c r="IG218" s="27"/>
      <c r="IH218" s="27"/>
      <c r="II218" s="27"/>
      <c r="IJ218" s="27"/>
      <c r="IK218" s="27"/>
      <c r="IL218" s="27"/>
      <c r="IM218" s="27"/>
      <c r="IN218" s="27"/>
      <c r="IO218" s="27"/>
      <c r="IP218" s="27"/>
      <c r="IQ218" s="27"/>
      <c r="IR218" s="27"/>
      <c r="IS218" s="27"/>
      <c r="IT218" s="27"/>
      <c r="IU218" s="27"/>
      <c r="IV218" s="27"/>
      <c r="IW218" s="27"/>
      <c r="IX218" s="27"/>
      <c r="IY218" s="27"/>
      <c r="IZ218" s="27"/>
      <c r="JA218" s="27"/>
      <c r="JB218" s="27"/>
      <c r="JC218" s="27"/>
      <c r="JD218" s="27"/>
      <c r="JE218" s="27"/>
      <c r="JF218" s="27"/>
      <c r="JG218" s="27"/>
      <c r="JH218" s="27"/>
      <c r="JI218" s="27"/>
      <c r="JJ218" s="27"/>
      <c r="JK218" s="27"/>
      <c r="JL218" s="27"/>
      <c r="JM218" s="27"/>
      <c r="JN218" s="27"/>
      <c r="JO218" s="27"/>
      <c r="JP218" s="27"/>
      <c r="JQ218" s="27"/>
      <c r="JR218" s="27"/>
      <c r="JS218" s="27"/>
      <c r="JT218" s="27"/>
      <c r="JU218" s="27"/>
      <c r="JV218" s="27"/>
      <c r="JW218" s="27"/>
      <c r="JX218" s="27"/>
      <c r="JY218" s="27"/>
      <c r="JZ218" s="27"/>
      <c r="KA218" s="27"/>
      <c r="KB218" s="27"/>
      <c r="KC218" s="27"/>
      <c r="KD218" s="27"/>
      <c r="KE218" s="27"/>
      <c r="KF218" s="27"/>
      <c r="KG218" s="27"/>
      <c r="KH218" s="27"/>
      <c r="KI218" s="27"/>
      <c r="KJ218" s="27"/>
      <c r="KK218" s="27"/>
      <c r="KL218" s="27"/>
      <c r="KM218" s="27"/>
      <c r="KN218" s="27"/>
      <c r="KO218" s="27"/>
      <c r="KP218" s="27"/>
      <c r="KQ218" s="27"/>
      <c r="KR218" s="27"/>
      <c r="KS218" s="27"/>
      <c r="KT218" s="27"/>
      <c r="KU218" s="27"/>
      <c r="KV218" s="27"/>
      <c r="KW218" s="27"/>
      <c r="KX218" s="27"/>
      <c r="KY218" s="27"/>
      <c r="KZ218" s="27"/>
      <c r="LA218" s="27"/>
      <c r="LB218" s="27"/>
      <c r="LC218" s="27"/>
      <c r="LD218" s="27"/>
      <c r="LE218" s="27"/>
      <c r="LF218" s="27"/>
      <c r="LG218" s="27"/>
      <c r="LH218" s="27"/>
      <c r="LI218" s="27"/>
      <c r="LJ218" s="27"/>
      <c r="LK218" s="27"/>
      <c r="LL218" s="27"/>
      <c r="LM218" s="27"/>
      <c r="LN218" s="27"/>
      <c r="LO218" s="27"/>
      <c r="LP218" s="27"/>
      <c r="LQ218" s="27"/>
      <c r="LR218" s="27"/>
      <c r="LS218" s="27"/>
      <c r="LT218" s="27"/>
      <c r="LU218" s="27"/>
      <c r="LV218" s="27"/>
      <c r="LW218" s="27"/>
      <c r="LX218" s="27"/>
      <c r="LY218" s="27"/>
      <c r="LZ218" s="27"/>
      <c r="MA218" s="27"/>
      <c r="MB218" s="27"/>
      <c r="MC218" s="27"/>
      <c r="MD218" s="27"/>
      <c r="ME218" s="27"/>
      <c r="MF218" s="27"/>
      <c r="MG218" s="27"/>
      <c r="MH218" s="27"/>
      <c r="MI218" s="27"/>
      <c r="MJ218" s="27"/>
      <c r="MK218" s="27"/>
      <c r="ML218" s="27"/>
      <c r="MM218" s="27"/>
      <c r="MN218" s="27"/>
      <c r="MO218" s="27"/>
      <c r="MP218" s="27"/>
      <c r="MQ218" s="27"/>
      <c r="MR218" s="27"/>
      <c r="MS218" s="27"/>
      <c r="MT218" s="27"/>
      <c r="MU218" s="27"/>
      <c r="MV218" s="27"/>
      <c r="MW218" s="27"/>
      <c r="MX218" s="27"/>
      <c r="MY218" s="27"/>
      <c r="MZ218" s="27"/>
      <c r="NA218" s="27"/>
      <c r="NB218" s="27"/>
      <c r="NC218" s="27"/>
      <c r="ND218" s="27"/>
      <c r="NE218" s="27"/>
      <c r="NF218" s="27"/>
      <c r="NG218" s="27"/>
      <c r="NH218" s="27"/>
      <c r="NI218" s="27"/>
      <c r="NJ218" s="27"/>
      <c r="NK218" s="27"/>
      <c r="NL218" s="27"/>
      <c r="NM218" s="27"/>
      <c r="NN218" s="27"/>
      <c r="NO218" s="27"/>
      <c r="NP218" s="27"/>
      <c r="NQ218" s="27"/>
      <c r="NR218" s="27"/>
      <c r="NS218" s="27"/>
      <c r="NT218" s="27"/>
      <c r="NU218" s="27"/>
      <c r="NV218" s="27"/>
      <c r="NW218" s="27"/>
      <c r="NX218" s="27"/>
      <c r="NY218" s="27"/>
      <c r="NZ218" s="27"/>
      <c r="OA218" s="27"/>
      <c r="OB218" s="27"/>
      <c r="OC218" s="27"/>
      <c r="OD218" s="27"/>
      <c r="OE218" s="27"/>
      <c r="OF218" s="27"/>
      <c r="OG218" s="27"/>
      <c r="OH218" s="27"/>
      <c r="OI218" s="27"/>
      <c r="OJ218" s="27"/>
      <c r="OK218" s="27"/>
      <c r="OL218" s="27"/>
      <c r="OM218" s="27"/>
      <c r="ON218" s="27"/>
      <c r="OO218" s="27"/>
      <c r="OP218" s="27"/>
      <c r="OQ218" s="27"/>
      <c r="OR218" s="27"/>
      <c r="OS218" s="27"/>
      <c r="OT218" s="27"/>
      <c r="OU218" s="27"/>
      <c r="OV218" s="27"/>
      <c r="OW218" s="27"/>
      <c r="OX218" s="27"/>
      <c r="OY218" s="27"/>
      <c r="OZ218" s="27"/>
      <c r="PA218" s="27"/>
      <c r="PB218" s="27"/>
      <c r="PC218" s="27"/>
      <c r="PD218" s="27"/>
      <c r="PE218" s="27"/>
      <c r="PF218" s="27"/>
      <c r="PG218" s="27"/>
      <c r="PH218" s="27"/>
      <c r="PI218" s="27"/>
      <c r="PJ218" s="27"/>
      <c r="PK218" s="27"/>
      <c r="PL218" s="27"/>
      <c r="PM218" s="27"/>
      <c r="PN218" s="27"/>
      <c r="PO218" s="27"/>
      <c r="PP218" s="27"/>
      <c r="PQ218" s="27"/>
      <c r="PR218" s="27"/>
      <c r="PS218" s="27"/>
      <c r="PT218" s="27"/>
      <c r="PU218" s="27"/>
      <c r="PV218" s="27"/>
      <c r="PW218" s="27"/>
      <c r="PX218" s="27"/>
      <c r="PY218" s="27"/>
      <c r="PZ218" s="27"/>
      <c r="QA218" s="27"/>
      <c r="QB218" s="27"/>
      <c r="QC218" s="27"/>
      <c r="QD218" s="27"/>
      <c r="QE218" s="27"/>
      <c r="QF218" s="27"/>
      <c r="QG218" s="27"/>
      <c r="QH218" s="27"/>
      <c r="QI218" s="27"/>
      <c r="QJ218" s="27"/>
      <c r="QK218" s="27"/>
      <c r="QL218" s="27"/>
      <c r="QM218" s="27"/>
      <c r="QN218" s="27"/>
      <c r="QO218" s="27"/>
      <c r="QP218" s="27"/>
      <c r="QQ218" s="27"/>
      <c r="QR218" s="27"/>
      <c r="QS218" s="27"/>
      <c r="QT218" s="27"/>
      <c r="QU218" s="27"/>
      <c r="QV218" s="27"/>
      <c r="QW218" s="27"/>
      <c r="QX218" s="27"/>
      <c r="QY218" s="27"/>
      <c r="QZ218" s="27"/>
      <c r="RA218" s="27"/>
      <c r="RB218" s="27"/>
      <c r="RC218" s="27"/>
      <c r="RD218" s="27"/>
      <c r="RE218" s="27"/>
      <c r="RF218" s="27"/>
      <c r="RG218" s="27"/>
      <c r="RH218" s="27"/>
      <c r="RI218" s="27"/>
      <c r="RJ218" s="27"/>
      <c r="RK218" s="27"/>
      <c r="RL218" s="27"/>
      <c r="RM218" s="27"/>
      <c r="RN218" s="27"/>
      <c r="RO218" s="27"/>
      <c r="RP218" s="27"/>
      <c r="RQ218" s="27"/>
      <c r="RR218" s="27"/>
      <c r="RS218" s="27"/>
      <c r="RT218" s="27"/>
      <c r="RU218" s="27"/>
      <c r="RV218" s="27"/>
      <c r="RW218" s="27"/>
      <c r="RX218" s="27"/>
      <c r="RY218" s="27"/>
      <c r="RZ218" s="27"/>
      <c r="SA218" s="27"/>
      <c r="SB218" s="27"/>
      <c r="SC218" s="27"/>
      <c r="SD218" s="27"/>
      <c r="SE218" s="27"/>
      <c r="SF218" s="27"/>
      <c r="SG218" s="27"/>
      <c r="SH218" s="27"/>
      <c r="SI218" s="27"/>
      <c r="SJ218" s="27"/>
      <c r="SK218" s="27"/>
      <c r="SL218" s="27"/>
      <c r="SM218" s="27"/>
      <c r="SN218" s="27"/>
      <c r="SO218" s="27"/>
      <c r="SP218" s="27"/>
      <c r="SQ218" s="27"/>
      <c r="SR218" s="27"/>
      <c r="SS218" s="27"/>
      <c r="ST218" s="27"/>
      <c r="SU218" s="27"/>
      <c r="SV218" s="27"/>
      <c r="SW218" s="27"/>
      <c r="SX218" s="27"/>
      <c r="SY218" s="27"/>
      <c r="SZ218" s="27"/>
      <c r="TA218" s="27"/>
      <c r="TB218" s="27"/>
      <c r="TC218" s="27"/>
      <c r="TD218" s="27"/>
      <c r="TE218" s="27"/>
      <c r="TF218" s="27"/>
      <c r="TG218" s="27"/>
      <c r="TH218" s="27"/>
      <c r="TI218" s="27"/>
      <c r="TJ218" s="27"/>
      <c r="TK218" s="27"/>
      <c r="TL218" s="27"/>
      <c r="TM218" s="27"/>
      <c r="TN218" s="27"/>
      <c r="TO218" s="27"/>
      <c r="TP218" s="27"/>
      <c r="TQ218" s="27"/>
      <c r="TR218" s="27"/>
      <c r="TS218" s="27"/>
      <c r="TT218" s="27"/>
      <c r="TU218" s="27"/>
      <c r="TV218" s="27"/>
      <c r="TW218" s="27"/>
      <c r="TX218" s="27"/>
      <c r="TY218" s="27"/>
      <c r="TZ218" s="27"/>
      <c r="UA218" s="27"/>
      <c r="UB218" s="27"/>
      <c r="UC218" s="27"/>
      <c r="UD218" s="27"/>
      <c r="UE218" s="27"/>
      <c r="UF218" s="27"/>
      <c r="UG218" s="27"/>
      <c r="UH218" s="27"/>
      <c r="UI218" s="27"/>
      <c r="UJ218" s="27"/>
      <c r="UK218" s="27"/>
      <c r="UL218" s="27"/>
      <c r="UM218" s="27"/>
      <c r="UN218" s="27"/>
      <c r="UO218" s="27"/>
      <c r="UP218" s="27"/>
      <c r="UQ218" s="27"/>
      <c r="UR218" s="27"/>
      <c r="US218" s="27"/>
      <c r="UT218" s="27"/>
      <c r="UU218" s="27"/>
      <c r="UV218" s="27"/>
      <c r="UW218" s="27"/>
      <c r="UX218" s="27"/>
      <c r="UY218" s="27"/>
      <c r="UZ218" s="27"/>
      <c r="VA218" s="27"/>
      <c r="VB218" s="27"/>
      <c r="VC218" s="27"/>
      <c r="VD218" s="27"/>
      <c r="VE218" s="27"/>
      <c r="VF218" s="27"/>
      <c r="VG218" s="27"/>
      <c r="VH218" s="27"/>
      <c r="VI218" s="27"/>
      <c r="VJ218" s="27"/>
      <c r="VK218" s="27"/>
      <c r="VL218" s="27"/>
      <c r="VM218" s="27"/>
      <c r="VN218" s="27"/>
      <c r="VO218" s="27"/>
      <c r="VP218" s="27"/>
      <c r="VQ218" s="27"/>
      <c r="VR218" s="27"/>
      <c r="VS218" s="27"/>
      <c r="VT218" s="27"/>
      <c r="VU218" s="27"/>
      <c r="VV218" s="27"/>
      <c r="VW218" s="27"/>
      <c r="VX218" s="27"/>
      <c r="VY218" s="27"/>
      <c r="VZ218" s="27"/>
      <c r="WA218" s="27"/>
      <c r="WB218" s="27"/>
      <c r="WC218" s="27"/>
      <c r="WD218" s="27"/>
      <c r="WE218" s="27"/>
      <c r="WF218" s="27"/>
      <c r="WG218" s="27"/>
      <c r="WH218" s="27"/>
      <c r="WI218" s="27"/>
      <c r="WJ218" s="27"/>
      <c r="WK218" s="27"/>
      <c r="WL218" s="27"/>
      <c r="WM218" s="27"/>
      <c r="WN218" s="27"/>
      <c r="WO218" s="27"/>
      <c r="WP218" s="27"/>
      <c r="WQ218" s="27"/>
      <c r="WR218" s="27"/>
      <c r="WS218" s="27"/>
      <c r="WT218" s="27"/>
      <c r="WU218" s="27"/>
      <c r="WV218" s="27"/>
      <c r="WW218" s="27"/>
      <c r="WX218" s="27"/>
      <c r="WY218" s="27"/>
      <c r="WZ218" s="27"/>
      <c r="XA218" s="27"/>
      <c r="XB218" s="27"/>
      <c r="XC218" s="27"/>
      <c r="XD218" s="27"/>
      <c r="XE218" s="27"/>
      <c r="XF218" s="27"/>
      <c r="XG218" s="27"/>
      <c r="XH218" s="27"/>
      <c r="XI218" s="27"/>
      <c r="XJ218" s="27"/>
      <c r="XK218" s="27"/>
      <c r="XL218" s="27"/>
      <c r="XM218" s="27"/>
      <c r="XN218" s="27"/>
      <c r="XO218" s="27"/>
      <c r="XP218" s="27"/>
      <c r="XQ218" s="27"/>
      <c r="XR218" s="27"/>
      <c r="XS218" s="27"/>
      <c r="XT218" s="27"/>
      <c r="XU218" s="27"/>
      <c r="XV218" s="27"/>
      <c r="XW218" s="27"/>
      <c r="XX218" s="27"/>
      <c r="XY218" s="27"/>
      <c r="XZ218" s="27"/>
      <c r="YA218" s="27"/>
      <c r="YB218" s="27"/>
      <c r="YC218" s="27"/>
      <c r="YD218" s="27"/>
      <c r="YE218" s="27"/>
      <c r="YF218" s="27"/>
      <c r="YG218" s="27"/>
      <c r="YH218" s="27"/>
      <c r="YI218" s="27"/>
      <c r="YJ218" s="27"/>
      <c r="YK218" s="27"/>
      <c r="YL218" s="27"/>
      <c r="YM218" s="27"/>
      <c r="YN218" s="27"/>
      <c r="YO218" s="27"/>
      <c r="YP218" s="27"/>
      <c r="YQ218" s="27"/>
      <c r="YR218" s="27"/>
      <c r="YS218" s="27"/>
      <c r="YT218" s="27"/>
      <c r="YU218" s="27"/>
      <c r="YV218" s="27"/>
      <c r="YW218" s="27"/>
      <c r="YX218" s="27"/>
      <c r="YY218" s="27"/>
      <c r="YZ218" s="27"/>
      <c r="ZA218" s="27"/>
      <c r="ZB218" s="27"/>
      <c r="ZC218" s="27"/>
      <c r="ZD218" s="27"/>
      <c r="ZE218" s="27"/>
      <c r="ZF218" s="27"/>
      <c r="ZG218" s="27"/>
      <c r="ZH218" s="27"/>
      <c r="ZI218" s="27"/>
      <c r="ZJ218" s="27"/>
      <c r="ZK218" s="27"/>
      <c r="ZL218" s="27"/>
      <c r="ZM218" s="27"/>
      <c r="ZN218" s="27"/>
      <c r="ZO218" s="27"/>
      <c r="ZP218" s="27"/>
      <c r="ZQ218" s="27"/>
      <c r="ZR218" s="27"/>
      <c r="ZS218" s="27"/>
      <c r="ZT218" s="27"/>
      <c r="ZU218" s="27"/>
      <c r="ZV218" s="27"/>
      <c r="ZW218" s="27"/>
      <c r="ZX218" s="27"/>
      <c r="ZY218" s="27"/>
      <c r="ZZ218" s="27"/>
      <c r="AAA218" s="27"/>
      <c r="AAB218" s="27"/>
      <c r="AAC218" s="27"/>
      <c r="AAD218" s="27"/>
      <c r="AAE218" s="27"/>
      <c r="AAF218" s="27"/>
      <c r="AAG218" s="27"/>
      <c r="AAH218" s="27"/>
      <c r="AAI218" s="27"/>
      <c r="AAJ218" s="27"/>
      <c r="AAK218" s="27"/>
      <c r="AAL218" s="27"/>
      <c r="AAM218" s="27"/>
      <c r="AAN218" s="27"/>
      <c r="AAO218" s="27"/>
      <c r="AAP218" s="27"/>
      <c r="AAQ218" s="27"/>
      <c r="AAR218" s="27"/>
      <c r="AAS218" s="27"/>
      <c r="AAT218" s="27"/>
      <c r="AAU218" s="27"/>
      <c r="AAV218" s="27"/>
      <c r="AAW218" s="27"/>
      <c r="AAX218" s="27"/>
      <c r="AAY218" s="27"/>
      <c r="AAZ218" s="27"/>
      <c r="ABA218" s="27"/>
      <c r="ABB218" s="27"/>
      <c r="ABC218" s="27"/>
      <c r="ABD218" s="27"/>
      <c r="ABE218" s="27"/>
      <c r="ABF218" s="27"/>
      <c r="ABG218" s="27"/>
      <c r="ABH218" s="27"/>
      <c r="ABI218" s="27"/>
      <c r="ABJ218" s="27"/>
      <c r="ABK218" s="27"/>
      <c r="ABL218" s="27"/>
      <c r="ABM218" s="27"/>
      <c r="ABN218" s="27"/>
      <c r="ABO218" s="27"/>
      <c r="ABP218" s="27"/>
      <c r="ABQ218" s="27"/>
      <c r="ABR218" s="27"/>
      <c r="ABS218" s="27"/>
      <c r="ABT218" s="27"/>
      <c r="ABU218" s="27"/>
      <c r="ABV218" s="27"/>
      <c r="ABW218" s="27"/>
      <c r="ABX218" s="27"/>
      <c r="ABY218" s="27"/>
      <c r="ABZ218" s="27"/>
      <c r="ACA218" s="27"/>
      <c r="ACB218" s="27"/>
      <c r="ACC218" s="27"/>
      <c r="ACD218" s="27"/>
      <c r="ACE218" s="27"/>
      <c r="ACF218" s="27"/>
      <c r="ACG218" s="27"/>
      <c r="ACH218" s="27"/>
      <c r="ACI218" s="27"/>
      <c r="ACJ218" s="27"/>
      <c r="ACK218" s="27"/>
      <c r="ACL218" s="27"/>
      <c r="ACM218" s="27"/>
      <c r="ACN218" s="27"/>
      <c r="ACO218" s="27"/>
      <c r="ACP218" s="27"/>
      <c r="ACQ218" s="27"/>
      <c r="ACR218" s="27"/>
      <c r="ACS218" s="27"/>
      <c r="ACT218" s="27"/>
      <c r="ACU218" s="27"/>
      <c r="ACV218" s="27"/>
      <c r="ACW218" s="27"/>
      <c r="ACX218" s="27"/>
      <c r="ACY218" s="27"/>
      <c r="ACZ218" s="27"/>
      <c r="ADA218" s="27"/>
      <c r="ADB218" s="27"/>
      <c r="ADC218" s="27"/>
      <c r="ADD218" s="27"/>
      <c r="ADE218" s="27"/>
      <c r="ADF218" s="27"/>
      <c r="ADG218" s="27"/>
      <c r="ADH218" s="27"/>
      <c r="ADI218" s="27"/>
      <c r="ADJ218" s="27"/>
      <c r="ADK218" s="27"/>
      <c r="ADL218" s="27"/>
      <c r="ADM218" s="27"/>
      <c r="ADN218" s="27"/>
      <c r="ADO218" s="27"/>
      <c r="ADP218" s="27"/>
      <c r="ADQ218" s="27"/>
      <c r="ADR218" s="27"/>
      <c r="ADS218" s="27"/>
      <c r="ADT218" s="27"/>
      <c r="ADU218" s="27"/>
      <c r="ADV218" s="27"/>
      <c r="ADW218" s="27"/>
      <c r="ADX218" s="27"/>
      <c r="ADY218" s="27"/>
      <c r="ADZ218" s="27"/>
      <c r="AEA218" s="27"/>
      <c r="AEB218" s="27"/>
      <c r="AEC218" s="27"/>
      <c r="AED218" s="27"/>
      <c r="AEE218" s="27"/>
      <c r="AEF218" s="27"/>
      <c r="AEG218" s="27"/>
      <c r="AEH218" s="27"/>
      <c r="AEI218" s="27"/>
      <c r="AEJ218" s="27"/>
      <c r="AEK218" s="27"/>
      <c r="AEL218" s="27"/>
      <c r="AEM218" s="27"/>
      <c r="AEN218" s="27"/>
      <c r="AEO218" s="27"/>
      <c r="AEP218" s="27"/>
      <c r="AEQ218" s="27"/>
      <c r="AER218" s="27"/>
      <c r="AES218" s="27"/>
      <c r="AET218" s="27"/>
      <c r="AEU218" s="27"/>
      <c r="AEV218" s="27"/>
      <c r="AEW218" s="27"/>
      <c r="AEX218" s="27"/>
      <c r="AEY218" s="27"/>
      <c r="AEZ218" s="27"/>
      <c r="AFA218" s="27"/>
      <c r="AFB218" s="27"/>
      <c r="AFC218" s="27"/>
      <c r="AFD218" s="27"/>
      <c r="AFE218" s="27"/>
      <c r="AFF218" s="27"/>
      <c r="AFG218" s="27"/>
      <c r="AFH218" s="27"/>
      <c r="AFI218" s="27"/>
      <c r="AFJ218" s="27"/>
      <c r="AFK218" s="27"/>
      <c r="AFL218" s="27"/>
      <c r="AFM218" s="27"/>
      <c r="AFN218" s="27"/>
      <c r="AFO218" s="27"/>
      <c r="AFP218" s="27"/>
      <c r="AFQ218" s="27"/>
      <c r="AFR218" s="27"/>
      <c r="AFS218" s="27"/>
      <c r="AFT218" s="27"/>
      <c r="AFU218" s="27"/>
      <c r="AFV218" s="27"/>
      <c r="AFW218" s="27"/>
      <c r="AFX218" s="27"/>
      <c r="AFY218" s="27"/>
      <c r="AFZ218" s="27"/>
      <c r="AGA218" s="27"/>
      <c r="AGB218" s="27"/>
      <c r="AGC218" s="27"/>
      <c r="AGD218" s="27"/>
      <c r="AGE218" s="27"/>
      <c r="AGF218" s="27"/>
      <c r="AGG218" s="27"/>
      <c r="AGH218" s="27"/>
      <c r="AGI218" s="27"/>
      <c r="AGJ218" s="27"/>
      <c r="AGK218" s="27"/>
      <c r="AGL218" s="27"/>
      <c r="AGM218" s="27"/>
      <c r="AGN218" s="27"/>
      <c r="AGO218" s="27"/>
      <c r="AGP218" s="27"/>
      <c r="AGQ218" s="27"/>
      <c r="AGR218" s="27"/>
      <c r="AGS218" s="27"/>
      <c r="AGT218" s="27"/>
      <c r="AGU218" s="27"/>
      <c r="AGV218" s="27"/>
      <c r="AGW218" s="27"/>
      <c r="AGX218" s="27"/>
      <c r="AGY218" s="27"/>
      <c r="AGZ218" s="27"/>
      <c r="AHA218" s="27"/>
      <c r="AHB218" s="27"/>
      <c r="AHC218" s="27"/>
      <c r="AHD218" s="27"/>
      <c r="AHE218" s="27"/>
      <c r="AHF218" s="27"/>
      <c r="AHG218" s="27"/>
      <c r="AHH218" s="27"/>
      <c r="AHI218" s="27"/>
      <c r="AHJ218" s="27"/>
      <c r="AHK218" s="27"/>
      <c r="AHL218" s="27"/>
      <c r="AHM218" s="27"/>
      <c r="AHN218" s="27"/>
      <c r="AHO218" s="27"/>
      <c r="AHP218" s="27"/>
      <c r="AHQ218" s="27"/>
      <c r="AHR218" s="27"/>
      <c r="AHS218" s="27"/>
      <c r="AHT218" s="27"/>
      <c r="AHU218" s="27"/>
      <c r="AHV218" s="27"/>
      <c r="AHW218" s="27"/>
      <c r="AHX218" s="27"/>
      <c r="AHY218" s="27"/>
      <c r="AHZ218" s="27"/>
      <c r="AIA218" s="27"/>
      <c r="AIB218" s="27"/>
      <c r="AIC218" s="27"/>
      <c r="AID218" s="27"/>
      <c r="AIE218" s="27"/>
      <c r="AIF218" s="27"/>
      <c r="AIG218" s="27"/>
      <c r="AIH218" s="27"/>
      <c r="AII218" s="27"/>
      <c r="AIJ218" s="27"/>
      <c r="AIK218" s="27"/>
      <c r="AIL218" s="27"/>
      <c r="AIM218" s="27"/>
      <c r="AIN218" s="27"/>
      <c r="AIO218" s="27"/>
      <c r="AIP218" s="27"/>
      <c r="AIQ218" s="27"/>
      <c r="AIR218" s="27"/>
      <c r="AIS218" s="27"/>
      <c r="AIT218" s="27"/>
      <c r="AIU218" s="27"/>
      <c r="AIV218" s="27"/>
      <c r="AIW218" s="27"/>
      <c r="AIX218" s="27"/>
      <c r="AIY218" s="27"/>
      <c r="AIZ218" s="27"/>
      <c r="AJA218" s="27"/>
      <c r="AJB218" s="27"/>
      <c r="AJC218" s="27"/>
      <c r="AJD218" s="27"/>
      <c r="AJE218" s="27"/>
      <c r="AJF218" s="27"/>
      <c r="AJG218" s="27"/>
      <c r="AJH218" s="27"/>
      <c r="AJI218" s="27"/>
      <c r="AJJ218" s="27"/>
      <c r="AJK218" s="27"/>
      <c r="AJL218" s="27"/>
      <c r="AJM218" s="27"/>
      <c r="AJN218" s="27"/>
      <c r="AJO218" s="27"/>
      <c r="AJP218" s="27"/>
      <c r="AJQ218" s="27"/>
      <c r="AJR218" s="27"/>
      <c r="AJS218" s="27"/>
      <c r="AJT218" s="27"/>
      <c r="AJU218" s="27"/>
      <c r="AJV218" s="27"/>
      <c r="AJW218" s="27"/>
      <c r="AJX218" s="27"/>
      <c r="AJY218" s="27"/>
      <c r="AJZ218" s="27"/>
      <c r="AKA218" s="27"/>
      <c r="AKB218" s="27"/>
      <c r="AKC218" s="27"/>
      <c r="AKD218" s="27"/>
      <c r="AKE218" s="27"/>
      <c r="AKF218" s="27"/>
      <c r="AKG218" s="27"/>
      <c r="AKH218" s="27"/>
      <c r="AKI218" s="27"/>
      <c r="AKJ218" s="27"/>
      <c r="AKK218" s="27"/>
      <c r="AKL218" s="27"/>
      <c r="AKM218" s="27"/>
      <c r="AKN218" s="27"/>
      <c r="AKO218" s="27"/>
      <c r="AKP218" s="27"/>
      <c r="AKQ218" s="27"/>
      <c r="AKR218" s="27"/>
      <c r="AKS218" s="27"/>
      <c r="AKT218" s="27"/>
      <c r="AKU218" s="27"/>
      <c r="AKV218" s="27"/>
      <c r="AKW218" s="27"/>
      <c r="AKX218" s="27"/>
      <c r="AKY218" s="27"/>
      <c r="AKZ218" s="27"/>
      <c r="ALA218" s="27"/>
      <c r="ALB218" s="27"/>
      <c r="ALC218" s="27"/>
      <c r="ALD218" s="27"/>
      <c r="ALE218" s="27"/>
      <c r="ALF218" s="27"/>
      <c r="ALG218" s="27"/>
      <c r="ALH218" s="27"/>
      <c r="ALI218" s="27"/>
      <c r="ALJ218" s="27"/>
      <c r="ALK218" s="27"/>
      <c r="ALL218" s="27"/>
      <c r="ALM218" s="27"/>
      <c r="ALN218" s="27"/>
      <c r="ALO218" s="27"/>
      <c r="ALP218" s="27"/>
      <c r="ALQ218" s="27"/>
      <c r="ALR218" s="27"/>
      <c r="ALS218" s="27"/>
      <c r="ALT218" s="27"/>
      <c r="ALU218" s="27"/>
      <c r="ALV218" s="27"/>
      <c r="ALW218" s="27"/>
      <c r="ALX218" s="27"/>
      <c r="ALY218" s="27"/>
      <c r="ALZ218" s="27"/>
      <c r="AMA218" s="27"/>
      <c r="AMB218" s="27"/>
      <c r="AMC218" s="27"/>
      <c r="AMD218" s="27"/>
      <c r="AME218" s="27"/>
      <c r="AMF218" s="27"/>
      <c r="AMG218" s="27"/>
      <c r="AMH218" s="27"/>
      <c r="AMI218" s="27"/>
      <c r="AMJ218" s="27"/>
      <c r="AMK218" s="27"/>
      <c r="AML218" s="27"/>
      <c r="AMM218" s="27"/>
      <c r="AMN218" s="27"/>
      <c r="AMO218" s="27"/>
      <c r="AMP218" s="27"/>
      <c r="AMQ218" s="27"/>
      <c r="AMR218" s="27"/>
      <c r="AMS218" s="27"/>
      <c r="AMT218" s="27"/>
      <c r="AMU218" s="27"/>
      <c r="AMV218" s="27"/>
      <c r="AMW218" s="27"/>
      <c r="AMX218" s="27"/>
      <c r="AMY218" s="27"/>
      <c r="AMZ218" s="27"/>
      <c r="ANA218" s="27"/>
      <c r="ANB218" s="27"/>
      <c r="ANC218" s="27"/>
      <c r="AND218" s="27"/>
      <c r="ANE218" s="27"/>
      <c r="ANF218" s="27"/>
      <c r="ANG218" s="27"/>
      <c r="ANH218" s="27"/>
      <c r="ANI218" s="27"/>
      <c r="ANJ218" s="27"/>
      <c r="ANK218" s="27"/>
      <c r="ANL218" s="27"/>
      <c r="ANM218" s="27"/>
      <c r="ANN218" s="27"/>
      <c r="ANO218" s="27"/>
      <c r="ANP218" s="27"/>
      <c r="ANQ218" s="27"/>
      <c r="ANR218" s="27"/>
      <c r="ANS218" s="27"/>
      <c r="ANT218" s="27"/>
      <c r="ANU218" s="27"/>
      <c r="ANV218" s="27"/>
      <c r="ANW218" s="27"/>
      <c r="ANX218" s="27"/>
      <c r="ANY218" s="27"/>
      <c r="ANZ218" s="27"/>
      <c r="AOA218" s="27"/>
      <c r="AOB218" s="27"/>
      <c r="AOC218" s="27"/>
      <c r="AOD218" s="27"/>
      <c r="AOE218" s="27"/>
      <c r="AOF218" s="27"/>
      <c r="AOG218" s="27"/>
      <c r="AOH218" s="27"/>
      <c r="AOI218" s="27"/>
      <c r="AOJ218" s="27"/>
      <c r="AOK218" s="27"/>
      <c r="AOL218" s="27"/>
      <c r="AOM218" s="27"/>
      <c r="AON218" s="27"/>
      <c r="AOO218" s="27"/>
      <c r="AOP218" s="27"/>
      <c r="AOQ218" s="27"/>
      <c r="AOR218" s="27"/>
      <c r="AOS218" s="27"/>
      <c r="AOT218" s="27"/>
      <c r="AOU218" s="27"/>
      <c r="AOV218" s="27"/>
      <c r="AOW218" s="27"/>
      <c r="AOX218" s="27"/>
      <c r="AOY218" s="27"/>
      <c r="AOZ218" s="27"/>
      <c r="APA218" s="27"/>
      <c r="APB218" s="27"/>
      <c r="APC218" s="27"/>
      <c r="APD218" s="27"/>
      <c r="APE218" s="27"/>
      <c r="APF218" s="27"/>
      <c r="APG218" s="27"/>
      <c r="APH218" s="27"/>
      <c r="API218" s="27"/>
      <c r="APJ218" s="27"/>
      <c r="APK218" s="27"/>
      <c r="APL218" s="27"/>
      <c r="APM218" s="27"/>
      <c r="APN218" s="27"/>
      <c r="APO218" s="27"/>
      <c r="APP218" s="27"/>
      <c r="APQ218" s="27"/>
      <c r="APR218" s="27"/>
      <c r="APS218" s="27"/>
      <c r="APT218" s="27"/>
      <c r="APU218" s="27"/>
      <c r="APV218" s="27"/>
      <c r="APW218" s="27"/>
      <c r="APX218" s="27"/>
      <c r="APY218" s="27"/>
      <c r="APZ218" s="27"/>
      <c r="AQA218" s="27"/>
      <c r="AQB218" s="27"/>
      <c r="AQC218" s="27"/>
      <c r="AQD218" s="27"/>
      <c r="AQE218" s="27"/>
      <c r="AQF218" s="27"/>
      <c r="AQG218" s="27"/>
      <c r="AQH218" s="27"/>
      <c r="AQI218" s="27"/>
      <c r="AQJ218" s="27"/>
      <c r="AQK218" s="27"/>
      <c r="AQL218" s="27"/>
      <c r="AQM218" s="27"/>
      <c r="AQN218" s="27"/>
      <c r="AQO218" s="27"/>
      <c r="AQP218" s="27"/>
      <c r="AQQ218" s="27"/>
      <c r="AQR218" s="27"/>
      <c r="AQS218" s="27"/>
      <c r="AQT218" s="27"/>
      <c r="AQU218" s="27"/>
      <c r="AQV218" s="27"/>
      <c r="AQW218" s="27"/>
      <c r="AQX218" s="27"/>
      <c r="AQY218" s="27"/>
      <c r="AQZ218" s="27"/>
      <c r="ARA218" s="27"/>
      <c r="ARB218" s="27"/>
      <c r="ARC218" s="27"/>
      <c r="ARD218" s="27"/>
      <c r="ARE218" s="27"/>
      <c r="ARF218" s="27"/>
      <c r="ARG218" s="27"/>
      <c r="ARH218" s="27"/>
      <c r="ARI218" s="27"/>
      <c r="ARJ218" s="27"/>
      <c r="ARK218" s="27"/>
      <c r="ARL218" s="27"/>
      <c r="ARM218" s="27"/>
      <c r="ARN218" s="27"/>
      <c r="ARO218" s="27"/>
      <c r="ARP218" s="27"/>
      <c r="ARQ218" s="27"/>
      <c r="ARR218" s="27"/>
      <c r="ARS218" s="27"/>
      <c r="ART218" s="27"/>
      <c r="ARU218" s="27"/>
      <c r="ARV218" s="27"/>
      <c r="ARW218" s="27"/>
      <c r="ARX218" s="27"/>
      <c r="ARY218" s="27"/>
      <c r="ARZ218" s="27"/>
      <c r="ASA218" s="27"/>
      <c r="ASB218" s="27"/>
      <c r="ASC218" s="27"/>
      <c r="ASD218" s="27"/>
      <c r="ASE218" s="27"/>
      <c r="ASF218" s="27"/>
      <c r="ASG218" s="27"/>
      <c r="ASH218" s="27"/>
      <c r="ASI218" s="27"/>
      <c r="ASJ218" s="27"/>
      <c r="ASK218" s="27"/>
      <c r="ASL218" s="27"/>
      <c r="ASM218" s="27"/>
      <c r="ASN218" s="27"/>
      <c r="ASO218" s="27"/>
      <c r="ASP218" s="27"/>
      <c r="ASQ218" s="27"/>
      <c r="ASR218" s="27"/>
      <c r="ASS218" s="27"/>
      <c r="AST218" s="27"/>
      <c r="ASU218" s="27"/>
      <c r="ASV218" s="27"/>
      <c r="ASW218" s="27"/>
      <c r="ASX218" s="27"/>
      <c r="ASY218" s="27"/>
      <c r="ASZ218" s="27"/>
      <c r="ATA218" s="27"/>
      <c r="ATB218" s="27"/>
      <c r="ATC218" s="27"/>
      <c r="ATD218" s="27"/>
      <c r="ATE218" s="27"/>
      <c r="ATF218" s="27"/>
      <c r="ATG218" s="27"/>
      <c r="ATH218" s="27"/>
      <c r="ATI218" s="27"/>
      <c r="ATJ218" s="27"/>
      <c r="ATK218" s="27"/>
      <c r="ATL218" s="27"/>
      <c r="ATM218" s="27"/>
      <c r="ATN218" s="27"/>
      <c r="ATO218" s="27"/>
      <c r="ATP218" s="27"/>
      <c r="ATQ218" s="27"/>
      <c r="ATR218" s="27"/>
      <c r="ATS218" s="27"/>
      <c r="ATT218" s="27"/>
      <c r="ATU218" s="27"/>
      <c r="ATV218" s="27"/>
      <c r="ATW218" s="27"/>
      <c r="ATX218" s="27"/>
      <c r="ATY218" s="27"/>
      <c r="ATZ218" s="27"/>
      <c r="AUA218" s="27"/>
      <c r="AUB218" s="27"/>
      <c r="AUC218" s="27"/>
      <c r="AUD218" s="27"/>
      <c r="AUE218" s="27"/>
      <c r="AUF218" s="27"/>
      <c r="AUG218" s="27"/>
      <c r="AUH218" s="27"/>
      <c r="AUI218" s="27"/>
      <c r="AUJ218" s="27"/>
      <c r="AUK218" s="27"/>
      <c r="AUL218" s="27"/>
      <c r="AUM218" s="27"/>
      <c r="AUN218" s="27"/>
      <c r="AUO218" s="27"/>
      <c r="AUP218" s="27"/>
      <c r="AUQ218" s="27"/>
      <c r="AUR218" s="27"/>
      <c r="AUS218" s="27"/>
      <c r="AUT218" s="27"/>
      <c r="AUU218" s="27"/>
      <c r="AUV218" s="27"/>
      <c r="AUW218" s="27"/>
      <c r="AUX218" s="27"/>
      <c r="AUY218" s="27"/>
      <c r="AUZ218" s="27"/>
      <c r="AVA218" s="27"/>
      <c r="AVB218" s="27"/>
      <c r="AVC218" s="27"/>
      <c r="AVD218" s="27"/>
      <c r="AVE218" s="27"/>
      <c r="AVF218" s="27"/>
      <c r="AVG218" s="27"/>
      <c r="AVH218" s="27"/>
      <c r="AVI218" s="27"/>
      <c r="AVJ218" s="27"/>
      <c r="AVK218" s="27"/>
      <c r="AVL218" s="27"/>
      <c r="AVM218" s="27"/>
      <c r="AVN218" s="27"/>
      <c r="AVO218" s="27"/>
      <c r="AVP218" s="27"/>
      <c r="AVQ218" s="27"/>
      <c r="AVR218" s="27"/>
      <c r="AVS218" s="27"/>
      <c r="AVT218" s="27"/>
      <c r="AVU218" s="27"/>
      <c r="AVV218" s="27"/>
      <c r="AVW218" s="27"/>
      <c r="AVX218" s="27"/>
      <c r="AVY218" s="27"/>
      <c r="AVZ218" s="27"/>
      <c r="AWA218" s="27"/>
      <c r="AWB218" s="27"/>
      <c r="AWC218" s="27"/>
      <c r="AWD218" s="27"/>
      <c r="AWE218" s="27"/>
      <c r="AWF218" s="27"/>
      <c r="AWG218" s="27"/>
      <c r="AWH218" s="27"/>
      <c r="AWI218" s="27"/>
      <c r="AWJ218" s="27"/>
      <c r="AWK218" s="27"/>
      <c r="AWL218" s="27"/>
      <c r="AWM218" s="27"/>
      <c r="AWN218" s="27"/>
      <c r="AWO218" s="27"/>
      <c r="AWP218" s="27"/>
      <c r="AWQ218" s="27"/>
      <c r="AWR218" s="27"/>
      <c r="AWS218" s="27"/>
      <c r="AWT218" s="27"/>
      <c r="AWU218" s="27"/>
      <c r="AWV218" s="27"/>
      <c r="AWW218" s="27"/>
      <c r="AWX218" s="27"/>
      <c r="AWY218" s="27"/>
      <c r="AWZ218" s="27"/>
      <c r="AXA218" s="27"/>
      <c r="AXB218" s="27"/>
      <c r="AXC218" s="27"/>
      <c r="AXD218" s="27"/>
      <c r="AXE218" s="27"/>
      <c r="AXF218" s="27"/>
      <c r="AXG218" s="27"/>
      <c r="AXH218" s="27"/>
      <c r="AXI218" s="27"/>
      <c r="AXJ218" s="27"/>
      <c r="AXK218" s="27"/>
      <c r="AXL218" s="27"/>
      <c r="AXM218" s="27"/>
      <c r="AXN218" s="27"/>
      <c r="AXO218" s="27"/>
      <c r="AXP218" s="27"/>
      <c r="AXQ218" s="27"/>
      <c r="AXR218" s="27"/>
      <c r="AXS218" s="27"/>
      <c r="AXT218" s="27"/>
      <c r="AXU218" s="27"/>
      <c r="AXV218" s="27"/>
      <c r="AXW218" s="27"/>
      <c r="AXX218" s="27"/>
      <c r="AXY218" s="27"/>
      <c r="AXZ218" s="27"/>
      <c r="AYA218" s="27"/>
      <c r="AYB218" s="27"/>
      <c r="AYC218" s="27"/>
      <c r="AYD218" s="27"/>
      <c r="AYE218" s="27"/>
      <c r="AYF218" s="27"/>
      <c r="AYG218" s="27"/>
      <c r="AYH218" s="27"/>
      <c r="AYI218" s="27"/>
      <c r="AYJ218" s="27"/>
      <c r="AYK218" s="27"/>
      <c r="AYL218" s="27"/>
      <c r="AYM218" s="27"/>
      <c r="AYN218" s="27"/>
      <c r="AYO218" s="27"/>
      <c r="AYP218" s="27"/>
      <c r="AYQ218" s="27"/>
      <c r="AYR218" s="27"/>
      <c r="AYS218" s="27"/>
      <c r="AYT218" s="27"/>
      <c r="AYU218" s="27"/>
      <c r="AYV218" s="27"/>
      <c r="AYW218" s="27"/>
      <c r="AYX218" s="27"/>
      <c r="AYY218" s="27"/>
      <c r="AYZ218" s="27"/>
      <c r="AZA218" s="27"/>
      <c r="AZB218" s="27"/>
      <c r="AZC218" s="27"/>
      <c r="AZD218" s="27"/>
      <c r="AZE218" s="27"/>
      <c r="AZF218" s="27"/>
      <c r="AZG218" s="27"/>
      <c r="AZH218" s="27"/>
      <c r="AZI218" s="27"/>
      <c r="AZJ218" s="27"/>
      <c r="AZK218" s="27"/>
      <c r="AZL218" s="27"/>
      <c r="AZM218" s="27"/>
      <c r="AZN218" s="27"/>
      <c r="AZO218" s="27"/>
      <c r="AZP218" s="27"/>
      <c r="AZQ218" s="27"/>
      <c r="AZR218" s="27"/>
      <c r="AZS218" s="27"/>
      <c r="AZT218" s="27"/>
      <c r="AZU218" s="27"/>
      <c r="AZV218" s="27"/>
      <c r="AZW218" s="27"/>
      <c r="AZX218" s="27"/>
      <c r="AZY218" s="27"/>
      <c r="AZZ218" s="27"/>
      <c r="BAA218" s="27"/>
      <c r="BAB218" s="27"/>
      <c r="BAC218" s="27"/>
      <c r="BAD218" s="27"/>
      <c r="BAE218" s="27"/>
      <c r="BAF218" s="27"/>
      <c r="BAG218" s="27"/>
      <c r="BAH218" s="27"/>
      <c r="BAI218" s="27"/>
      <c r="BAJ218" s="27"/>
      <c r="BAK218" s="27"/>
      <c r="BAL218" s="27"/>
      <c r="BAM218" s="27"/>
      <c r="BAN218" s="27"/>
      <c r="BAO218" s="27"/>
      <c r="BAP218" s="27"/>
      <c r="BAQ218" s="27"/>
      <c r="BAR218" s="27"/>
      <c r="BAS218" s="27"/>
      <c r="BAT218" s="27"/>
      <c r="BAU218" s="27"/>
      <c r="BAV218" s="27"/>
      <c r="BAW218" s="27"/>
      <c r="BAX218" s="27"/>
      <c r="BAY218" s="27"/>
      <c r="BAZ218" s="27"/>
      <c r="BBA218" s="27"/>
      <c r="BBB218" s="27"/>
      <c r="BBC218" s="27"/>
      <c r="BBD218" s="27"/>
      <c r="BBE218" s="27"/>
      <c r="BBF218" s="27"/>
      <c r="BBG218" s="27"/>
      <c r="BBH218" s="27"/>
      <c r="BBI218" s="27"/>
      <c r="BBJ218" s="27"/>
      <c r="BBK218" s="27"/>
      <c r="BBL218" s="27"/>
      <c r="BBM218" s="27"/>
      <c r="BBN218" s="27"/>
      <c r="BBO218" s="27"/>
      <c r="BBP218" s="27"/>
      <c r="BBQ218" s="27"/>
      <c r="BBR218" s="27"/>
      <c r="BBS218" s="27"/>
      <c r="BBT218" s="27"/>
      <c r="BBU218" s="27"/>
      <c r="BBV218" s="27"/>
      <c r="BBW218" s="27"/>
      <c r="BBX218" s="27"/>
      <c r="BBY218" s="27"/>
      <c r="BBZ218" s="27"/>
      <c r="BCA218" s="27"/>
      <c r="BCB218" s="27"/>
      <c r="BCC218" s="27"/>
      <c r="BCD218" s="27"/>
      <c r="BCE218" s="27"/>
      <c r="BCF218" s="27"/>
      <c r="BCG218" s="27"/>
      <c r="BCH218" s="27"/>
      <c r="BCI218" s="27"/>
      <c r="BCJ218" s="27"/>
      <c r="BCK218" s="27"/>
      <c r="BCL218" s="27"/>
      <c r="BCM218" s="27"/>
      <c r="BCN218" s="27"/>
      <c r="BCO218" s="27"/>
      <c r="BCP218" s="27"/>
      <c r="BCQ218" s="27"/>
      <c r="BCR218" s="27"/>
      <c r="BCS218" s="27"/>
      <c r="BCT218" s="27"/>
      <c r="BCU218" s="27"/>
      <c r="BCV218" s="27"/>
      <c r="BCW218" s="27"/>
      <c r="BCX218" s="27"/>
      <c r="BCY218" s="27"/>
      <c r="BCZ218" s="27"/>
      <c r="BDA218" s="27"/>
      <c r="BDB218" s="27"/>
      <c r="BDC218" s="27"/>
      <c r="BDD218" s="27"/>
      <c r="BDE218" s="27"/>
      <c r="BDF218" s="27"/>
      <c r="BDG218" s="27"/>
      <c r="BDH218" s="27"/>
      <c r="BDI218" s="27"/>
      <c r="BDJ218" s="27"/>
      <c r="BDK218" s="27"/>
      <c r="BDL218" s="27"/>
      <c r="BDM218" s="27"/>
      <c r="BDN218" s="27"/>
      <c r="BDO218" s="27"/>
      <c r="BDP218" s="27"/>
      <c r="BDQ218" s="27"/>
      <c r="BDR218" s="27"/>
      <c r="BDS218" s="27"/>
      <c r="BDT218" s="27"/>
      <c r="BDU218" s="27"/>
      <c r="BDV218" s="27"/>
      <c r="BDW218" s="27"/>
      <c r="BDX218" s="27"/>
      <c r="BDY218" s="27"/>
      <c r="BDZ218" s="27"/>
      <c r="BEA218" s="27"/>
      <c r="BEB218" s="27"/>
      <c r="BEC218" s="27"/>
      <c r="BED218" s="27"/>
      <c r="BEE218" s="27"/>
      <c r="BEF218" s="27"/>
      <c r="BEG218" s="27"/>
      <c r="BEH218" s="27"/>
      <c r="BEI218" s="27"/>
      <c r="BEJ218" s="27"/>
      <c r="BEK218" s="27"/>
      <c r="BEL218" s="27"/>
      <c r="BEM218" s="27"/>
      <c r="BEN218" s="27"/>
      <c r="BEO218" s="27"/>
      <c r="BEP218" s="27"/>
      <c r="BEQ218" s="27"/>
      <c r="BER218" s="27"/>
      <c r="BES218" s="27"/>
      <c r="BET218" s="27"/>
      <c r="BEU218" s="27"/>
      <c r="BEV218" s="27"/>
      <c r="BEW218" s="27"/>
      <c r="BEX218" s="27"/>
      <c r="BEY218" s="27"/>
      <c r="BEZ218" s="27"/>
      <c r="BFA218" s="27"/>
      <c r="BFB218" s="27"/>
      <c r="BFC218" s="27"/>
      <c r="BFD218" s="27"/>
      <c r="BFE218" s="27"/>
      <c r="BFF218" s="27"/>
      <c r="BFG218" s="27"/>
      <c r="BFH218" s="27"/>
      <c r="BFI218" s="27"/>
      <c r="BFJ218" s="27"/>
      <c r="BFK218" s="27"/>
      <c r="BFL218" s="27"/>
      <c r="BFM218" s="27"/>
      <c r="BFN218" s="27"/>
      <c r="BFO218" s="27"/>
      <c r="BFP218" s="27"/>
      <c r="BFQ218" s="27"/>
      <c r="BFR218" s="27"/>
      <c r="BFS218" s="27"/>
      <c r="BFT218" s="27"/>
      <c r="BFU218" s="27"/>
      <c r="BFV218" s="27"/>
      <c r="BFW218" s="27"/>
      <c r="BFX218" s="27"/>
      <c r="BFY218" s="27"/>
      <c r="BFZ218" s="27"/>
      <c r="BGA218" s="27"/>
      <c r="BGB218" s="27"/>
      <c r="BGC218" s="27"/>
      <c r="BGD218" s="27"/>
      <c r="BGE218" s="27"/>
      <c r="BGF218" s="27"/>
      <c r="BGG218" s="27"/>
      <c r="BGH218" s="27"/>
      <c r="BGI218" s="27"/>
      <c r="BGJ218" s="27"/>
      <c r="BGK218" s="27"/>
      <c r="BGL218" s="27"/>
      <c r="BGM218" s="27"/>
      <c r="BGN218" s="27"/>
      <c r="BGO218" s="27"/>
      <c r="BGP218" s="27"/>
      <c r="BGQ218" s="27"/>
      <c r="BGR218" s="27"/>
      <c r="BGS218" s="27"/>
      <c r="BGT218" s="27"/>
      <c r="BGU218" s="27"/>
      <c r="BGV218" s="27"/>
      <c r="BGW218" s="27"/>
      <c r="BGX218" s="27"/>
      <c r="BGY218" s="27"/>
      <c r="BGZ218" s="27"/>
      <c r="BHA218" s="27"/>
      <c r="BHB218" s="27"/>
      <c r="BHC218" s="27"/>
      <c r="BHD218" s="27"/>
      <c r="BHE218" s="27"/>
      <c r="BHF218" s="27"/>
      <c r="BHG218" s="27"/>
      <c r="BHH218" s="27"/>
      <c r="BHI218" s="27"/>
      <c r="BHJ218" s="27"/>
      <c r="BHK218" s="27"/>
      <c r="BHL218" s="27"/>
      <c r="BHM218" s="27"/>
      <c r="BHN218" s="27"/>
      <c r="BHO218" s="27"/>
      <c r="BHP218" s="27"/>
      <c r="BHQ218" s="27"/>
      <c r="BHR218" s="27"/>
      <c r="BHS218" s="27"/>
      <c r="BHT218" s="27"/>
      <c r="BHU218" s="27"/>
      <c r="BHV218" s="27"/>
      <c r="BHW218" s="27"/>
      <c r="BHX218" s="27"/>
      <c r="BHY218" s="27"/>
      <c r="BHZ218" s="27"/>
      <c r="BIA218" s="27"/>
      <c r="BIB218" s="27"/>
      <c r="BIC218" s="27"/>
      <c r="BID218" s="27"/>
      <c r="BIE218" s="27"/>
      <c r="BIF218" s="27"/>
      <c r="BIG218" s="27"/>
      <c r="BIH218" s="27"/>
      <c r="BII218" s="27"/>
      <c r="BIJ218" s="27"/>
      <c r="BIK218" s="27"/>
      <c r="BIL218" s="27"/>
      <c r="BIM218" s="27"/>
      <c r="BIN218" s="27"/>
      <c r="BIO218" s="27"/>
      <c r="BIP218" s="27"/>
      <c r="BIQ218" s="27"/>
      <c r="BIR218" s="27"/>
      <c r="BIS218" s="27"/>
      <c r="BIT218" s="27"/>
      <c r="BIU218" s="27"/>
      <c r="BIV218" s="27"/>
      <c r="BIW218" s="27"/>
      <c r="BIX218" s="27"/>
      <c r="BIY218" s="27"/>
      <c r="BIZ218" s="27"/>
      <c r="BJA218" s="27"/>
      <c r="BJB218" s="27"/>
      <c r="BJC218" s="27"/>
      <c r="BJD218" s="27"/>
      <c r="BJE218" s="27"/>
      <c r="BJF218" s="27"/>
      <c r="BJG218" s="27"/>
      <c r="BJH218" s="27"/>
      <c r="BJI218" s="27"/>
      <c r="BJJ218" s="27"/>
      <c r="BJK218" s="27"/>
      <c r="BJL218" s="27"/>
      <c r="BJM218" s="27"/>
      <c r="BJN218" s="27"/>
      <c r="BJO218" s="27"/>
      <c r="BJP218" s="27"/>
      <c r="BJQ218" s="27"/>
      <c r="BJR218" s="27"/>
      <c r="BJS218" s="27"/>
      <c r="BJT218" s="27"/>
      <c r="BJU218" s="27"/>
      <c r="BJV218" s="27"/>
      <c r="BJW218" s="27"/>
      <c r="BJX218" s="27"/>
      <c r="BJY218" s="27"/>
      <c r="BJZ218" s="27"/>
      <c r="BKA218" s="27"/>
      <c r="BKB218" s="27"/>
      <c r="BKC218" s="27"/>
      <c r="BKD218" s="27"/>
      <c r="BKE218" s="27"/>
      <c r="BKF218" s="27"/>
      <c r="BKG218" s="27"/>
      <c r="BKH218" s="27"/>
      <c r="BKI218" s="27"/>
      <c r="BKJ218" s="27"/>
      <c r="BKK218" s="27"/>
      <c r="BKL218" s="27"/>
      <c r="BKM218" s="27"/>
      <c r="BKN218" s="27"/>
      <c r="BKO218" s="27"/>
      <c r="BKP218" s="27"/>
      <c r="BKQ218" s="27"/>
      <c r="BKR218" s="27"/>
      <c r="BKS218" s="27"/>
      <c r="BKT218" s="27"/>
      <c r="BKU218" s="27"/>
      <c r="BKV218" s="27"/>
      <c r="BKW218" s="27"/>
      <c r="BKX218" s="27"/>
      <c r="BKY218" s="27"/>
      <c r="BKZ218" s="27"/>
      <c r="BLA218" s="27"/>
      <c r="BLB218" s="27"/>
      <c r="BLC218" s="27"/>
      <c r="BLD218" s="27"/>
      <c r="BLE218" s="27"/>
      <c r="BLF218" s="27"/>
      <c r="BLG218" s="27"/>
      <c r="BLH218" s="27"/>
      <c r="BLI218" s="27"/>
      <c r="BLJ218" s="27"/>
      <c r="BLK218" s="27"/>
      <c r="BLL218" s="27"/>
      <c r="BLM218" s="27"/>
      <c r="BLN218" s="27"/>
      <c r="BLO218" s="27"/>
      <c r="BLP218" s="27"/>
      <c r="BLQ218" s="27"/>
      <c r="BLR218" s="27"/>
      <c r="BLS218" s="27"/>
      <c r="BLT218" s="27"/>
      <c r="BLU218" s="27"/>
      <c r="BLV218" s="27"/>
      <c r="BLW218" s="27"/>
      <c r="BLX218" s="27"/>
      <c r="BLY218" s="27"/>
      <c r="BLZ218" s="27"/>
      <c r="BMA218" s="27"/>
      <c r="BMB218" s="27"/>
      <c r="BMC218" s="27"/>
      <c r="BMD218" s="27"/>
      <c r="BME218" s="27"/>
      <c r="BMF218" s="27"/>
      <c r="BMG218" s="27"/>
      <c r="BMH218" s="27"/>
      <c r="BMI218" s="27"/>
      <c r="BMJ218" s="27"/>
      <c r="BMK218" s="27"/>
      <c r="BML218" s="27"/>
      <c r="BMM218" s="27"/>
      <c r="BMN218" s="27"/>
      <c r="BMO218" s="27"/>
      <c r="BMP218" s="27"/>
      <c r="BMQ218" s="27"/>
      <c r="BMR218" s="27"/>
      <c r="BMS218" s="27"/>
      <c r="BMT218" s="27"/>
      <c r="BMU218" s="27"/>
      <c r="BMV218" s="27"/>
      <c r="BMW218" s="27"/>
      <c r="BMX218" s="27"/>
      <c r="BMY218" s="27"/>
      <c r="BMZ218" s="27"/>
      <c r="BNA218" s="27"/>
      <c r="BNB218" s="27"/>
      <c r="BNC218" s="27"/>
      <c r="BND218" s="27"/>
      <c r="BNE218" s="27"/>
      <c r="BNF218" s="27"/>
      <c r="BNG218" s="27"/>
      <c r="BNH218" s="27"/>
      <c r="BNI218" s="27"/>
      <c r="BNJ218" s="27"/>
      <c r="BNK218" s="27"/>
      <c r="BNL218" s="27"/>
      <c r="BNM218" s="27"/>
      <c r="BNN218" s="27"/>
      <c r="BNO218" s="27"/>
      <c r="BNP218" s="27"/>
      <c r="BNQ218" s="27"/>
      <c r="BNR218" s="27"/>
      <c r="BNS218" s="27"/>
      <c r="BNT218" s="27"/>
      <c r="BNU218" s="27"/>
      <c r="BNV218" s="27"/>
      <c r="BNW218" s="27"/>
      <c r="BNX218" s="27"/>
      <c r="BNY218" s="27"/>
      <c r="BNZ218" s="27"/>
      <c r="BOA218" s="27"/>
      <c r="BOB218" s="27"/>
      <c r="BOC218" s="27"/>
      <c r="BOD218" s="27"/>
      <c r="BOE218" s="27"/>
      <c r="BOF218" s="27"/>
      <c r="BOG218" s="27"/>
      <c r="BOH218" s="27"/>
      <c r="BOI218" s="27"/>
      <c r="BOJ218" s="27"/>
      <c r="BOK218" s="27"/>
      <c r="BOL218" s="27"/>
      <c r="BOM218" s="27"/>
      <c r="BON218" s="27"/>
      <c r="BOO218" s="27"/>
      <c r="BOP218" s="27"/>
      <c r="BOQ218" s="27"/>
      <c r="BOR218" s="27"/>
      <c r="BOS218" s="27"/>
      <c r="BOT218" s="27"/>
      <c r="BOU218" s="27"/>
      <c r="BOV218" s="27"/>
      <c r="BOW218" s="27"/>
      <c r="BOX218" s="27"/>
      <c r="BOY218" s="27"/>
      <c r="BOZ218" s="27"/>
      <c r="BPA218" s="27"/>
      <c r="BPB218" s="27"/>
      <c r="BPC218" s="27"/>
      <c r="BPD218" s="27"/>
      <c r="BPE218" s="27"/>
      <c r="BPF218" s="27"/>
      <c r="BPG218" s="27"/>
      <c r="BPH218" s="27"/>
      <c r="BPI218" s="27"/>
      <c r="BPJ218" s="27"/>
      <c r="BPK218" s="27"/>
      <c r="BPL218" s="27"/>
      <c r="BPM218" s="27"/>
      <c r="BPN218" s="27"/>
      <c r="BPO218" s="27"/>
      <c r="BPP218" s="27"/>
      <c r="BPQ218" s="27"/>
      <c r="BPR218" s="27"/>
      <c r="BPS218" s="27"/>
      <c r="BPT218" s="27"/>
      <c r="BPU218" s="27"/>
      <c r="BPV218" s="27"/>
      <c r="BPW218" s="27"/>
      <c r="BPX218" s="27"/>
      <c r="BPY218" s="27"/>
      <c r="BPZ218" s="27"/>
      <c r="BQA218" s="27"/>
      <c r="BQB218" s="27"/>
      <c r="BQC218" s="27"/>
      <c r="BQD218" s="27"/>
      <c r="BQE218" s="27"/>
      <c r="BQF218" s="27"/>
      <c r="BQG218" s="27"/>
      <c r="BQH218" s="27"/>
      <c r="BQI218" s="27"/>
      <c r="BQJ218" s="27"/>
      <c r="BQK218" s="27"/>
      <c r="BQL218" s="27"/>
      <c r="BQM218" s="27"/>
      <c r="BQN218" s="27"/>
      <c r="BQO218" s="27"/>
      <c r="BQP218" s="27"/>
      <c r="BQQ218" s="27"/>
      <c r="BQR218" s="27"/>
      <c r="BQS218" s="27"/>
      <c r="BQT218" s="27"/>
      <c r="BQU218" s="27"/>
      <c r="BQV218" s="27"/>
      <c r="BQW218" s="27"/>
      <c r="BQX218" s="27"/>
      <c r="BQY218" s="27"/>
      <c r="BQZ218" s="27"/>
      <c r="BRA218" s="27"/>
      <c r="BRB218" s="27"/>
      <c r="BRC218" s="27"/>
      <c r="BRD218" s="27"/>
      <c r="BRE218" s="27"/>
      <c r="BRF218" s="27"/>
      <c r="BRG218" s="27"/>
      <c r="BRH218" s="27"/>
      <c r="BRI218" s="27"/>
      <c r="BRJ218" s="27"/>
      <c r="BRK218" s="27"/>
      <c r="BRL218" s="27"/>
      <c r="BRM218" s="27"/>
      <c r="BRN218" s="27"/>
      <c r="BRO218" s="27"/>
      <c r="BRP218" s="27"/>
      <c r="BRQ218" s="27"/>
      <c r="BRR218" s="27"/>
      <c r="BRS218" s="27"/>
      <c r="BRT218" s="27"/>
      <c r="BRU218" s="27"/>
      <c r="BRV218" s="27"/>
      <c r="BRW218" s="27"/>
      <c r="BRX218" s="27"/>
      <c r="BRY218" s="27"/>
      <c r="BRZ218" s="27"/>
      <c r="BSA218" s="27"/>
      <c r="BSB218" s="27"/>
      <c r="BSC218" s="27"/>
      <c r="BSD218" s="27"/>
      <c r="BSE218" s="27"/>
      <c r="BSF218" s="27"/>
      <c r="BSG218" s="27"/>
      <c r="BSH218" s="27"/>
      <c r="BSI218" s="27"/>
      <c r="BSJ218" s="27"/>
      <c r="BSK218" s="27"/>
      <c r="BSL218" s="27"/>
      <c r="BSM218" s="27"/>
      <c r="BSN218" s="27"/>
      <c r="BSO218" s="27"/>
      <c r="BSP218" s="27"/>
      <c r="BSQ218" s="27"/>
      <c r="BSR218" s="27"/>
      <c r="BSS218" s="27"/>
      <c r="BST218" s="27"/>
      <c r="BSU218" s="27"/>
      <c r="BSV218" s="27"/>
      <c r="BSW218" s="27"/>
      <c r="BSX218" s="27"/>
      <c r="BSY218" s="27"/>
      <c r="BSZ218" s="27"/>
      <c r="BTA218" s="27"/>
      <c r="BTB218" s="27"/>
      <c r="BTC218" s="27"/>
      <c r="BTD218" s="27"/>
      <c r="BTE218" s="27"/>
      <c r="BTF218" s="27"/>
      <c r="BTG218" s="27"/>
      <c r="BTH218" s="27"/>
      <c r="BTI218" s="27"/>
      <c r="BTJ218" s="27"/>
      <c r="BTK218" s="27"/>
      <c r="BTL218" s="27"/>
      <c r="BTM218" s="27"/>
      <c r="BTN218" s="27"/>
      <c r="BTO218" s="27"/>
      <c r="BTP218" s="27"/>
      <c r="BTQ218" s="27"/>
      <c r="BTR218" s="27"/>
      <c r="BTS218" s="27"/>
      <c r="BTT218" s="27"/>
      <c r="BTU218" s="27"/>
      <c r="BTV218" s="27"/>
      <c r="BTW218" s="27"/>
      <c r="BTX218" s="27"/>
      <c r="BTY218" s="27"/>
      <c r="BTZ218" s="27"/>
      <c r="BUA218" s="27"/>
      <c r="BUB218" s="27"/>
      <c r="BUC218" s="27"/>
      <c r="BUD218" s="27"/>
      <c r="BUE218" s="27"/>
      <c r="BUF218" s="27"/>
      <c r="BUG218" s="27"/>
      <c r="BUH218" s="27"/>
      <c r="BUI218" s="27"/>
      <c r="BUJ218" s="27"/>
      <c r="BUK218" s="27"/>
      <c r="BUL218" s="27"/>
      <c r="BUM218" s="27"/>
      <c r="BUN218" s="27"/>
      <c r="BUO218" s="27"/>
      <c r="BUP218" s="27"/>
      <c r="BUQ218" s="27"/>
      <c r="BUR218" s="27"/>
      <c r="BUS218" s="27"/>
    </row>
    <row r="219" spans="1:1917" s="47" customFormat="1" ht="12.75">
      <c r="A219" s="23"/>
      <c r="B219" s="55"/>
      <c r="C219" s="53"/>
      <c r="D219" s="157" t="s">
        <v>230</v>
      </c>
      <c r="E219" s="158">
        <v>0.25</v>
      </c>
      <c r="F219" s="26">
        <v>2024</v>
      </c>
      <c r="G219" s="159">
        <v>0.8</v>
      </c>
      <c r="H219" s="308"/>
      <c r="I219" s="308"/>
      <c r="J219" s="26"/>
      <c r="K219" s="26"/>
      <c r="L219" s="26"/>
      <c r="M219" s="26"/>
      <c r="N219" s="103"/>
      <c r="O219" s="103"/>
      <c r="P219" s="103"/>
      <c r="Q219" s="22"/>
      <c r="R219" s="22"/>
      <c r="S219" s="22"/>
      <c r="T219" s="22"/>
      <c r="U219" s="22"/>
      <c r="V219" s="22"/>
      <c r="W219" s="22"/>
      <c r="X219" s="22"/>
      <c r="Y219" s="22"/>
      <c r="Z219" s="22"/>
      <c r="AA219" s="22"/>
      <c r="AB219" s="22"/>
      <c r="AC219" s="22"/>
      <c r="AD219" s="22"/>
      <c r="BA219" s="27"/>
      <c r="BB219" s="27"/>
      <c r="BC219" s="27"/>
      <c r="BD219" s="27"/>
      <c r="BE219" s="27"/>
      <c r="BF219" s="27"/>
      <c r="BG219" s="27"/>
      <c r="BH219" s="27"/>
      <c r="BI219" s="27"/>
      <c r="BJ219" s="27"/>
      <c r="BK219" s="27"/>
      <c r="BL219" s="27"/>
      <c r="BM219" s="27"/>
      <c r="BN219" s="27"/>
      <c r="BO219" s="27"/>
      <c r="BP219" s="27"/>
      <c r="BQ219" s="27"/>
      <c r="BR219" s="27"/>
      <c r="BS219" s="27"/>
      <c r="BT219" s="27"/>
      <c r="BU219" s="27"/>
      <c r="BV219" s="27"/>
      <c r="BW219" s="27"/>
      <c r="BX219" s="27"/>
      <c r="BY219" s="27"/>
      <c r="BZ219" s="27"/>
      <c r="CA219" s="27"/>
      <c r="CB219" s="27"/>
      <c r="CC219" s="27"/>
      <c r="CD219" s="27"/>
      <c r="CE219" s="27"/>
      <c r="CF219" s="27"/>
      <c r="CG219" s="27"/>
      <c r="CH219" s="27"/>
      <c r="CI219" s="27"/>
      <c r="CJ219" s="27"/>
      <c r="CK219" s="27"/>
      <c r="CL219" s="27"/>
      <c r="CM219" s="27"/>
      <c r="CN219" s="27"/>
      <c r="CO219" s="27"/>
      <c r="CP219" s="27"/>
      <c r="CQ219" s="27"/>
      <c r="CR219" s="27"/>
      <c r="CS219" s="27"/>
      <c r="CT219" s="27"/>
      <c r="CU219" s="27"/>
      <c r="CV219" s="27"/>
      <c r="CW219" s="27"/>
      <c r="CX219" s="27"/>
      <c r="CY219" s="27"/>
      <c r="CZ219" s="27"/>
      <c r="DA219" s="27"/>
      <c r="DB219" s="27"/>
      <c r="DC219" s="27"/>
      <c r="DD219" s="27"/>
      <c r="DE219" s="27"/>
      <c r="DF219" s="27"/>
      <c r="DG219" s="27"/>
      <c r="DH219" s="27"/>
      <c r="DI219" s="27"/>
      <c r="DJ219" s="27"/>
      <c r="DK219" s="27"/>
      <c r="DL219" s="27"/>
      <c r="DM219" s="27"/>
      <c r="DN219" s="27"/>
      <c r="DO219" s="27"/>
      <c r="DP219" s="27"/>
      <c r="DQ219" s="27"/>
      <c r="DR219" s="27"/>
      <c r="DS219" s="27"/>
      <c r="DT219" s="27"/>
      <c r="DU219" s="27"/>
      <c r="DV219" s="27"/>
      <c r="DW219" s="27"/>
      <c r="DX219" s="27"/>
      <c r="DY219" s="27"/>
      <c r="DZ219" s="27"/>
      <c r="EA219" s="27"/>
      <c r="EB219" s="27"/>
      <c r="EC219" s="27"/>
      <c r="ED219" s="27"/>
      <c r="EE219" s="27"/>
      <c r="EF219" s="27"/>
      <c r="EG219" s="27"/>
      <c r="EH219" s="27"/>
      <c r="EI219" s="27"/>
      <c r="EJ219" s="27"/>
      <c r="EK219" s="27"/>
      <c r="EL219" s="27"/>
      <c r="EM219" s="27"/>
      <c r="EN219" s="27"/>
      <c r="EO219" s="27"/>
      <c r="EP219" s="27"/>
      <c r="EQ219" s="27"/>
      <c r="ER219" s="27"/>
      <c r="ES219" s="27"/>
      <c r="ET219" s="27"/>
      <c r="EU219" s="27"/>
      <c r="EV219" s="27"/>
      <c r="EW219" s="27"/>
      <c r="EX219" s="27"/>
      <c r="EY219" s="27"/>
      <c r="EZ219" s="27"/>
      <c r="FA219" s="27"/>
      <c r="FB219" s="27"/>
      <c r="FC219" s="27"/>
      <c r="FD219" s="27"/>
      <c r="FE219" s="27"/>
      <c r="FF219" s="27"/>
      <c r="FG219" s="27"/>
      <c r="FH219" s="27"/>
      <c r="FI219" s="27"/>
      <c r="FJ219" s="27"/>
      <c r="FK219" s="27"/>
      <c r="FL219" s="27"/>
      <c r="FM219" s="27"/>
      <c r="FN219" s="27"/>
      <c r="FO219" s="27"/>
      <c r="FP219" s="27"/>
      <c r="FQ219" s="27"/>
      <c r="FR219" s="27"/>
      <c r="FS219" s="27"/>
      <c r="FT219" s="27"/>
      <c r="FU219" s="27"/>
      <c r="FV219" s="27"/>
      <c r="FW219" s="27"/>
      <c r="FX219" s="27"/>
      <c r="FY219" s="27"/>
      <c r="FZ219" s="27"/>
      <c r="GA219" s="27"/>
      <c r="GB219" s="27"/>
      <c r="GC219" s="27"/>
      <c r="GD219" s="27"/>
      <c r="GE219" s="27"/>
      <c r="GF219" s="27"/>
      <c r="GG219" s="27"/>
      <c r="GH219" s="27"/>
      <c r="GI219" s="27"/>
      <c r="GJ219" s="27"/>
      <c r="GK219" s="27"/>
      <c r="GL219" s="27"/>
      <c r="GM219" s="27"/>
      <c r="GN219" s="27"/>
      <c r="GO219" s="27"/>
      <c r="GP219" s="27"/>
      <c r="GQ219" s="27"/>
      <c r="GR219" s="27"/>
      <c r="GS219" s="27"/>
      <c r="GT219" s="27"/>
      <c r="GU219" s="27"/>
      <c r="GV219" s="27"/>
      <c r="GW219" s="27"/>
      <c r="GX219" s="27"/>
      <c r="GY219" s="27"/>
      <c r="GZ219" s="27"/>
      <c r="HA219" s="27"/>
      <c r="HB219" s="27"/>
      <c r="HC219" s="27"/>
      <c r="HD219" s="27"/>
      <c r="HE219" s="27"/>
      <c r="HF219" s="27"/>
      <c r="HG219" s="27"/>
      <c r="HH219" s="27"/>
      <c r="HI219" s="27"/>
      <c r="HJ219" s="27"/>
      <c r="HK219" s="27"/>
      <c r="HL219" s="27"/>
      <c r="HM219" s="27"/>
      <c r="HN219" s="27"/>
      <c r="HO219" s="27"/>
      <c r="HP219" s="27"/>
      <c r="HQ219" s="27"/>
      <c r="HR219" s="27"/>
      <c r="HS219" s="27"/>
      <c r="HT219" s="27"/>
      <c r="HU219" s="27"/>
      <c r="HV219" s="27"/>
      <c r="HW219" s="27"/>
      <c r="HX219" s="27"/>
      <c r="HY219" s="27"/>
      <c r="HZ219" s="27"/>
      <c r="IA219" s="27"/>
      <c r="IB219" s="27"/>
      <c r="IC219" s="27"/>
      <c r="ID219" s="27"/>
      <c r="IE219" s="27"/>
      <c r="IF219" s="27"/>
      <c r="IG219" s="27"/>
      <c r="IH219" s="27"/>
      <c r="II219" s="27"/>
      <c r="IJ219" s="27"/>
      <c r="IK219" s="27"/>
      <c r="IL219" s="27"/>
      <c r="IM219" s="27"/>
      <c r="IN219" s="27"/>
      <c r="IO219" s="27"/>
      <c r="IP219" s="27"/>
      <c r="IQ219" s="27"/>
      <c r="IR219" s="27"/>
      <c r="IS219" s="27"/>
      <c r="IT219" s="27"/>
      <c r="IU219" s="27"/>
      <c r="IV219" s="27"/>
      <c r="IW219" s="27"/>
      <c r="IX219" s="27"/>
      <c r="IY219" s="27"/>
      <c r="IZ219" s="27"/>
      <c r="JA219" s="27"/>
      <c r="JB219" s="27"/>
      <c r="JC219" s="27"/>
      <c r="JD219" s="27"/>
      <c r="JE219" s="27"/>
      <c r="JF219" s="27"/>
      <c r="JG219" s="27"/>
      <c r="JH219" s="27"/>
      <c r="JI219" s="27"/>
      <c r="JJ219" s="27"/>
      <c r="JK219" s="27"/>
      <c r="JL219" s="27"/>
      <c r="JM219" s="27"/>
      <c r="JN219" s="27"/>
      <c r="JO219" s="27"/>
      <c r="JP219" s="27"/>
      <c r="JQ219" s="27"/>
      <c r="JR219" s="27"/>
      <c r="JS219" s="27"/>
      <c r="JT219" s="27"/>
      <c r="JU219" s="27"/>
      <c r="JV219" s="27"/>
      <c r="JW219" s="27"/>
      <c r="JX219" s="27"/>
      <c r="JY219" s="27"/>
      <c r="JZ219" s="27"/>
      <c r="KA219" s="27"/>
      <c r="KB219" s="27"/>
      <c r="KC219" s="27"/>
      <c r="KD219" s="27"/>
      <c r="KE219" s="27"/>
      <c r="KF219" s="27"/>
      <c r="KG219" s="27"/>
      <c r="KH219" s="27"/>
      <c r="KI219" s="27"/>
      <c r="KJ219" s="27"/>
      <c r="KK219" s="27"/>
      <c r="KL219" s="27"/>
      <c r="KM219" s="27"/>
      <c r="KN219" s="27"/>
      <c r="KO219" s="27"/>
      <c r="KP219" s="27"/>
      <c r="KQ219" s="27"/>
      <c r="KR219" s="27"/>
      <c r="KS219" s="27"/>
      <c r="KT219" s="27"/>
      <c r="KU219" s="27"/>
      <c r="KV219" s="27"/>
      <c r="KW219" s="27"/>
      <c r="KX219" s="27"/>
      <c r="KY219" s="27"/>
      <c r="KZ219" s="27"/>
      <c r="LA219" s="27"/>
      <c r="LB219" s="27"/>
      <c r="LC219" s="27"/>
      <c r="LD219" s="27"/>
      <c r="LE219" s="27"/>
      <c r="LF219" s="27"/>
      <c r="LG219" s="27"/>
      <c r="LH219" s="27"/>
      <c r="LI219" s="27"/>
      <c r="LJ219" s="27"/>
      <c r="LK219" s="27"/>
      <c r="LL219" s="27"/>
      <c r="LM219" s="27"/>
      <c r="LN219" s="27"/>
      <c r="LO219" s="27"/>
      <c r="LP219" s="27"/>
      <c r="LQ219" s="27"/>
      <c r="LR219" s="27"/>
      <c r="LS219" s="27"/>
      <c r="LT219" s="27"/>
      <c r="LU219" s="27"/>
      <c r="LV219" s="27"/>
      <c r="LW219" s="27"/>
      <c r="LX219" s="27"/>
      <c r="LY219" s="27"/>
      <c r="LZ219" s="27"/>
      <c r="MA219" s="27"/>
      <c r="MB219" s="27"/>
      <c r="MC219" s="27"/>
      <c r="MD219" s="27"/>
      <c r="ME219" s="27"/>
      <c r="MF219" s="27"/>
      <c r="MG219" s="27"/>
      <c r="MH219" s="27"/>
      <c r="MI219" s="27"/>
      <c r="MJ219" s="27"/>
      <c r="MK219" s="27"/>
      <c r="ML219" s="27"/>
      <c r="MM219" s="27"/>
      <c r="MN219" s="27"/>
      <c r="MO219" s="27"/>
      <c r="MP219" s="27"/>
      <c r="MQ219" s="27"/>
      <c r="MR219" s="27"/>
      <c r="MS219" s="27"/>
      <c r="MT219" s="27"/>
      <c r="MU219" s="27"/>
      <c r="MV219" s="27"/>
      <c r="MW219" s="27"/>
      <c r="MX219" s="27"/>
      <c r="MY219" s="27"/>
      <c r="MZ219" s="27"/>
      <c r="NA219" s="27"/>
      <c r="NB219" s="27"/>
      <c r="NC219" s="27"/>
      <c r="ND219" s="27"/>
      <c r="NE219" s="27"/>
      <c r="NF219" s="27"/>
      <c r="NG219" s="27"/>
      <c r="NH219" s="27"/>
      <c r="NI219" s="27"/>
      <c r="NJ219" s="27"/>
      <c r="NK219" s="27"/>
      <c r="NL219" s="27"/>
      <c r="NM219" s="27"/>
      <c r="NN219" s="27"/>
      <c r="NO219" s="27"/>
      <c r="NP219" s="27"/>
      <c r="NQ219" s="27"/>
      <c r="NR219" s="27"/>
      <c r="NS219" s="27"/>
      <c r="NT219" s="27"/>
      <c r="NU219" s="27"/>
      <c r="NV219" s="27"/>
      <c r="NW219" s="27"/>
      <c r="NX219" s="27"/>
      <c r="NY219" s="27"/>
      <c r="NZ219" s="27"/>
      <c r="OA219" s="27"/>
      <c r="OB219" s="27"/>
      <c r="OC219" s="27"/>
      <c r="OD219" s="27"/>
      <c r="OE219" s="27"/>
      <c r="OF219" s="27"/>
      <c r="OG219" s="27"/>
      <c r="OH219" s="27"/>
      <c r="OI219" s="27"/>
      <c r="OJ219" s="27"/>
      <c r="OK219" s="27"/>
      <c r="OL219" s="27"/>
      <c r="OM219" s="27"/>
      <c r="ON219" s="27"/>
      <c r="OO219" s="27"/>
      <c r="OP219" s="27"/>
      <c r="OQ219" s="27"/>
      <c r="OR219" s="27"/>
      <c r="OS219" s="27"/>
      <c r="OT219" s="27"/>
      <c r="OU219" s="27"/>
      <c r="OV219" s="27"/>
      <c r="OW219" s="27"/>
      <c r="OX219" s="27"/>
      <c r="OY219" s="27"/>
      <c r="OZ219" s="27"/>
      <c r="PA219" s="27"/>
      <c r="PB219" s="27"/>
      <c r="PC219" s="27"/>
      <c r="PD219" s="27"/>
      <c r="PE219" s="27"/>
      <c r="PF219" s="27"/>
      <c r="PG219" s="27"/>
      <c r="PH219" s="27"/>
      <c r="PI219" s="27"/>
      <c r="PJ219" s="27"/>
      <c r="PK219" s="27"/>
      <c r="PL219" s="27"/>
      <c r="PM219" s="27"/>
      <c r="PN219" s="27"/>
      <c r="PO219" s="27"/>
      <c r="PP219" s="27"/>
      <c r="PQ219" s="27"/>
      <c r="PR219" s="27"/>
      <c r="PS219" s="27"/>
      <c r="PT219" s="27"/>
      <c r="PU219" s="27"/>
      <c r="PV219" s="27"/>
      <c r="PW219" s="27"/>
      <c r="PX219" s="27"/>
      <c r="PY219" s="27"/>
      <c r="PZ219" s="27"/>
      <c r="QA219" s="27"/>
      <c r="QB219" s="27"/>
      <c r="QC219" s="27"/>
      <c r="QD219" s="27"/>
      <c r="QE219" s="27"/>
      <c r="QF219" s="27"/>
      <c r="QG219" s="27"/>
      <c r="QH219" s="27"/>
      <c r="QI219" s="27"/>
      <c r="QJ219" s="27"/>
      <c r="QK219" s="27"/>
      <c r="QL219" s="27"/>
      <c r="QM219" s="27"/>
      <c r="QN219" s="27"/>
      <c r="QO219" s="27"/>
      <c r="QP219" s="27"/>
      <c r="QQ219" s="27"/>
      <c r="QR219" s="27"/>
      <c r="QS219" s="27"/>
      <c r="QT219" s="27"/>
      <c r="QU219" s="27"/>
      <c r="QV219" s="27"/>
      <c r="QW219" s="27"/>
      <c r="QX219" s="27"/>
      <c r="QY219" s="27"/>
      <c r="QZ219" s="27"/>
      <c r="RA219" s="27"/>
      <c r="RB219" s="27"/>
      <c r="RC219" s="27"/>
      <c r="RD219" s="27"/>
      <c r="RE219" s="27"/>
      <c r="RF219" s="27"/>
      <c r="RG219" s="27"/>
      <c r="RH219" s="27"/>
      <c r="RI219" s="27"/>
      <c r="RJ219" s="27"/>
      <c r="RK219" s="27"/>
      <c r="RL219" s="27"/>
      <c r="RM219" s="27"/>
      <c r="RN219" s="27"/>
      <c r="RO219" s="27"/>
      <c r="RP219" s="27"/>
      <c r="RQ219" s="27"/>
      <c r="RR219" s="27"/>
      <c r="RS219" s="27"/>
      <c r="RT219" s="27"/>
      <c r="RU219" s="27"/>
      <c r="RV219" s="27"/>
      <c r="RW219" s="27"/>
      <c r="RX219" s="27"/>
      <c r="RY219" s="27"/>
      <c r="RZ219" s="27"/>
      <c r="SA219" s="27"/>
      <c r="SB219" s="27"/>
      <c r="SC219" s="27"/>
      <c r="SD219" s="27"/>
      <c r="SE219" s="27"/>
      <c r="SF219" s="27"/>
      <c r="SG219" s="27"/>
      <c r="SH219" s="27"/>
      <c r="SI219" s="27"/>
      <c r="SJ219" s="27"/>
      <c r="SK219" s="27"/>
      <c r="SL219" s="27"/>
      <c r="SM219" s="27"/>
      <c r="SN219" s="27"/>
      <c r="SO219" s="27"/>
      <c r="SP219" s="27"/>
      <c r="SQ219" s="27"/>
      <c r="SR219" s="27"/>
      <c r="SS219" s="27"/>
      <c r="ST219" s="27"/>
      <c r="SU219" s="27"/>
      <c r="SV219" s="27"/>
      <c r="SW219" s="27"/>
      <c r="SX219" s="27"/>
      <c r="SY219" s="27"/>
      <c r="SZ219" s="27"/>
      <c r="TA219" s="27"/>
      <c r="TB219" s="27"/>
      <c r="TC219" s="27"/>
      <c r="TD219" s="27"/>
      <c r="TE219" s="27"/>
      <c r="TF219" s="27"/>
      <c r="TG219" s="27"/>
      <c r="TH219" s="27"/>
      <c r="TI219" s="27"/>
      <c r="TJ219" s="27"/>
      <c r="TK219" s="27"/>
      <c r="TL219" s="27"/>
      <c r="TM219" s="27"/>
      <c r="TN219" s="27"/>
      <c r="TO219" s="27"/>
      <c r="TP219" s="27"/>
      <c r="TQ219" s="27"/>
      <c r="TR219" s="27"/>
      <c r="TS219" s="27"/>
      <c r="TT219" s="27"/>
      <c r="TU219" s="27"/>
      <c r="TV219" s="27"/>
      <c r="TW219" s="27"/>
      <c r="TX219" s="27"/>
      <c r="TY219" s="27"/>
      <c r="TZ219" s="27"/>
      <c r="UA219" s="27"/>
      <c r="UB219" s="27"/>
      <c r="UC219" s="27"/>
      <c r="UD219" s="27"/>
      <c r="UE219" s="27"/>
      <c r="UF219" s="27"/>
      <c r="UG219" s="27"/>
      <c r="UH219" s="27"/>
      <c r="UI219" s="27"/>
      <c r="UJ219" s="27"/>
      <c r="UK219" s="27"/>
      <c r="UL219" s="27"/>
      <c r="UM219" s="27"/>
      <c r="UN219" s="27"/>
      <c r="UO219" s="27"/>
      <c r="UP219" s="27"/>
      <c r="UQ219" s="27"/>
      <c r="UR219" s="27"/>
      <c r="US219" s="27"/>
      <c r="UT219" s="27"/>
      <c r="UU219" s="27"/>
      <c r="UV219" s="27"/>
      <c r="UW219" s="27"/>
      <c r="UX219" s="27"/>
      <c r="UY219" s="27"/>
      <c r="UZ219" s="27"/>
      <c r="VA219" s="27"/>
      <c r="VB219" s="27"/>
      <c r="VC219" s="27"/>
      <c r="VD219" s="27"/>
      <c r="VE219" s="27"/>
      <c r="VF219" s="27"/>
      <c r="VG219" s="27"/>
      <c r="VH219" s="27"/>
      <c r="VI219" s="27"/>
      <c r="VJ219" s="27"/>
      <c r="VK219" s="27"/>
      <c r="VL219" s="27"/>
      <c r="VM219" s="27"/>
      <c r="VN219" s="27"/>
      <c r="VO219" s="27"/>
      <c r="VP219" s="27"/>
      <c r="VQ219" s="27"/>
      <c r="VR219" s="27"/>
      <c r="VS219" s="27"/>
      <c r="VT219" s="27"/>
      <c r="VU219" s="27"/>
      <c r="VV219" s="27"/>
      <c r="VW219" s="27"/>
      <c r="VX219" s="27"/>
      <c r="VY219" s="27"/>
      <c r="VZ219" s="27"/>
      <c r="WA219" s="27"/>
      <c r="WB219" s="27"/>
      <c r="WC219" s="27"/>
      <c r="WD219" s="27"/>
      <c r="WE219" s="27"/>
      <c r="WF219" s="27"/>
      <c r="WG219" s="27"/>
      <c r="WH219" s="27"/>
      <c r="WI219" s="27"/>
      <c r="WJ219" s="27"/>
      <c r="WK219" s="27"/>
      <c r="WL219" s="27"/>
      <c r="WM219" s="27"/>
      <c r="WN219" s="27"/>
      <c r="WO219" s="27"/>
      <c r="WP219" s="27"/>
      <c r="WQ219" s="27"/>
      <c r="WR219" s="27"/>
      <c r="WS219" s="27"/>
      <c r="WT219" s="27"/>
      <c r="WU219" s="27"/>
      <c r="WV219" s="27"/>
      <c r="WW219" s="27"/>
      <c r="WX219" s="27"/>
      <c r="WY219" s="27"/>
      <c r="WZ219" s="27"/>
      <c r="XA219" s="27"/>
      <c r="XB219" s="27"/>
      <c r="XC219" s="27"/>
      <c r="XD219" s="27"/>
      <c r="XE219" s="27"/>
      <c r="XF219" s="27"/>
      <c r="XG219" s="27"/>
      <c r="XH219" s="27"/>
      <c r="XI219" s="27"/>
      <c r="XJ219" s="27"/>
      <c r="XK219" s="27"/>
      <c r="XL219" s="27"/>
      <c r="XM219" s="27"/>
      <c r="XN219" s="27"/>
      <c r="XO219" s="27"/>
      <c r="XP219" s="27"/>
      <c r="XQ219" s="27"/>
      <c r="XR219" s="27"/>
      <c r="XS219" s="27"/>
      <c r="XT219" s="27"/>
      <c r="XU219" s="27"/>
      <c r="XV219" s="27"/>
      <c r="XW219" s="27"/>
      <c r="XX219" s="27"/>
      <c r="XY219" s="27"/>
      <c r="XZ219" s="27"/>
      <c r="YA219" s="27"/>
      <c r="YB219" s="27"/>
      <c r="YC219" s="27"/>
      <c r="YD219" s="27"/>
      <c r="YE219" s="27"/>
      <c r="YF219" s="27"/>
      <c r="YG219" s="27"/>
      <c r="YH219" s="27"/>
      <c r="YI219" s="27"/>
      <c r="YJ219" s="27"/>
      <c r="YK219" s="27"/>
      <c r="YL219" s="27"/>
      <c r="YM219" s="27"/>
      <c r="YN219" s="27"/>
      <c r="YO219" s="27"/>
      <c r="YP219" s="27"/>
      <c r="YQ219" s="27"/>
      <c r="YR219" s="27"/>
      <c r="YS219" s="27"/>
      <c r="YT219" s="27"/>
      <c r="YU219" s="27"/>
      <c r="YV219" s="27"/>
      <c r="YW219" s="27"/>
      <c r="YX219" s="27"/>
      <c r="YY219" s="27"/>
      <c r="YZ219" s="27"/>
      <c r="ZA219" s="27"/>
      <c r="ZB219" s="27"/>
      <c r="ZC219" s="27"/>
      <c r="ZD219" s="27"/>
      <c r="ZE219" s="27"/>
      <c r="ZF219" s="27"/>
      <c r="ZG219" s="27"/>
      <c r="ZH219" s="27"/>
      <c r="ZI219" s="27"/>
      <c r="ZJ219" s="27"/>
      <c r="ZK219" s="27"/>
      <c r="ZL219" s="27"/>
      <c r="ZM219" s="27"/>
      <c r="ZN219" s="27"/>
      <c r="ZO219" s="27"/>
      <c r="ZP219" s="27"/>
      <c r="ZQ219" s="27"/>
      <c r="ZR219" s="27"/>
      <c r="ZS219" s="27"/>
      <c r="ZT219" s="27"/>
      <c r="ZU219" s="27"/>
      <c r="ZV219" s="27"/>
      <c r="ZW219" s="27"/>
      <c r="ZX219" s="27"/>
      <c r="ZY219" s="27"/>
      <c r="ZZ219" s="27"/>
      <c r="AAA219" s="27"/>
      <c r="AAB219" s="27"/>
      <c r="AAC219" s="27"/>
      <c r="AAD219" s="27"/>
      <c r="AAE219" s="27"/>
      <c r="AAF219" s="27"/>
      <c r="AAG219" s="27"/>
      <c r="AAH219" s="27"/>
      <c r="AAI219" s="27"/>
      <c r="AAJ219" s="27"/>
      <c r="AAK219" s="27"/>
      <c r="AAL219" s="27"/>
      <c r="AAM219" s="27"/>
      <c r="AAN219" s="27"/>
      <c r="AAO219" s="27"/>
      <c r="AAP219" s="27"/>
      <c r="AAQ219" s="27"/>
      <c r="AAR219" s="27"/>
      <c r="AAS219" s="27"/>
      <c r="AAT219" s="27"/>
      <c r="AAU219" s="27"/>
      <c r="AAV219" s="27"/>
      <c r="AAW219" s="27"/>
      <c r="AAX219" s="27"/>
      <c r="AAY219" s="27"/>
      <c r="AAZ219" s="27"/>
      <c r="ABA219" s="27"/>
      <c r="ABB219" s="27"/>
      <c r="ABC219" s="27"/>
      <c r="ABD219" s="27"/>
      <c r="ABE219" s="27"/>
      <c r="ABF219" s="27"/>
      <c r="ABG219" s="27"/>
      <c r="ABH219" s="27"/>
      <c r="ABI219" s="27"/>
      <c r="ABJ219" s="27"/>
      <c r="ABK219" s="27"/>
      <c r="ABL219" s="27"/>
      <c r="ABM219" s="27"/>
      <c r="ABN219" s="27"/>
      <c r="ABO219" s="27"/>
      <c r="ABP219" s="27"/>
      <c r="ABQ219" s="27"/>
      <c r="ABR219" s="27"/>
      <c r="ABS219" s="27"/>
      <c r="ABT219" s="27"/>
      <c r="ABU219" s="27"/>
      <c r="ABV219" s="27"/>
      <c r="ABW219" s="27"/>
      <c r="ABX219" s="27"/>
      <c r="ABY219" s="27"/>
      <c r="ABZ219" s="27"/>
      <c r="ACA219" s="27"/>
      <c r="ACB219" s="27"/>
      <c r="ACC219" s="27"/>
      <c r="ACD219" s="27"/>
      <c r="ACE219" s="27"/>
      <c r="ACF219" s="27"/>
      <c r="ACG219" s="27"/>
      <c r="ACH219" s="27"/>
      <c r="ACI219" s="27"/>
      <c r="ACJ219" s="27"/>
      <c r="ACK219" s="27"/>
      <c r="ACL219" s="27"/>
      <c r="ACM219" s="27"/>
      <c r="ACN219" s="27"/>
      <c r="ACO219" s="27"/>
      <c r="ACP219" s="27"/>
      <c r="ACQ219" s="27"/>
      <c r="ACR219" s="27"/>
      <c r="ACS219" s="27"/>
      <c r="ACT219" s="27"/>
      <c r="ACU219" s="27"/>
      <c r="ACV219" s="27"/>
      <c r="ACW219" s="27"/>
      <c r="ACX219" s="27"/>
      <c r="ACY219" s="27"/>
      <c r="ACZ219" s="27"/>
      <c r="ADA219" s="27"/>
      <c r="ADB219" s="27"/>
      <c r="ADC219" s="27"/>
      <c r="ADD219" s="27"/>
      <c r="ADE219" s="27"/>
      <c r="ADF219" s="27"/>
      <c r="ADG219" s="27"/>
      <c r="ADH219" s="27"/>
      <c r="ADI219" s="27"/>
      <c r="ADJ219" s="27"/>
      <c r="ADK219" s="27"/>
      <c r="ADL219" s="27"/>
      <c r="ADM219" s="27"/>
      <c r="ADN219" s="27"/>
      <c r="ADO219" s="27"/>
      <c r="ADP219" s="27"/>
      <c r="ADQ219" s="27"/>
      <c r="ADR219" s="27"/>
      <c r="ADS219" s="27"/>
      <c r="ADT219" s="27"/>
      <c r="ADU219" s="27"/>
      <c r="ADV219" s="27"/>
      <c r="ADW219" s="27"/>
      <c r="ADX219" s="27"/>
      <c r="ADY219" s="27"/>
      <c r="ADZ219" s="27"/>
      <c r="AEA219" s="27"/>
      <c r="AEB219" s="27"/>
      <c r="AEC219" s="27"/>
      <c r="AED219" s="27"/>
      <c r="AEE219" s="27"/>
      <c r="AEF219" s="27"/>
      <c r="AEG219" s="27"/>
      <c r="AEH219" s="27"/>
      <c r="AEI219" s="27"/>
      <c r="AEJ219" s="27"/>
      <c r="AEK219" s="27"/>
      <c r="AEL219" s="27"/>
      <c r="AEM219" s="27"/>
      <c r="AEN219" s="27"/>
      <c r="AEO219" s="27"/>
      <c r="AEP219" s="27"/>
      <c r="AEQ219" s="27"/>
      <c r="AER219" s="27"/>
      <c r="AES219" s="27"/>
      <c r="AET219" s="27"/>
      <c r="AEU219" s="27"/>
      <c r="AEV219" s="27"/>
      <c r="AEW219" s="27"/>
      <c r="AEX219" s="27"/>
      <c r="AEY219" s="27"/>
      <c r="AEZ219" s="27"/>
      <c r="AFA219" s="27"/>
      <c r="AFB219" s="27"/>
      <c r="AFC219" s="27"/>
      <c r="AFD219" s="27"/>
      <c r="AFE219" s="27"/>
      <c r="AFF219" s="27"/>
      <c r="AFG219" s="27"/>
      <c r="AFH219" s="27"/>
      <c r="AFI219" s="27"/>
      <c r="AFJ219" s="27"/>
      <c r="AFK219" s="27"/>
      <c r="AFL219" s="27"/>
      <c r="AFM219" s="27"/>
      <c r="AFN219" s="27"/>
      <c r="AFO219" s="27"/>
      <c r="AFP219" s="27"/>
      <c r="AFQ219" s="27"/>
      <c r="AFR219" s="27"/>
      <c r="AFS219" s="27"/>
      <c r="AFT219" s="27"/>
      <c r="AFU219" s="27"/>
      <c r="AFV219" s="27"/>
      <c r="AFW219" s="27"/>
      <c r="AFX219" s="27"/>
      <c r="AFY219" s="27"/>
      <c r="AFZ219" s="27"/>
      <c r="AGA219" s="27"/>
      <c r="AGB219" s="27"/>
      <c r="AGC219" s="27"/>
      <c r="AGD219" s="27"/>
      <c r="AGE219" s="27"/>
      <c r="AGF219" s="27"/>
      <c r="AGG219" s="27"/>
      <c r="AGH219" s="27"/>
      <c r="AGI219" s="27"/>
      <c r="AGJ219" s="27"/>
      <c r="AGK219" s="27"/>
      <c r="AGL219" s="27"/>
      <c r="AGM219" s="27"/>
      <c r="AGN219" s="27"/>
      <c r="AGO219" s="27"/>
      <c r="AGP219" s="27"/>
      <c r="AGQ219" s="27"/>
      <c r="AGR219" s="27"/>
      <c r="AGS219" s="27"/>
      <c r="AGT219" s="27"/>
      <c r="AGU219" s="27"/>
      <c r="AGV219" s="27"/>
      <c r="AGW219" s="27"/>
      <c r="AGX219" s="27"/>
      <c r="AGY219" s="27"/>
      <c r="AGZ219" s="27"/>
      <c r="AHA219" s="27"/>
      <c r="AHB219" s="27"/>
      <c r="AHC219" s="27"/>
      <c r="AHD219" s="27"/>
      <c r="AHE219" s="27"/>
      <c r="AHF219" s="27"/>
      <c r="AHG219" s="27"/>
      <c r="AHH219" s="27"/>
      <c r="AHI219" s="27"/>
      <c r="AHJ219" s="27"/>
      <c r="AHK219" s="27"/>
      <c r="AHL219" s="27"/>
      <c r="AHM219" s="27"/>
      <c r="AHN219" s="27"/>
      <c r="AHO219" s="27"/>
      <c r="AHP219" s="27"/>
      <c r="AHQ219" s="27"/>
      <c r="AHR219" s="27"/>
      <c r="AHS219" s="27"/>
      <c r="AHT219" s="27"/>
      <c r="AHU219" s="27"/>
      <c r="AHV219" s="27"/>
      <c r="AHW219" s="27"/>
      <c r="AHX219" s="27"/>
      <c r="AHY219" s="27"/>
      <c r="AHZ219" s="27"/>
      <c r="AIA219" s="27"/>
      <c r="AIB219" s="27"/>
      <c r="AIC219" s="27"/>
      <c r="AID219" s="27"/>
      <c r="AIE219" s="27"/>
      <c r="AIF219" s="27"/>
      <c r="AIG219" s="27"/>
      <c r="AIH219" s="27"/>
      <c r="AII219" s="27"/>
      <c r="AIJ219" s="27"/>
      <c r="AIK219" s="27"/>
      <c r="AIL219" s="27"/>
      <c r="AIM219" s="27"/>
      <c r="AIN219" s="27"/>
      <c r="AIO219" s="27"/>
      <c r="AIP219" s="27"/>
      <c r="AIQ219" s="27"/>
      <c r="AIR219" s="27"/>
      <c r="AIS219" s="27"/>
      <c r="AIT219" s="27"/>
      <c r="AIU219" s="27"/>
      <c r="AIV219" s="27"/>
      <c r="AIW219" s="27"/>
      <c r="AIX219" s="27"/>
      <c r="AIY219" s="27"/>
      <c r="AIZ219" s="27"/>
      <c r="AJA219" s="27"/>
      <c r="AJB219" s="27"/>
      <c r="AJC219" s="27"/>
      <c r="AJD219" s="27"/>
      <c r="AJE219" s="27"/>
      <c r="AJF219" s="27"/>
      <c r="AJG219" s="27"/>
      <c r="AJH219" s="27"/>
      <c r="AJI219" s="27"/>
      <c r="AJJ219" s="27"/>
      <c r="AJK219" s="27"/>
      <c r="AJL219" s="27"/>
      <c r="AJM219" s="27"/>
      <c r="AJN219" s="27"/>
      <c r="AJO219" s="27"/>
      <c r="AJP219" s="27"/>
      <c r="AJQ219" s="27"/>
      <c r="AJR219" s="27"/>
      <c r="AJS219" s="27"/>
      <c r="AJT219" s="27"/>
      <c r="AJU219" s="27"/>
      <c r="AJV219" s="27"/>
      <c r="AJW219" s="27"/>
      <c r="AJX219" s="27"/>
      <c r="AJY219" s="27"/>
      <c r="AJZ219" s="27"/>
      <c r="AKA219" s="27"/>
      <c r="AKB219" s="27"/>
      <c r="AKC219" s="27"/>
      <c r="AKD219" s="27"/>
      <c r="AKE219" s="27"/>
      <c r="AKF219" s="27"/>
      <c r="AKG219" s="27"/>
      <c r="AKH219" s="27"/>
      <c r="AKI219" s="27"/>
      <c r="AKJ219" s="27"/>
      <c r="AKK219" s="27"/>
      <c r="AKL219" s="27"/>
      <c r="AKM219" s="27"/>
      <c r="AKN219" s="27"/>
      <c r="AKO219" s="27"/>
      <c r="AKP219" s="27"/>
      <c r="AKQ219" s="27"/>
      <c r="AKR219" s="27"/>
      <c r="AKS219" s="27"/>
      <c r="AKT219" s="27"/>
      <c r="AKU219" s="27"/>
      <c r="AKV219" s="27"/>
      <c r="AKW219" s="27"/>
      <c r="AKX219" s="27"/>
      <c r="AKY219" s="27"/>
      <c r="AKZ219" s="27"/>
      <c r="ALA219" s="27"/>
      <c r="ALB219" s="27"/>
      <c r="ALC219" s="27"/>
      <c r="ALD219" s="27"/>
      <c r="ALE219" s="27"/>
      <c r="ALF219" s="27"/>
      <c r="ALG219" s="27"/>
      <c r="ALH219" s="27"/>
      <c r="ALI219" s="27"/>
      <c r="ALJ219" s="27"/>
      <c r="ALK219" s="27"/>
      <c r="ALL219" s="27"/>
      <c r="ALM219" s="27"/>
      <c r="ALN219" s="27"/>
      <c r="ALO219" s="27"/>
      <c r="ALP219" s="27"/>
      <c r="ALQ219" s="27"/>
      <c r="ALR219" s="27"/>
      <c r="ALS219" s="27"/>
      <c r="ALT219" s="27"/>
      <c r="ALU219" s="27"/>
      <c r="ALV219" s="27"/>
      <c r="ALW219" s="27"/>
      <c r="ALX219" s="27"/>
      <c r="ALY219" s="27"/>
      <c r="ALZ219" s="27"/>
      <c r="AMA219" s="27"/>
      <c r="AMB219" s="27"/>
      <c r="AMC219" s="27"/>
      <c r="AMD219" s="27"/>
      <c r="AME219" s="27"/>
      <c r="AMF219" s="27"/>
      <c r="AMG219" s="27"/>
      <c r="AMH219" s="27"/>
      <c r="AMI219" s="27"/>
      <c r="AMJ219" s="27"/>
      <c r="AMK219" s="27"/>
      <c r="AML219" s="27"/>
      <c r="AMM219" s="27"/>
      <c r="AMN219" s="27"/>
      <c r="AMO219" s="27"/>
      <c r="AMP219" s="27"/>
      <c r="AMQ219" s="27"/>
      <c r="AMR219" s="27"/>
      <c r="AMS219" s="27"/>
      <c r="AMT219" s="27"/>
      <c r="AMU219" s="27"/>
      <c r="AMV219" s="27"/>
      <c r="AMW219" s="27"/>
      <c r="AMX219" s="27"/>
      <c r="AMY219" s="27"/>
      <c r="AMZ219" s="27"/>
      <c r="ANA219" s="27"/>
      <c r="ANB219" s="27"/>
      <c r="ANC219" s="27"/>
      <c r="AND219" s="27"/>
      <c r="ANE219" s="27"/>
      <c r="ANF219" s="27"/>
      <c r="ANG219" s="27"/>
      <c r="ANH219" s="27"/>
      <c r="ANI219" s="27"/>
      <c r="ANJ219" s="27"/>
      <c r="ANK219" s="27"/>
      <c r="ANL219" s="27"/>
      <c r="ANM219" s="27"/>
      <c r="ANN219" s="27"/>
      <c r="ANO219" s="27"/>
      <c r="ANP219" s="27"/>
      <c r="ANQ219" s="27"/>
      <c r="ANR219" s="27"/>
      <c r="ANS219" s="27"/>
      <c r="ANT219" s="27"/>
      <c r="ANU219" s="27"/>
      <c r="ANV219" s="27"/>
      <c r="ANW219" s="27"/>
      <c r="ANX219" s="27"/>
      <c r="ANY219" s="27"/>
      <c r="ANZ219" s="27"/>
      <c r="AOA219" s="27"/>
      <c r="AOB219" s="27"/>
      <c r="AOC219" s="27"/>
      <c r="AOD219" s="27"/>
      <c r="AOE219" s="27"/>
      <c r="AOF219" s="27"/>
      <c r="AOG219" s="27"/>
      <c r="AOH219" s="27"/>
      <c r="AOI219" s="27"/>
      <c r="AOJ219" s="27"/>
      <c r="AOK219" s="27"/>
      <c r="AOL219" s="27"/>
      <c r="AOM219" s="27"/>
      <c r="AON219" s="27"/>
      <c r="AOO219" s="27"/>
      <c r="AOP219" s="27"/>
      <c r="AOQ219" s="27"/>
      <c r="AOR219" s="27"/>
      <c r="AOS219" s="27"/>
      <c r="AOT219" s="27"/>
      <c r="AOU219" s="27"/>
      <c r="AOV219" s="27"/>
      <c r="AOW219" s="27"/>
      <c r="AOX219" s="27"/>
      <c r="AOY219" s="27"/>
      <c r="AOZ219" s="27"/>
      <c r="APA219" s="27"/>
      <c r="APB219" s="27"/>
      <c r="APC219" s="27"/>
      <c r="APD219" s="27"/>
      <c r="APE219" s="27"/>
      <c r="APF219" s="27"/>
      <c r="APG219" s="27"/>
      <c r="APH219" s="27"/>
      <c r="API219" s="27"/>
      <c r="APJ219" s="27"/>
      <c r="APK219" s="27"/>
      <c r="APL219" s="27"/>
      <c r="APM219" s="27"/>
      <c r="APN219" s="27"/>
      <c r="APO219" s="27"/>
      <c r="APP219" s="27"/>
      <c r="APQ219" s="27"/>
      <c r="APR219" s="27"/>
      <c r="APS219" s="27"/>
      <c r="APT219" s="27"/>
      <c r="APU219" s="27"/>
      <c r="APV219" s="27"/>
      <c r="APW219" s="27"/>
      <c r="APX219" s="27"/>
      <c r="APY219" s="27"/>
      <c r="APZ219" s="27"/>
      <c r="AQA219" s="27"/>
      <c r="AQB219" s="27"/>
      <c r="AQC219" s="27"/>
      <c r="AQD219" s="27"/>
      <c r="AQE219" s="27"/>
      <c r="AQF219" s="27"/>
      <c r="AQG219" s="27"/>
      <c r="AQH219" s="27"/>
      <c r="AQI219" s="27"/>
      <c r="AQJ219" s="27"/>
      <c r="AQK219" s="27"/>
      <c r="AQL219" s="27"/>
      <c r="AQM219" s="27"/>
      <c r="AQN219" s="27"/>
      <c r="AQO219" s="27"/>
      <c r="AQP219" s="27"/>
      <c r="AQQ219" s="27"/>
      <c r="AQR219" s="27"/>
      <c r="AQS219" s="27"/>
      <c r="AQT219" s="27"/>
      <c r="AQU219" s="27"/>
      <c r="AQV219" s="27"/>
      <c r="AQW219" s="27"/>
      <c r="AQX219" s="27"/>
      <c r="AQY219" s="27"/>
      <c r="AQZ219" s="27"/>
      <c r="ARA219" s="27"/>
      <c r="ARB219" s="27"/>
      <c r="ARC219" s="27"/>
      <c r="ARD219" s="27"/>
      <c r="ARE219" s="27"/>
      <c r="ARF219" s="27"/>
      <c r="ARG219" s="27"/>
      <c r="ARH219" s="27"/>
      <c r="ARI219" s="27"/>
      <c r="ARJ219" s="27"/>
      <c r="ARK219" s="27"/>
      <c r="ARL219" s="27"/>
      <c r="ARM219" s="27"/>
      <c r="ARN219" s="27"/>
      <c r="ARO219" s="27"/>
      <c r="ARP219" s="27"/>
      <c r="ARQ219" s="27"/>
      <c r="ARR219" s="27"/>
      <c r="ARS219" s="27"/>
      <c r="ART219" s="27"/>
      <c r="ARU219" s="27"/>
      <c r="ARV219" s="27"/>
      <c r="ARW219" s="27"/>
      <c r="ARX219" s="27"/>
      <c r="ARY219" s="27"/>
      <c r="ARZ219" s="27"/>
      <c r="ASA219" s="27"/>
      <c r="ASB219" s="27"/>
      <c r="ASC219" s="27"/>
      <c r="ASD219" s="27"/>
      <c r="ASE219" s="27"/>
      <c r="ASF219" s="27"/>
      <c r="ASG219" s="27"/>
      <c r="ASH219" s="27"/>
      <c r="ASI219" s="27"/>
      <c r="ASJ219" s="27"/>
      <c r="ASK219" s="27"/>
      <c r="ASL219" s="27"/>
      <c r="ASM219" s="27"/>
      <c r="ASN219" s="27"/>
      <c r="ASO219" s="27"/>
      <c r="ASP219" s="27"/>
      <c r="ASQ219" s="27"/>
      <c r="ASR219" s="27"/>
      <c r="ASS219" s="27"/>
      <c r="AST219" s="27"/>
      <c r="ASU219" s="27"/>
      <c r="ASV219" s="27"/>
      <c r="ASW219" s="27"/>
      <c r="ASX219" s="27"/>
      <c r="ASY219" s="27"/>
      <c r="ASZ219" s="27"/>
      <c r="ATA219" s="27"/>
      <c r="ATB219" s="27"/>
      <c r="ATC219" s="27"/>
      <c r="ATD219" s="27"/>
      <c r="ATE219" s="27"/>
      <c r="ATF219" s="27"/>
      <c r="ATG219" s="27"/>
      <c r="ATH219" s="27"/>
      <c r="ATI219" s="27"/>
      <c r="ATJ219" s="27"/>
      <c r="ATK219" s="27"/>
      <c r="ATL219" s="27"/>
      <c r="ATM219" s="27"/>
      <c r="ATN219" s="27"/>
      <c r="ATO219" s="27"/>
      <c r="ATP219" s="27"/>
      <c r="ATQ219" s="27"/>
      <c r="ATR219" s="27"/>
      <c r="ATS219" s="27"/>
      <c r="ATT219" s="27"/>
      <c r="ATU219" s="27"/>
      <c r="ATV219" s="27"/>
      <c r="ATW219" s="27"/>
      <c r="ATX219" s="27"/>
      <c r="ATY219" s="27"/>
      <c r="ATZ219" s="27"/>
      <c r="AUA219" s="27"/>
      <c r="AUB219" s="27"/>
      <c r="AUC219" s="27"/>
      <c r="AUD219" s="27"/>
      <c r="AUE219" s="27"/>
      <c r="AUF219" s="27"/>
      <c r="AUG219" s="27"/>
      <c r="AUH219" s="27"/>
      <c r="AUI219" s="27"/>
      <c r="AUJ219" s="27"/>
      <c r="AUK219" s="27"/>
      <c r="AUL219" s="27"/>
      <c r="AUM219" s="27"/>
      <c r="AUN219" s="27"/>
      <c r="AUO219" s="27"/>
      <c r="AUP219" s="27"/>
      <c r="AUQ219" s="27"/>
      <c r="AUR219" s="27"/>
      <c r="AUS219" s="27"/>
      <c r="AUT219" s="27"/>
      <c r="AUU219" s="27"/>
      <c r="AUV219" s="27"/>
      <c r="AUW219" s="27"/>
      <c r="AUX219" s="27"/>
      <c r="AUY219" s="27"/>
      <c r="AUZ219" s="27"/>
      <c r="AVA219" s="27"/>
      <c r="AVB219" s="27"/>
      <c r="AVC219" s="27"/>
      <c r="AVD219" s="27"/>
      <c r="AVE219" s="27"/>
      <c r="AVF219" s="27"/>
      <c r="AVG219" s="27"/>
      <c r="AVH219" s="27"/>
      <c r="AVI219" s="27"/>
      <c r="AVJ219" s="27"/>
      <c r="AVK219" s="27"/>
      <c r="AVL219" s="27"/>
      <c r="AVM219" s="27"/>
      <c r="AVN219" s="27"/>
      <c r="AVO219" s="27"/>
      <c r="AVP219" s="27"/>
      <c r="AVQ219" s="27"/>
      <c r="AVR219" s="27"/>
      <c r="AVS219" s="27"/>
      <c r="AVT219" s="27"/>
      <c r="AVU219" s="27"/>
      <c r="AVV219" s="27"/>
      <c r="AVW219" s="27"/>
      <c r="AVX219" s="27"/>
      <c r="AVY219" s="27"/>
      <c r="AVZ219" s="27"/>
      <c r="AWA219" s="27"/>
      <c r="AWB219" s="27"/>
      <c r="AWC219" s="27"/>
      <c r="AWD219" s="27"/>
      <c r="AWE219" s="27"/>
      <c r="AWF219" s="27"/>
      <c r="AWG219" s="27"/>
      <c r="AWH219" s="27"/>
      <c r="AWI219" s="27"/>
      <c r="AWJ219" s="27"/>
      <c r="AWK219" s="27"/>
      <c r="AWL219" s="27"/>
      <c r="AWM219" s="27"/>
      <c r="AWN219" s="27"/>
      <c r="AWO219" s="27"/>
      <c r="AWP219" s="27"/>
      <c r="AWQ219" s="27"/>
      <c r="AWR219" s="27"/>
      <c r="AWS219" s="27"/>
      <c r="AWT219" s="27"/>
      <c r="AWU219" s="27"/>
      <c r="AWV219" s="27"/>
      <c r="AWW219" s="27"/>
      <c r="AWX219" s="27"/>
      <c r="AWY219" s="27"/>
      <c r="AWZ219" s="27"/>
      <c r="AXA219" s="27"/>
      <c r="AXB219" s="27"/>
      <c r="AXC219" s="27"/>
      <c r="AXD219" s="27"/>
      <c r="AXE219" s="27"/>
      <c r="AXF219" s="27"/>
      <c r="AXG219" s="27"/>
      <c r="AXH219" s="27"/>
      <c r="AXI219" s="27"/>
      <c r="AXJ219" s="27"/>
      <c r="AXK219" s="27"/>
      <c r="AXL219" s="27"/>
      <c r="AXM219" s="27"/>
      <c r="AXN219" s="27"/>
      <c r="AXO219" s="27"/>
      <c r="AXP219" s="27"/>
      <c r="AXQ219" s="27"/>
      <c r="AXR219" s="27"/>
      <c r="AXS219" s="27"/>
      <c r="AXT219" s="27"/>
      <c r="AXU219" s="27"/>
      <c r="AXV219" s="27"/>
      <c r="AXW219" s="27"/>
      <c r="AXX219" s="27"/>
      <c r="AXY219" s="27"/>
      <c r="AXZ219" s="27"/>
      <c r="AYA219" s="27"/>
      <c r="AYB219" s="27"/>
      <c r="AYC219" s="27"/>
      <c r="AYD219" s="27"/>
      <c r="AYE219" s="27"/>
      <c r="AYF219" s="27"/>
      <c r="AYG219" s="27"/>
      <c r="AYH219" s="27"/>
      <c r="AYI219" s="27"/>
      <c r="AYJ219" s="27"/>
      <c r="AYK219" s="27"/>
      <c r="AYL219" s="27"/>
      <c r="AYM219" s="27"/>
      <c r="AYN219" s="27"/>
      <c r="AYO219" s="27"/>
      <c r="AYP219" s="27"/>
      <c r="AYQ219" s="27"/>
      <c r="AYR219" s="27"/>
      <c r="AYS219" s="27"/>
      <c r="AYT219" s="27"/>
      <c r="AYU219" s="27"/>
      <c r="AYV219" s="27"/>
      <c r="AYW219" s="27"/>
      <c r="AYX219" s="27"/>
      <c r="AYY219" s="27"/>
      <c r="AYZ219" s="27"/>
      <c r="AZA219" s="27"/>
      <c r="AZB219" s="27"/>
      <c r="AZC219" s="27"/>
      <c r="AZD219" s="27"/>
      <c r="AZE219" s="27"/>
      <c r="AZF219" s="27"/>
      <c r="AZG219" s="27"/>
      <c r="AZH219" s="27"/>
      <c r="AZI219" s="27"/>
      <c r="AZJ219" s="27"/>
      <c r="AZK219" s="27"/>
      <c r="AZL219" s="27"/>
      <c r="AZM219" s="27"/>
      <c r="AZN219" s="27"/>
      <c r="AZO219" s="27"/>
      <c r="AZP219" s="27"/>
      <c r="AZQ219" s="27"/>
      <c r="AZR219" s="27"/>
      <c r="AZS219" s="27"/>
      <c r="AZT219" s="27"/>
      <c r="AZU219" s="27"/>
      <c r="AZV219" s="27"/>
      <c r="AZW219" s="27"/>
      <c r="AZX219" s="27"/>
      <c r="AZY219" s="27"/>
      <c r="AZZ219" s="27"/>
      <c r="BAA219" s="27"/>
      <c r="BAB219" s="27"/>
      <c r="BAC219" s="27"/>
      <c r="BAD219" s="27"/>
      <c r="BAE219" s="27"/>
      <c r="BAF219" s="27"/>
      <c r="BAG219" s="27"/>
      <c r="BAH219" s="27"/>
      <c r="BAI219" s="27"/>
      <c r="BAJ219" s="27"/>
      <c r="BAK219" s="27"/>
      <c r="BAL219" s="27"/>
      <c r="BAM219" s="27"/>
      <c r="BAN219" s="27"/>
      <c r="BAO219" s="27"/>
      <c r="BAP219" s="27"/>
      <c r="BAQ219" s="27"/>
      <c r="BAR219" s="27"/>
      <c r="BAS219" s="27"/>
      <c r="BAT219" s="27"/>
      <c r="BAU219" s="27"/>
      <c r="BAV219" s="27"/>
      <c r="BAW219" s="27"/>
      <c r="BAX219" s="27"/>
      <c r="BAY219" s="27"/>
      <c r="BAZ219" s="27"/>
      <c r="BBA219" s="27"/>
      <c r="BBB219" s="27"/>
      <c r="BBC219" s="27"/>
      <c r="BBD219" s="27"/>
      <c r="BBE219" s="27"/>
      <c r="BBF219" s="27"/>
      <c r="BBG219" s="27"/>
      <c r="BBH219" s="27"/>
      <c r="BBI219" s="27"/>
      <c r="BBJ219" s="27"/>
      <c r="BBK219" s="27"/>
      <c r="BBL219" s="27"/>
      <c r="BBM219" s="27"/>
      <c r="BBN219" s="27"/>
      <c r="BBO219" s="27"/>
      <c r="BBP219" s="27"/>
      <c r="BBQ219" s="27"/>
      <c r="BBR219" s="27"/>
      <c r="BBS219" s="27"/>
      <c r="BBT219" s="27"/>
      <c r="BBU219" s="27"/>
      <c r="BBV219" s="27"/>
      <c r="BBW219" s="27"/>
      <c r="BBX219" s="27"/>
      <c r="BBY219" s="27"/>
      <c r="BBZ219" s="27"/>
      <c r="BCA219" s="27"/>
      <c r="BCB219" s="27"/>
      <c r="BCC219" s="27"/>
      <c r="BCD219" s="27"/>
      <c r="BCE219" s="27"/>
      <c r="BCF219" s="27"/>
      <c r="BCG219" s="27"/>
      <c r="BCH219" s="27"/>
      <c r="BCI219" s="27"/>
      <c r="BCJ219" s="27"/>
      <c r="BCK219" s="27"/>
      <c r="BCL219" s="27"/>
      <c r="BCM219" s="27"/>
      <c r="BCN219" s="27"/>
      <c r="BCO219" s="27"/>
      <c r="BCP219" s="27"/>
      <c r="BCQ219" s="27"/>
      <c r="BCR219" s="27"/>
      <c r="BCS219" s="27"/>
      <c r="BCT219" s="27"/>
      <c r="BCU219" s="27"/>
      <c r="BCV219" s="27"/>
      <c r="BCW219" s="27"/>
      <c r="BCX219" s="27"/>
      <c r="BCY219" s="27"/>
      <c r="BCZ219" s="27"/>
      <c r="BDA219" s="27"/>
      <c r="BDB219" s="27"/>
      <c r="BDC219" s="27"/>
      <c r="BDD219" s="27"/>
      <c r="BDE219" s="27"/>
      <c r="BDF219" s="27"/>
      <c r="BDG219" s="27"/>
      <c r="BDH219" s="27"/>
      <c r="BDI219" s="27"/>
      <c r="BDJ219" s="27"/>
      <c r="BDK219" s="27"/>
      <c r="BDL219" s="27"/>
      <c r="BDM219" s="27"/>
      <c r="BDN219" s="27"/>
      <c r="BDO219" s="27"/>
      <c r="BDP219" s="27"/>
      <c r="BDQ219" s="27"/>
      <c r="BDR219" s="27"/>
      <c r="BDS219" s="27"/>
      <c r="BDT219" s="27"/>
      <c r="BDU219" s="27"/>
      <c r="BDV219" s="27"/>
      <c r="BDW219" s="27"/>
      <c r="BDX219" s="27"/>
      <c r="BDY219" s="27"/>
      <c r="BDZ219" s="27"/>
      <c r="BEA219" s="27"/>
      <c r="BEB219" s="27"/>
      <c r="BEC219" s="27"/>
      <c r="BED219" s="27"/>
      <c r="BEE219" s="27"/>
      <c r="BEF219" s="27"/>
      <c r="BEG219" s="27"/>
      <c r="BEH219" s="27"/>
      <c r="BEI219" s="27"/>
      <c r="BEJ219" s="27"/>
      <c r="BEK219" s="27"/>
      <c r="BEL219" s="27"/>
      <c r="BEM219" s="27"/>
      <c r="BEN219" s="27"/>
      <c r="BEO219" s="27"/>
      <c r="BEP219" s="27"/>
      <c r="BEQ219" s="27"/>
      <c r="BER219" s="27"/>
      <c r="BES219" s="27"/>
      <c r="BET219" s="27"/>
      <c r="BEU219" s="27"/>
      <c r="BEV219" s="27"/>
      <c r="BEW219" s="27"/>
      <c r="BEX219" s="27"/>
      <c r="BEY219" s="27"/>
      <c r="BEZ219" s="27"/>
      <c r="BFA219" s="27"/>
      <c r="BFB219" s="27"/>
      <c r="BFC219" s="27"/>
      <c r="BFD219" s="27"/>
      <c r="BFE219" s="27"/>
      <c r="BFF219" s="27"/>
      <c r="BFG219" s="27"/>
      <c r="BFH219" s="27"/>
      <c r="BFI219" s="27"/>
      <c r="BFJ219" s="27"/>
      <c r="BFK219" s="27"/>
      <c r="BFL219" s="27"/>
      <c r="BFM219" s="27"/>
      <c r="BFN219" s="27"/>
      <c r="BFO219" s="27"/>
      <c r="BFP219" s="27"/>
      <c r="BFQ219" s="27"/>
      <c r="BFR219" s="27"/>
      <c r="BFS219" s="27"/>
      <c r="BFT219" s="27"/>
      <c r="BFU219" s="27"/>
      <c r="BFV219" s="27"/>
      <c r="BFW219" s="27"/>
      <c r="BFX219" s="27"/>
      <c r="BFY219" s="27"/>
      <c r="BFZ219" s="27"/>
      <c r="BGA219" s="27"/>
      <c r="BGB219" s="27"/>
      <c r="BGC219" s="27"/>
      <c r="BGD219" s="27"/>
      <c r="BGE219" s="27"/>
      <c r="BGF219" s="27"/>
      <c r="BGG219" s="27"/>
      <c r="BGH219" s="27"/>
      <c r="BGI219" s="27"/>
      <c r="BGJ219" s="27"/>
      <c r="BGK219" s="27"/>
      <c r="BGL219" s="27"/>
      <c r="BGM219" s="27"/>
      <c r="BGN219" s="27"/>
      <c r="BGO219" s="27"/>
      <c r="BGP219" s="27"/>
      <c r="BGQ219" s="27"/>
      <c r="BGR219" s="27"/>
      <c r="BGS219" s="27"/>
      <c r="BGT219" s="27"/>
      <c r="BGU219" s="27"/>
      <c r="BGV219" s="27"/>
      <c r="BGW219" s="27"/>
      <c r="BGX219" s="27"/>
      <c r="BGY219" s="27"/>
      <c r="BGZ219" s="27"/>
      <c r="BHA219" s="27"/>
      <c r="BHB219" s="27"/>
      <c r="BHC219" s="27"/>
      <c r="BHD219" s="27"/>
      <c r="BHE219" s="27"/>
      <c r="BHF219" s="27"/>
      <c r="BHG219" s="27"/>
      <c r="BHH219" s="27"/>
      <c r="BHI219" s="27"/>
      <c r="BHJ219" s="27"/>
      <c r="BHK219" s="27"/>
      <c r="BHL219" s="27"/>
      <c r="BHM219" s="27"/>
      <c r="BHN219" s="27"/>
      <c r="BHO219" s="27"/>
      <c r="BHP219" s="27"/>
      <c r="BHQ219" s="27"/>
      <c r="BHR219" s="27"/>
      <c r="BHS219" s="27"/>
      <c r="BHT219" s="27"/>
      <c r="BHU219" s="27"/>
      <c r="BHV219" s="27"/>
      <c r="BHW219" s="27"/>
      <c r="BHX219" s="27"/>
      <c r="BHY219" s="27"/>
      <c r="BHZ219" s="27"/>
      <c r="BIA219" s="27"/>
      <c r="BIB219" s="27"/>
      <c r="BIC219" s="27"/>
      <c r="BID219" s="27"/>
      <c r="BIE219" s="27"/>
      <c r="BIF219" s="27"/>
      <c r="BIG219" s="27"/>
      <c r="BIH219" s="27"/>
      <c r="BII219" s="27"/>
      <c r="BIJ219" s="27"/>
      <c r="BIK219" s="27"/>
      <c r="BIL219" s="27"/>
      <c r="BIM219" s="27"/>
      <c r="BIN219" s="27"/>
      <c r="BIO219" s="27"/>
      <c r="BIP219" s="27"/>
      <c r="BIQ219" s="27"/>
      <c r="BIR219" s="27"/>
      <c r="BIS219" s="27"/>
      <c r="BIT219" s="27"/>
      <c r="BIU219" s="27"/>
      <c r="BIV219" s="27"/>
      <c r="BIW219" s="27"/>
      <c r="BIX219" s="27"/>
      <c r="BIY219" s="27"/>
      <c r="BIZ219" s="27"/>
      <c r="BJA219" s="27"/>
      <c r="BJB219" s="27"/>
      <c r="BJC219" s="27"/>
      <c r="BJD219" s="27"/>
      <c r="BJE219" s="27"/>
      <c r="BJF219" s="27"/>
      <c r="BJG219" s="27"/>
      <c r="BJH219" s="27"/>
      <c r="BJI219" s="27"/>
      <c r="BJJ219" s="27"/>
      <c r="BJK219" s="27"/>
      <c r="BJL219" s="27"/>
      <c r="BJM219" s="27"/>
      <c r="BJN219" s="27"/>
      <c r="BJO219" s="27"/>
      <c r="BJP219" s="27"/>
      <c r="BJQ219" s="27"/>
      <c r="BJR219" s="27"/>
      <c r="BJS219" s="27"/>
      <c r="BJT219" s="27"/>
      <c r="BJU219" s="27"/>
      <c r="BJV219" s="27"/>
      <c r="BJW219" s="27"/>
      <c r="BJX219" s="27"/>
      <c r="BJY219" s="27"/>
      <c r="BJZ219" s="27"/>
      <c r="BKA219" s="27"/>
      <c r="BKB219" s="27"/>
      <c r="BKC219" s="27"/>
      <c r="BKD219" s="27"/>
      <c r="BKE219" s="27"/>
      <c r="BKF219" s="27"/>
      <c r="BKG219" s="27"/>
      <c r="BKH219" s="27"/>
      <c r="BKI219" s="27"/>
      <c r="BKJ219" s="27"/>
      <c r="BKK219" s="27"/>
      <c r="BKL219" s="27"/>
      <c r="BKM219" s="27"/>
      <c r="BKN219" s="27"/>
      <c r="BKO219" s="27"/>
      <c r="BKP219" s="27"/>
      <c r="BKQ219" s="27"/>
      <c r="BKR219" s="27"/>
      <c r="BKS219" s="27"/>
      <c r="BKT219" s="27"/>
      <c r="BKU219" s="27"/>
      <c r="BKV219" s="27"/>
      <c r="BKW219" s="27"/>
      <c r="BKX219" s="27"/>
      <c r="BKY219" s="27"/>
      <c r="BKZ219" s="27"/>
      <c r="BLA219" s="27"/>
      <c r="BLB219" s="27"/>
      <c r="BLC219" s="27"/>
      <c r="BLD219" s="27"/>
      <c r="BLE219" s="27"/>
      <c r="BLF219" s="27"/>
      <c r="BLG219" s="27"/>
      <c r="BLH219" s="27"/>
      <c r="BLI219" s="27"/>
      <c r="BLJ219" s="27"/>
      <c r="BLK219" s="27"/>
      <c r="BLL219" s="27"/>
      <c r="BLM219" s="27"/>
      <c r="BLN219" s="27"/>
      <c r="BLO219" s="27"/>
      <c r="BLP219" s="27"/>
      <c r="BLQ219" s="27"/>
      <c r="BLR219" s="27"/>
      <c r="BLS219" s="27"/>
      <c r="BLT219" s="27"/>
      <c r="BLU219" s="27"/>
      <c r="BLV219" s="27"/>
      <c r="BLW219" s="27"/>
      <c r="BLX219" s="27"/>
      <c r="BLY219" s="27"/>
      <c r="BLZ219" s="27"/>
      <c r="BMA219" s="27"/>
      <c r="BMB219" s="27"/>
      <c r="BMC219" s="27"/>
      <c r="BMD219" s="27"/>
      <c r="BME219" s="27"/>
      <c r="BMF219" s="27"/>
      <c r="BMG219" s="27"/>
      <c r="BMH219" s="27"/>
      <c r="BMI219" s="27"/>
      <c r="BMJ219" s="27"/>
      <c r="BMK219" s="27"/>
      <c r="BML219" s="27"/>
      <c r="BMM219" s="27"/>
      <c r="BMN219" s="27"/>
      <c r="BMO219" s="27"/>
      <c r="BMP219" s="27"/>
      <c r="BMQ219" s="27"/>
      <c r="BMR219" s="27"/>
      <c r="BMS219" s="27"/>
      <c r="BMT219" s="27"/>
      <c r="BMU219" s="27"/>
      <c r="BMV219" s="27"/>
      <c r="BMW219" s="27"/>
      <c r="BMX219" s="27"/>
      <c r="BMY219" s="27"/>
      <c r="BMZ219" s="27"/>
      <c r="BNA219" s="27"/>
      <c r="BNB219" s="27"/>
      <c r="BNC219" s="27"/>
      <c r="BND219" s="27"/>
      <c r="BNE219" s="27"/>
      <c r="BNF219" s="27"/>
      <c r="BNG219" s="27"/>
      <c r="BNH219" s="27"/>
      <c r="BNI219" s="27"/>
      <c r="BNJ219" s="27"/>
      <c r="BNK219" s="27"/>
      <c r="BNL219" s="27"/>
      <c r="BNM219" s="27"/>
      <c r="BNN219" s="27"/>
      <c r="BNO219" s="27"/>
      <c r="BNP219" s="27"/>
      <c r="BNQ219" s="27"/>
      <c r="BNR219" s="27"/>
      <c r="BNS219" s="27"/>
      <c r="BNT219" s="27"/>
      <c r="BNU219" s="27"/>
      <c r="BNV219" s="27"/>
      <c r="BNW219" s="27"/>
      <c r="BNX219" s="27"/>
      <c r="BNY219" s="27"/>
      <c r="BNZ219" s="27"/>
      <c r="BOA219" s="27"/>
      <c r="BOB219" s="27"/>
      <c r="BOC219" s="27"/>
      <c r="BOD219" s="27"/>
      <c r="BOE219" s="27"/>
      <c r="BOF219" s="27"/>
      <c r="BOG219" s="27"/>
      <c r="BOH219" s="27"/>
      <c r="BOI219" s="27"/>
      <c r="BOJ219" s="27"/>
      <c r="BOK219" s="27"/>
      <c r="BOL219" s="27"/>
      <c r="BOM219" s="27"/>
      <c r="BON219" s="27"/>
      <c r="BOO219" s="27"/>
      <c r="BOP219" s="27"/>
      <c r="BOQ219" s="27"/>
      <c r="BOR219" s="27"/>
      <c r="BOS219" s="27"/>
      <c r="BOT219" s="27"/>
      <c r="BOU219" s="27"/>
      <c r="BOV219" s="27"/>
      <c r="BOW219" s="27"/>
      <c r="BOX219" s="27"/>
      <c r="BOY219" s="27"/>
      <c r="BOZ219" s="27"/>
      <c r="BPA219" s="27"/>
      <c r="BPB219" s="27"/>
      <c r="BPC219" s="27"/>
      <c r="BPD219" s="27"/>
      <c r="BPE219" s="27"/>
      <c r="BPF219" s="27"/>
      <c r="BPG219" s="27"/>
      <c r="BPH219" s="27"/>
      <c r="BPI219" s="27"/>
      <c r="BPJ219" s="27"/>
      <c r="BPK219" s="27"/>
      <c r="BPL219" s="27"/>
      <c r="BPM219" s="27"/>
      <c r="BPN219" s="27"/>
      <c r="BPO219" s="27"/>
      <c r="BPP219" s="27"/>
      <c r="BPQ219" s="27"/>
      <c r="BPR219" s="27"/>
      <c r="BPS219" s="27"/>
      <c r="BPT219" s="27"/>
      <c r="BPU219" s="27"/>
      <c r="BPV219" s="27"/>
      <c r="BPW219" s="27"/>
      <c r="BPX219" s="27"/>
      <c r="BPY219" s="27"/>
      <c r="BPZ219" s="27"/>
      <c r="BQA219" s="27"/>
      <c r="BQB219" s="27"/>
      <c r="BQC219" s="27"/>
      <c r="BQD219" s="27"/>
      <c r="BQE219" s="27"/>
      <c r="BQF219" s="27"/>
      <c r="BQG219" s="27"/>
      <c r="BQH219" s="27"/>
      <c r="BQI219" s="27"/>
      <c r="BQJ219" s="27"/>
      <c r="BQK219" s="27"/>
      <c r="BQL219" s="27"/>
      <c r="BQM219" s="27"/>
      <c r="BQN219" s="27"/>
      <c r="BQO219" s="27"/>
      <c r="BQP219" s="27"/>
      <c r="BQQ219" s="27"/>
      <c r="BQR219" s="27"/>
      <c r="BQS219" s="27"/>
      <c r="BQT219" s="27"/>
      <c r="BQU219" s="27"/>
      <c r="BQV219" s="27"/>
      <c r="BQW219" s="27"/>
      <c r="BQX219" s="27"/>
      <c r="BQY219" s="27"/>
      <c r="BQZ219" s="27"/>
      <c r="BRA219" s="27"/>
      <c r="BRB219" s="27"/>
      <c r="BRC219" s="27"/>
      <c r="BRD219" s="27"/>
      <c r="BRE219" s="27"/>
      <c r="BRF219" s="27"/>
      <c r="BRG219" s="27"/>
      <c r="BRH219" s="27"/>
      <c r="BRI219" s="27"/>
      <c r="BRJ219" s="27"/>
      <c r="BRK219" s="27"/>
      <c r="BRL219" s="27"/>
      <c r="BRM219" s="27"/>
      <c r="BRN219" s="27"/>
      <c r="BRO219" s="27"/>
      <c r="BRP219" s="27"/>
      <c r="BRQ219" s="27"/>
      <c r="BRR219" s="27"/>
      <c r="BRS219" s="27"/>
      <c r="BRT219" s="27"/>
      <c r="BRU219" s="27"/>
      <c r="BRV219" s="27"/>
      <c r="BRW219" s="27"/>
      <c r="BRX219" s="27"/>
      <c r="BRY219" s="27"/>
      <c r="BRZ219" s="27"/>
      <c r="BSA219" s="27"/>
      <c r="BSB219" s="27"/>
      <c r="BSC219" s="27"/>
      <c r="BSD219" s="27"/>
      <c r="BSE219" s="27"/>
      <c r="BSF219" s="27"/>
      <c r="BSG219" s="27"/>
      <c r="BSH219" s="27"/>
      <c r="BSI219" s="27"/>
      <c r="BSJ219" s="27"/>
      <c r="BSK219" s="27"/>
      <c r="BSL219" s="27"/>
      <c r="BSM219" s="27"/>
      <c r="BSN219" s="27"/>
      <c r="BSO219" s="27"/>
      <c r="BSP219" s="27"/>
      <c r="BSQ219" s="27"/>
      <c r="BSR219" s="27"/>
      <c r="BSS219" s="27"/>
      <c r="BST219" s="27"/>
      <c r="BSU219" s="27"/>
      <c r="BSV219" s="27"/>
      <c r="BSW219" s="27"/>
      <c r="BSX219" s="27"/>
      <c r="BSY219" s="27"/>
      <c r="BSZ219" s="27"/>
      <c r="BTA219" s="27"/>
      <c r="BTB219" s="27"/>
      <c r="BTC219" s="27"/>
      <c r="BTD219" s="27"/>
      <c r="BTE219" s="27"/>
      <c r="BTF219" s="27"/>
      <c r="BTG219" s="27"/>
      <c r="BTH219" s="27"/>
      <c r="BTI219" s="27"/>
      <c r="BTJ219" s="27"/>
      <c r="BTK219" s="27"/>
      <c r="BTL219" s="27"/>
      <c r="BTM219" s="27"/>
      <c r="BTN219" s="27"/>
      <c r="BTO219" s="27"/>
      <c r="BTP219" s="27"/>
      <c r="BTQ219" s="27"/>
      <c r="BTR219" s="27"/>
      <c r="BTS219" s="27"/>
      <c r="BTT219" s="27"/>
      <c r="BTU219" s="27"/>
      <c r="BTV219" s="27"/>
      <c r="BTW219" s="27"/>
      <c r="BTX219" s="27"/>
      <c r="BTY219" s="27"/>
      <c r="BTZ219" s="27"/>
      <c r="BUA219" s="27"/>
      <c r="BUB219" s="27"/>
      <c r="BUC219" s="27"/>
      <c r="BUD219" s="27"/>
      <c r="BUE219" s="27"/>
      <c r="BUF219" s="27"/>
      <c r="BUG219" s="27"/>
      <c r="BUH219" s="27"/>
      <c r="BUI219" s="27"/>
      <c r="BUJ219" s="27"/>
      <c r="BUK219" s="27"/>
      <c r="BUL219" s="27"/>
      <c r="BUM219" s="27"/>
      <c r="BUN219" s="27"/>
      <c r="BUO219" s="27"/>
      <c r="BUP219" s="27"/>
      <c r="BUQ219" s="27"/>
      <c r="BUR219" s="27"/>
      <c r="BUS219" s="27"/>
    </row>
    <row r="220" spans="1:1917" s="47" customFormat="1" ht="12.75">
      <c r="A220" s="23"/>
      <c r="B220" s="53"/>
      <c r="C220" s="53"/>
      <c r="D220" s="157" t="s">
        <v>231</v>
      </c>
      <c r="E220" s="158">
        <v>0.35</v>
      </c>
      <c r="F220" s="26">
        <v>2025</v>
      </c>
      <c r="G220" s="159">
        <v>0.9</v>
      </c>
      <c r="H220" s="308"/>
      <c r="I220" s="308"/>
      <c r="J220" s="99"/>
      <c r="K220" s="99"/>
      <c r="L220" s="99"/>
      <c r="M220" s="99"/>
      <c r="N220" s="104"/>
      <c r="O220" s="104"/>
      <c r="P220" s="104"/>
      <c r="Q220" s="56"/>
      <c r="R220" s="56"/>
      <c r="S220" s="56"/>
      <c r="T220" s="56"/>
      <c r="U220" s="56"/>
      <c r="V220" s="56"/>
      <c r="W220" s="56"/>
      <c r="X220" s="56"/>
      <c r="Y220" s="56"/>
      <c r="Z220" s="56"/>
      <c r="AA220" s="56"/>
      <c r="AB220" s="56"/>
      <c r="AC220" s="56"/>
      <c r="AD220" s="56"/>
      <c r="BA220" s="27"/>
      <c r="BB220" s="27"/>
      <c r="BC220" s="27"/>
      <c r="BD220" s="27"/>
      <c r="BE220" s="27"/>
      <c r="BF220" s="27"/>
      <c r="BG220" s="27"/>
      <c r="BH220" s="27"/>
      <c r="BI220" s="27"/>
      <c r="BJ220" s="27"/>
      <c r="BK220" s="27"/>
      <c r="BL220" s="27"/>
      <c r="BM220" s="27"/>
      <c r="BN220" s="27"/>
      <c r="BO220" s="27"/>
      <c r="BP220" s="27"/>
      <c r="BQ220" s="27"/>
      <c r="BR220" s="27"/>
      <c r="BS220" s="27"/>
      <c r="BT220" s="27"/>
      <c r="BU220" s="27"/>
      <c r="BV220" s="27"/>
      <c r="BW220" s="27"/>
      <c r="BX220" s="27"/>
      <c r="BY220" s="27"/>
      <c r="BZ220" s="27"/>
      <c r="CA220" s="27"/>
      <c r="CB220" s="27"/>
      <c r="CC220" s="27"/>
      <c r="CD220" s="27"/>
      <c r="CE220" s="27"/>
      <c r="CF220" s="27"/>
      <c r="CG220" s="27"/>
      <c r="CH220" s="27"/>
      <c r="CI220" s="27"/>
      <c r="CJ220" s="27"/>
      <c r="CK220" s="27"/>
      <c r="CL220" s="27"/>
      <c r="CM220" s="27"/>
      <c r="CN220" s="27"/>
      <c r="CO220" s="27"/>
      <c r="CP220" s="27"/>
      <c r="CQ220" s="27"/>
      <c r="CR220" s="27"/>
      <c r="CS220" s="27"/>
      <c r="CT220" s="27"/>
      <c r="CU220" s="27"/>
      <c r="CV220" s="27"/>
      <c r="CW220" s="27"/>
      <c r="CX220" s="27"/>
      <c r="CY220" s="27"/>
      <c r="CZ220" s="27"/>
      <c r="DA220" s="27"/>
      <c r="DB220" s="27"/>
      <c r="DC220" s="27"/>
      <c r="DD220" s="27"/>
      <c r="DE220" s="27"/>
      <c r="DF220" s="27"/>
      <c r="DG220" s="27"/>
      <c r="DH220" s="27"/>
      <c r="DI220" s="27"/>
      <c r="DJ220" s="27"/>
      <c r="DK220" s="27"/>
      <c r="DL220" s="27"/>
      <c r="DM220" s="27"/>
      <c r="DN220" s="27"/>
      <c r="DO220" s="27"/>
      <c r="DP220" s="27"/>
      <c r="DQ220" s="27"/>
      <c r="DR220" s="27"/>
      <c r="DS220" s="27"/>
      <c r="DT220" s="27"/>
      <c r="DU220" s="27"/>
      <c r="DV220" s="27"/>
      <c r="DW220" s="27"/>
      <c r="DX220" s="27"/>
      <c r="DY220" s="27"/>
      <c r="DZ220" s="27"/>
      <c r="EA220" s="27"/>
      <c r="EB220" s="27"/>
      <c r="EC220" s="27"/>
      <c r="ED220" s="27"/>
      <c r="EE220" s="27"/>
      <c r="EF220" s="27"/>
      <c r="EG220" s="27"/>
      <c r="EH220" s="27"/>
      <c r="EI220" s="27"/>
      <c r="EJ220" s="27"/>
      <c r="EK220" s="27"/>
      <c r="EL220" s="27"/>
      <c r="EM220" s="27"/>
      <c r="EN220" s="27"/>
      <c r="EO220" s="27"/>
      <c r="EP220" s="27"/>
      <c r="EQ220" s="27"/>
      <c r="ER220" s="27"/>
      <c r="ES220" s="27"/>
      <c r="ET220" s="27"/>
      <c r="EU220" s="27"/>
      <c r="EV220" s="27"/>
      <c r="EW220" s="27"/>
      <c r="EX220" s="27"/>
      <c r="EY220" s="27"/>
      <c r="EZ220" s="27"/>
      <c r="FA220" s="27"/>
      <c r="FB220" s="27"/>
      <c r="FC220" s="27"/>
      <c r="FD220" s="27"/>
      <c r="FE220" s="27"/>
      <c r="FF220" s="27"/>
      <c r="FG220" s="27"/>
      <c r="FH220" s="27"/>
      <c r="FI220" s="27"/>
      <c r="FJ220" s="27"/>
      <c r="FK220" s="27"/>
      <c r="FL220" s="27"/>
      <c r="FM220" s="27"/>
      <c r="FN220" s="27"/>
      <c r="FO220" s="27"/>
      <c r="FP220" s="27"/>
      <c r="FQ220" s="27"/>
      <c r="FR220" s="27"/>
      <c r="FS220" s="27"/>
      <c r="FT220" s="27"/>
      <c r="FU220" s="27"/>
      <c r="FV220" s="27"/>
      <c r="FW220" s="27"/>
      <c r="FX220" s="27"/>
      <c r="FY220" s="27"/>
      <c r="FZ220" s="27"/>
      <c r="GA220" s="27"/>
      <c r="GB220" s="27"/>
      <c r="GC220" s="27"/>
      <c r="GD220" s="27"/>
      <c r="GE220" s="27"/>
      <c r="GF220" s="27"/>
      <c r="GG220" s="27"/>
      <c r="GH220" s="27"/>
      <c r="GI220" s="27"/>
      <c r="GJ220" s="27"/>
      <c r="GK220" s="27"/>
      <c r="GL220" s="27"/>
      <c r="GM220" s="27"/>
      <c r="GN220" s="27"/>
      <c r="GO220" s="27"/>
      <c r="GP220" s="27"/>
      <c r="GQ220" s="27"/>
      <c r="GR220" s="27"/>
      <c r="GS220" s="27"/>
      <c r="GT220" s="27"/>
      <c r="GU220" s="27"/>
      <c r="GV220" s="27"/>
      <c r="GW220" s="27"/>
      <c r="GX220" s="27"/>
      <c r="GY220" s="27"/>
      <c r="GZ220" s="27"/>
      <c r="HA220" s="27"/>
      <c r="HB220" s="27"/>
      <c r="HC220" s="27"/>
      <c r="HD220" s="27"/>
      <c r="HE220" s="27"/>
      <c r="HF220" s="27"/>
      <c r="HG220" s="27"/>
      <c r="HH220" s="27"/>
      <c r="HI220" s="27"/>
      <c r="HJ220" s="27"/>
      <c r="HK220" s="27"/>
      <c r="HL220" s="27"/>
      <c r="HM220" s="27"/>
      <c r="HN220" s="27"/>
      <c r="HO220" s="27"/>
      <c r="HP220" s="27"/>
      <c r="HQ220" s="27"/>
      <c r="HR220" s="27"/>
      <c r="HS220" s="27"/>
      <c r="HT220" s="27"/>
      <c r="HU220" s="27"/>
      <c r="HV220" s="27"/>
      <c r="HW220" s="27"/>
      <c r="HX220" s="27"/>
      <c r="HY220" s="27"/>
      <c r="HZ220" s="27"/>
      <c r="IA220" s="27"/>
      <c r="IB220" s="27"/>
      <c r="IC220" s="27"/>
      <c r="ID220" s="27"/>
      <c r="IE220" s="27"/>
      <c r="IF220" s="27"/>
      <c r="IG220" s="27"/>
      <c r="IH220" s="27"/>
      <c r="II220" s="27"/>
      <c r="IJ220" s="27"/>
      <c r="IK220" s="27"/>
      <c r="IL220" s="27"/>
      <c r="IM220" s="27"/>
      <c r="IN220" s="27"/>
      <c r="IO220" s="27"/>
      <c r="IP220" s="27"/>
      <c r="IQ220" s="27"/>
      <c r="IR220" s="27"/>
      <c r="IS220" s="27"/>
      <c r="IT220" s="27"/>
      <c r="IU220" s="27"/>
      <c r="IV220" s="27"/>
      <c r="IW220" s="27"/>
      <c r="IX220" s="27"/>
      <c r="IY220" s="27"/>
      <c r="IZ220" s="27"/>
      <c r="JA220" s="27"/>
      <c r="JB220" s="27"/>
      <c r="JC220" s="27"/>
      <c r="JD220" s="27"/>
      <c r="JE220" s="27"/>
      <c r="JF220" s="27"/>
      <c r="JG220" s="27"/>
      <c r="JH220" s="27"/>
      <c r="JI220" s="27"/>
      <c r="JJ220" s="27"/>
      <c r="JK220" s="27"/>
      <c r="JL220" s="27"/>
      <c r="JM220" s="27"/>
      <c r="JN220" s="27"/>
      <c r="JO220" s="27"/>
      <c r="JP220" s="27"/>
      <c r="JQ220" s="27"/>
      <c r="JR220" s="27"/>
      <c r="JS220" s="27"/>
      <c r="JT220" s="27"/>
      <c r="JU220" s="27"/>
      <c r="JV220" s="27"/>
      <c r="JW220" s="27"/>
      <c r="JX220" s="27"/>
      <c r="JY220" s="27"/>
      <c r="JZ220" s="27"/>
      <c r="KA220" s="27"/>
      <c r="KB220" s="27"/>
      <c r="KC220" s="27"/>
      <c r="KD220" s="27"/>
      <c r="KE220" s="27"/>
      <c r="KF220" s="27"/>
      <c r="KG220" s="27"/>
      <c r="KH220" s="27"/>
      <c r="KI220" s="27"/>
      <c r="KJ220" s="27"/>
      <c r="KK220" s="27"/>
      <c r="KL220" s="27"/>
      <c r="KM220" s="27"/>
      <c r="KN220" s="27"/>
      <c r="KO220" s="27"/>
      <c r="KP220" s="27"/>
      <c r="KQ220" s="27"/>
      <c r="KR220" s="27"/>
      <c r="KS220" s="27"/>
      <c r="KT220" s="27"/>
      <c r="KU220" s="27"/>
      <c r="KV220" s="27"/>
      <c r="KW220" s="27"/>
      <c r="KX220" s="27"/>
      <c r="KY220" s="27"/>
      <c r="KZ220" s="27"/>
      <c r="LA220" s="27"/>
      <c r="LB220" s="27"/>
      <c r="LC220" s="27"/>
      <c r="LD220" s="27"/>
      <c r="LE220" s="27"/>
      <c r="LF220" s="27"/>
      <c r="LG220" s="27"/>
      <c r="LH220" s="27"/>
      <c r="LI220" s="27"/>
      <c r="LJ220" s="27"/>
      <c r="LK220" s="27"/>
      <c r="LL220" s="27"/>
      <c r="LM220" s="27"/>
      <c r="LN220" s="27"/>
      <c r="LO220" s="27"/>
      <c r="LP220" s="27"/>
      <c r="LQ220" s="27"/>
      <c r="LR220" s="27"/>
      <c r="LS220" s="27"/>
      <c r="LT220" s="27"/>
      <c r="LU220" s="27"/>
      <c r="LV220" s="27"/>
      <c r="LW220" s="27"/>
      <c r="LX220" s="27"/>
      <c r="LY220" s="27"/>
      <c r="LZ220" s="27"/>
      <c r="MA220" s="27"/>
      <c r="MB220" s="27"/>
      <c r="MC220" s="27"/>
      <c r="MD220" s="27"/>
      <c r="ME220" s="27"/>
      <c r="MF220" s="27"/>
      <c r="MG220" s="27"/>
      <c r="MH220" s="27"/>
      <c r="MI220" s="27"/>
      <c r="MJ220" s="27"/>
      <c r="MK220" s="27"/>
      <c r="ML220" s="27"/>
      <c r="MM220" s="27"/>
      <c r="MN220" s="27"/>
      <c r="MO220" s="27"/>
      <c r="MP220" s="27"/>
      <c r="MQ220" s="27"/>
      <c r="MR220" s="27"/>
      <c r="MS220" s="27"/>
      <c r="MT220" s="27"/>
      <c r="MU220" s="27"/>
      <c r="MV220" s="27"/>
      <c r="MW220" s="27"/>
      <c r="MX220" s="27"/>
      <c r="MY220" s="27"/>
      <c r="MZ220" s="27"/>
      <c r="NA220" s="27"/>
      <c r="NB220" s="27"/>
      <c r="NC220" s="27"/>
      <c r="ND220" s="27"/>
      <c r="NE220" s="27"/>
      <c r="NF220" s="27"/>
      <c r="NG220" s="27"/>
      <c r="NH220" s="27"/>
      <c r="NI220" s="27"/>
      <c r="NJ220" s="27"/>
      <c r="NK220" s="27"/>
      <c r="NL220" s="27"/>
      <c r="NM220" s="27"/>
      <c r="NN220" s="27"/>
      <c r="NO220" s="27"/>
      <c r="NP220" s="27"/>
      <c r="NQ220" s="27"/>
      <c r="NR220" s="27"/>
      <c r="NS220" s="27"/>
      <c r="NT220" s="27"/>
      <c r="NU220" s="27"/>
      <c r="NV220" s="27"/>
      <c r="NW220" s="27"/>
      <c r="NX220" s="27"/>
      <c r="NY220" s="27"/>
      <c r="NZ220" s="27"/>
      <c r="OA220" s="27"/>
      <c r="OB220" s="27"/>
      <c r="OC220" s="27"/>
      <c r="OD220" s="27"/>
      <c r="OE220" s="27"/>
      <c r="OF220" s="27"/>
      <c r="OG220" s="27"/>
      <c r="OH220" s="27"/>
      <c r="OI220" s="27"/>
      <c r="OJ220" s="27"/>
      <c r="OK220" s="27"/>
      <c r="OL220" s="27"/>
      <c r="OM220" s="27"/>
      <c r="ON220" s="27"/>
      <c r="OO220" s="27"/>
      <c r="OP220" s="27"/>
      <c r="OQ220" s="27"/>
      <c r="OR220" s="27"/>
      <c r="OS220" s="27"/>
      <c r="OT220" s="27"/>
      <c r="OU220" s="27"/>
      <c r="OV220" s="27"/>
      <c r="OW220" s="27"/>
      <c r="OX220" s="27"/>
      <c r="OY220" s="27"/>
      <c r="OZ220" s="27"/>
      <c r="PA220" s="27"/>
      <c r="PB220" s="27"/>
      <c r="PC220" s="27"/>
      <c r="PD220" s="27"/>
      <c r="PE220" s="27"/>
      <c r="PF220" s="27"/>
      <c r="PG220" s="27"/>
      <c r="PH220" s="27"/>
      <c r="PI220" s="27"/>
      <c r="PJ220" s="27"/>
      <c r="PK220" s="27"/>
      <c r="PL220" s="27"/>
      <c r="PM220" s="27"/>
      <c r="PN220" s="27"/>
      <c r="PO220" s="27"/>
      <c r="PP220" s="27"/>
      <c r="PQ220" s="27"/>
      <c r="PR220" s="27"/>
      <c r="PS220" s="27"/>
      <c r="PT220" s="27"/>
      <c r="PU220" s="27"/>
      <c r="PV220" s="27"/>
      <c r="PW220" s="27"/>
      <c r="PX220" s="27"/>
      <c r="PY220" s="27"/>
      <c r="PZ220" s="27"/>
      <c r="QA220" s="27"/>
      <c r="QB220" s="27"/>
      <c r="QC220" s="27"/>
      <c r="QD220" s="27"/>
      <c r="QE220" s="27"/>
      <c r="QF220" s="27"/>
      <c r="QG220" s="27"/>
      <c r="QH220" s="27"/>
      <c r="QI220" s="27"/>
      <c r="QJ220" s="27"/>
      <c r="QK220" s="27"/>
      <c r="QL220" s="27"/>
      <c r="QM220" s="27"/>
      <c r="QN220" s="27"/>
      <c r="QO220" s="27"/>
      <c r="QP220" s="27"/>
      <c r="QQ220" s="27"/>
      <c r="QR220" s="27"/>
      <c r="QS220" s="27"/>
      <c r="QT220" s="27"/>
      <c r="QU220" s="27"/>
      <c r="QV220" s="27"/>
      <c r="QW220" s="27"/>
      <c r="QX220" s="27"/>
      <c r="QY220" s="27"/>
      <c r="QZ220" s="27"/>
      <c r="RA220" s="27"/>
      <c r="RB220" s="27"/>
      <c r="RC220" s="27"/>
      <c r="RD220" s="27"/>
      <c r="RE220" s="27"/>
      <c r="RF220" s="27"/>
      <c r="RG220" s="27"/>
      <c r="RH220" s="27"/>
      <c r="RI220" s="27"/>
      <c r="RJ220" s="27"/>
      <c r="RK220" s="27"/>
      <c r="RL220" s="27"/>
      <c r="RM220" s="27"/>
      <c r="RN220" s="27"/>
      <c r="RO220" s="27"/>
      <c r="RP220" s="27"/>
      <c r="RQ220" s="27"/>
      <c r="RR220" s="27"/>
      <c r="RS220" s="27"/>
      <c r="RT220" s="27"/>
      <c r="RU220" s="27"/>
      <c r="RV220" s="27"/>
      <c r="RW220" s="27"/>
      <c r="RX220" s="27"/>
      <c r="RY220" s="27"/>
      <c r="RZ220" s="27"/>
      <c r="SA220" s="27"/>
      <c r="SB220" s="27"/>
      <c r="SC220" s="27"/>
      <c r="SD220" s="27"/>
      <c r="SE220" s="27"/>
      <c r="SF220" s="27"/>
      <c r="SG220" s="27"/>
      <c r="SH220" s="27"/>
      <c r="SI220" s="27"/>
      <c r="SJ220" s="27"/>
      <c r="SK220" s="27"/>
      <c r="SL220" s="27"/>
      <c r="SM220" s="27"/>
      <c r="SN220" s="27"/>
      <c r="SO220" s="27"/>
      <c r="SP220" s="27"/>
      <c r="SQ220" s="27"/>
      <c r="SR220" s="27"/>
      <c r="SS220" s="27"/>
      <c r="ST220" s="27"/>
      <c r="SU220" s="27"/>
      <c r="SV220" s="27"/>
      <c r="SW220" s="27"/>
      <c r="SX220" s="27"/>
      <c r="SY220" s="27"/>
      <c r="SZ220" s="27"/>
      <c r="TA220" s="27"/>
      <c r="TB220" s="27"/>
      <c r="TC220" s="27"/>
      <c r="TD220" s="27"/>
      <c r="TE220" s="27"/>
      <c r="TF220" s="27"/>
      <c r="TG220" s="27"/>
      <c r="TH220" s="27"/>
      <c r="TI220" s="27"/>
      <c r="TJ220" s="27"/>
      <c r="TK220" s="27"/>
      <c r="TL220" s="27"/>
      <c r="TM220" s="27"/>
      <c r="TN220" s="27"/>
      <c r="TO220" s="27"/>
      <c r="TP220" s="27"/>
      <c r="TQ220" s="27"/>
      <c r="TR220" s="27"/>
      <c r="TS220" s="27"/>
      <c r="TT220" s="27"/>
      <c r="TU220" s="27"/>
      <c r="TV220" s="27"/>
      <c r="TW220" s="27"/>
      <c r="TX220" s="27"/>
      <c r="TY220" s="27"/>
      <c r="TZ220" s="27"/>
      <c r="UA220" s="27"/>
      <c r="UB220" s="27"/>
      <c r="UC220" s="27"/>
      <c r="UD220" s="27"/>
      <c r="UE220" s="27"/>
      <c r="UF220" s="27"/>
      <c r="UG220" s="27"/>
      <c r="UH220" s="27"/>
      <c r="UI220" s="27"/>
      <c r="UJ220" s="27"/>
      <c r="UK220" s="27"/>
      <c r="UL220" s="27"/>
      <c r="UM220" s="27"/>
      <c r="UN220" s="27"/>
      <c r="UO220" s="27"/>
      <c r="UP220" s="27"/>
      <c r="UQ220" s="27"/>
      <c r="UR220" s="27"/>
      <c r="US220" s="27"/>
      <c r="UT220" s="27"/>
      <c r="UU220" s="27"/>
      <c r="UV220" s="27"/>
      <c r="UW220" s="27"/>
      <c r="UX220" s="27"/>
      <c r="UY220" s="27"/>
      <c r="UZ220" s="27"/>
      <c r="VA220" s="27"/>
      <c r="VB220" s="27"/>
      <c r="VC220" s="27"/>
      <c r="VD220" s="27"/>
      <c r="VE220" s="27"/>
      <c r="VF220" s="27"/>
      <c r="VG220" s="27"/>
      <c r="VH220" s="27"/>
      <c r="VI220" s="27"/>
      <c r="VJ220" s="27"/>
      <c r="VK220" s="27"/>
      <c r="VL220" s="27"/>
      <c r="VM220" s="27"/>
      <c r="VN220" s="27"/>
      <c r="VO220" s="27"/>
      <c r="VP220" s="27"/>
      <c r="VQ220" s="27"/>
      <c r="VR220" s="27"/>
      <c r="VS220" s="27"/>
      <c r="VT220" s="27"/>
      <c r="VU220" s="27"/>
      <c r="VV220" s="27"/>
      <c r="VW220" s="27"/>
      <c r="VX220" s="27"/>
      <c r="VY220" s="27"/>
      <c r="VZ220" s="27"/>
      <c r="WA220" s="27"/>
      <c r="WB220" s="27"/>
      <c r="WC220" s="27"/>
      <c r="WD220" s="27"/>
      <c r="WE220" s="27"/>
      <c r="WF220" s="27"/>
      <c r="WG220" s="27"/>
      <c r="WH220" s="27"/>
      <c r="WI220" s="27"/>
      <c r="WJ220" s="27"/>
      <c r="WK220" s="27"/>
      <c r="WL220" s="27"/>
      <c r="WM220" s="27"/>
      <c r="WN220" s="27"/>
      <c r="WO220" s="27"/>
      <c r="WP220" s="27"/>
      <c r="WQ220" s="27"/>
      <c r="WR220" s="27"/>
      <c r="WS220" s="27"/>
      <c r="WT220" s="27"/>
      <c r="WU220" s="27"/>
      <c r="WV220" s="27"/>
      <c r="WW220" s="27"/>
      <c r="WX220" s="27"/>
      <c r="WY220" s="27"/>
      <c r="WZ220" s="27"/>
      <c r="XA220" s="27"/>
      <c r="XB220" s="27"/>
      <c r="XC220" s="27"/>
      <c r="XD220" s="27"/>
      <c r="XE220" s="27"/>
      <c r="XF220" s="27"/>
      <c r="XG220" s="27"/>
      <c r="XH220" s="27"/>
      <c r="XI220" s="27"/>
      <c r="XJ220" s="27"/>
      <c r="XK220" s="27"/>
      <c r="XL220" s="27"/>
      <c r="XM220" s="27"/>
      <c r="XN220" s="27"/>
      <c r="XO220" s="27"/>
      <c r="XP220" s="27"/>
      <c r="XQ220" s="27"/>
      <c r="XR220" s="27"/>
      <c r="XS220" s="27"/>
      <c r="XT220" s="27"/>
      <c r="XU220" s="27"/>
      <c r="XV220" s="27"/>
      <c r="XW220" s="27"/>
      <c r="XX220" s="27"/>
      <c r="XY220" s="27"/>
      <c r="XZ220" s="27"/>
      <c r="YA220" s="27"/>
      <c r="YB220" s="27"/>
      <c r="YC220" s="27"/>
      <c r="YD220" s="27"/>
      <c r="YE220" s="27"/>
      <c r="YF220" s="27"/>
      <c r="YG220" s="27"/>
      <c r="YH220" s="27"/>
      <c r="YI220" s="27"/>
      <c r="YJ220" s="27"/>
      <c r="YK220" s="27"/>
      <c r="YL220" s="27"/>
      <c r="YM220" s="27"/>
      <c r="YN220" s="27"/>
      <c r="YO220" s="27"/>
      <c r="YP220" s="27"/>
      <c r="YQ220" s="27"/>
      <c r="YR220" s="27"/>
      <c r="YS220" s="27"/>
      <c r="YT220" s="27"/>
      <c r="YU220" s="27"/>
      <c r="YV220" s="27"/>
      <c r="YW220" s="27"/>
      <c r="YX220" s="27"/>
      <c r="YY220" s="27"/>
      <c r="YZ220" s="27"/>
      <c r="ZA220" s="27"/>
      <c r="ZB220" s="27"/>
      <c r="ZC220" s="27"/>
      <c r="ZD220" s="27"/>
      <c r="ZE220" s="27"/>
      <c r="ZF220" s="27"/>
      <c r="ZG220" s="27"/>
      <c r="ZH220" s="27"/>
      <c r="ZI220" s="27"/>
      <c r="ZJ220" s="27"/>
      <c r="ZK220" s="27"/>
      <c r="ZL220" s="27"/>
      <c r="ZM220" s="27"/>
      <c r="ZN220" s="27"/>
      <c r="ZO220" s="27"/>
      <c r="ZP220" s="27"/>
      <c r="ZQ220" s="27"/>
      <c r="ZR220" s="27"/>
      <c r="ZS220" s="27"/>
      <c r="ZT220" s="27"/>
      <c r="ZU220" s="27"/>
      <c r="ZV220" s="27"/>
      <c r="ZW220" s="27"/>
      <c r="ZX220" s="27"/>
      <c r="ZY220" s="27"/>
      <c r="ZZ220" s="27"/>
      <c r="AAA220" s="27"/>
      <c r="AAB220" s="27"/>
      <c r="AAC220" s="27"/>
      <c r="AAD220" s="27"/>
      <c r="AAE220" s="27"/>
      <c r="AAF220" s="27"/>
      <c r="AAG220" s="27"/>
      <c r="AAH220" s="27"/>
      <c r="AAI220" s="27"/>
      <c r="AAJ220" s="27"/>
      <c r="AAK220" s="27"/>
      <c r="AAL220" s="27"/>
      <c r="AAM220" s="27"/>
      <c r="AAN220" s="27"/>
      <c r="AAO220" s="27"/>
      <c r="AAP220" s="27"/>
      <c r="AAQ220" s="27"/>
      <c r="AAR220" s="27"/>
      <c r="AAS220" s="27"/>
      <c r="AAT220" s="27"/>
      <c r="AAU220" s="27"/>
      <c r="AAV220" s="27"/>
      <c r="AAW220" s="27"/>
      <c r="AAX220" s="27"/>
      <c r="AAY220" s="27"/>
      <c r="AAZ220" s="27"/>
      <c r="ABA220" s="27"/>
      <c r="ABB220" s="27"/>
      <c r="ABC220" s="27"/>
      <c r="ABD220" s="27"/>
      <c r="ABE220" s="27"/>
      <c r="ABF220" s="27"/>
      <c r="ABG220" s="27"/>
      <c r="ABH220" s="27"/>
      <c r="ABI220" s="27"/>
      <c r="ABJ220" s="27"/>
      <c r="ABK220" s="27"/>
      <c r="ABL220" s="27"/>
      <c r="ABM220" s="27"/>
      <c r="ABN220" s="27"/>
      <c r="ABO220" s="27"/>
      <c r="ABP220" s="27"/>
      <c r="ABQ220" s="27"/>
      <c r="ABR220" s="27"/>
      <c r="ABS220" s="27"/>
      <c r="ABT220" s="27"/>
      <c r="ABU220" s="27"/>
      <c r="ABV220" s="27"/>
      <c r="ABW220" s="27"/>
      <c r="ABX220" s="27"/>
      <c r="ABY220" s="27"/>
      <c r="ABZ220" s="27"/>
      <c r="ACA220" s="27"/>
      <c r="ACB220" s="27"/>
      <c r="ACC220" s="27"/>
      <c r="ACD220" s="27"/>
      <c r="ACE220" s="27"/>
      <c r="ACF220" s="27"/>
      <c r="ACG220" s="27"/>
      <c r="ACH220" s="27"/>
      <c r="ACI220" s="27"/>
      <c r="ACJ220" s="27"/>
      <c r="ACK220" s="27"/>
      <c r="ACL220" s="27"/>
      <c r="ACM220" s="27"/>
      <c r="ACN220" s="27"/>
      <c r="ACO220" s="27"/>
      <c r="ACP220" s="27"/>
      <c r="ACQ220" s="27"/>
      <c r="ACR220" s="27"/>
      <c r="ACS220" s="27"/>
      <c r="ACT220" s="27"/>
      <c r="ACU220" s="27"/>
      <c r="ACV220" s="27"/>
      <c r="ACW220" s="27"/>
      <c r="ACX220" s="27"/>
      <c r="ACY220" s="27"/>
      <c r="ACZ220" s="27"/>
      <c r="ADA220" s="27"/>
      <c r="ADB220" s="27"/>
      <c r="ADC220" s="27"/>
      <c r="ADD220" s="27"/>
      <c r="ADE220" s="27"/>
      <c r="ADF220" s="27"/>
      <c r="ADG220" s="27"/>
      <c r="ADH220" s="27"/>
      <c r="ADI220" s="27"/>
      <c r="ADJ220" s="27"/>
      <c r="ADK220" s="27"/>
      <c r="ADL220" s="27"/>
      <c r="ADM220" s="27"/>
      <c r="ADN220" s="27"/>
      <c r="ADO220" s="27"/>
      <c r="ADP220" s="27"/>
      <c r="ADQ220" s="27"/>
      <c r="ADR220" s="27"/>
      <c r="ADS220" s="27"/>
      <c r="ADT220" s="27"/>
      <c r="ADU220" s="27"/>
      <c r="ADV220" s="27"/>
      <c r="ADW220" s="27"/>
      <c r="ADX220" s="27"/>
      <c r="ADY220" s="27"/>
      <c r="ADZ220" s="27"/>
      <c r="AEA220" s="27"/>
      <c r="AEB220" s="27"/>
      <c r="AEC220" s="27"/>
      <c r="AED220" s="27"/>
      <c r="AEE220" s="27"/>
      <c r="AEF220" s="27"/>
      <c r="AEG220" s="27"/>
      <c r="AEH220" s="27"/>
      <c r="AEI220" s="27"/>
      <c r="AEJ220" s="27"/>
      <c r="AEK220" s="27"/>
      <c r="AEL220" s="27"/>
      <c r="AEM220" s="27"/>
      <c r="AEN220" s="27"/>
      <c r="AEO220" s="27"/>
      <c r="AEP220" s="27"/>
      <c r="AEQ220" s="27"/>
      <c r="AER220" s="27"/>
      <c r="AES220" s="27"/>
      <c r="AET220" s="27"/>
      <c r="AEU220" s="27"/>
      <c r="AEV220" s="27"/>
      <c r="AEW220" s="27"/>
      <c r="AEX220" s="27"/>
      <c r="AEY220" s="27"/>
      <c r="AEZ220" s="27"/>
      <c r="AFA220" s="27"/>
      <c r="AFB220" s="27"/>
      <c r="AFC220" s="27"/>
      <c r="AFD220" s="27"/>
      <c r="AFE220" s="27"/>
      <c r="AFF220" s="27"/>
      <c r="AFG220" s="27"/>
      <c r="AFH220" s="27"/>
      <c r="AFI220" s="27"/>
      <c r="AFJ220" s="27"/>
      <c r="AFK220" s="27"/>
      <c r="AFL220" s="27"/>
      <c r="AFM220" s="27"/>
      <c r="AFN220" s="27"/>
      <c r="AFO220" s="27"/>
      <c r="AFP220" s="27"/>
      <c r="AFQ220" s="27"/>
      <c r="AFR220" s="27"/>
      <c r="AFS220" s="27"/>
      <c r="AFT220" s="27"/>
      <c r="AFU220" s="27"/>
      <c r="AFV220" s="27"/>
      <c r="AFW220" s="27"/>
      <c r="AFX220" s="27"/>
      <c r="AFY220" s="27"/>
      <c r="AFZ220" s="27"/>
      <c r="AGA220" s="27"/>
      <c r="AGB220" s="27"/>
      <c r="AGC220" s="27"/>
      <c r="AGD220" s="27"/>
      <c r="AGE220" s="27"/>
      <c r="AGF220" s="27"/>
      <c r="AGG220" s="27"/>
      <c r="AGH220" s="27"/>
      <c r="AGI220" s="27"/>
      <c r="AGJ220" s="27"/>
      <c r="AGK220" s="27"/>
      <c r="AGL220" s="27"/>
      <c r="AGM220" s="27"/>
      <c r="AGN220" s="27"/>
      <c r="AGO220" s="27"/>
      <c r="AGP220" s="27"/>
      <c r="AGQ220" s="27"/>
      <c r="AGR220" s="27"/>
      <c r="AGS220" s="27"/>
      <c r="AGT220" s="27"/>
      <c r="AGU220" s="27"/>
      <c r="AGV220" s="27"/>
      <c r="AGW220" s="27"/>
      <c r="AGX220" s="27"/>
      <c r="AGY220" s="27"/>
      <c r="AGZ220" s="27"/>
      <c r="AHA220" s="27"/>
      <c r="AHB220" s="27"/>
      <c r="AHC220" s="27"/>
      <c r="AHD220" s="27"/>
      <c r="AHE220" s="27"/>
      <c r="AHF220" s="27"/>
      <c r="AHG220" s="27"/>
      <c r="AHH220" s="27"/>
      <c r="AHI220" s="27"/>
      <c r="AHJ220" s="27"/>
      <c r="AHK220" s="27"/>
      <c r="AHL220" s="27"/>
      <c r="AHM220" s="27"/>
      <c r="AHN220" s="27"/>
      <c r="AHO220" s="27"/>
      <c r="AHP220" s="27"/>
      <c r="AHQ220" s="27"/>
      <c r="AHR220" s="27"/>
      <c r="AHS220" s="27"/>
      <c r="AHT220" s="27"/>
      <c r="AHU220" s="27"/>
      <c r="AHV220" s="27"/>
      <c r="AHW220" s="27"/>
      <c r="AHX220" s="27"/>
      <c r="AHY220" s="27"/>
      <c r="AHZ220" s="27"/>
      <c r="AIA220" s="27"/>
      <c r="AIB220" s="27"/>
      <c r="AIC220" s="27"/>
      <c r="AID220" s="27"/>
      <c r="AIE220" s="27"/>
      <c r="AIF220" s="27"/>
      <c r="AIG220" s="27"/>
      <c r="AIH220" s="27"/>
      <c r="AII220" s="27"/>
      <c r="AIJ220" s="27"/>
      <c r="AIK220" s="27"/>
      <c r="AIL220" s="27"/>
      <c r="AIM220" s="27"/>
      <c r="AIN220" s="27"/>
      <c r="AIO220" s="27"/>
      <c r="AIP220" s="27"/>
      <c r="AIQ220" s="27"/>
      <c r="AIR220" s="27"/>
      <c r="AIS220" s="27"/>
      <c r="AIT220" s="27"/>
      <c r="AIU220" s="27"/>
      <c r="AIV220" s="27"/>
      <c r="AIW220" s="27"/>
      <c r="AIX220" s="27"/>
      <c r="AIY220" s="27"/>
      <c r="AIZ220" s="27"/>
      <c r="AJA220" s="27"/>
      <c r="AJB220" s="27"/>
      <c r="AJC220" s="27"/>
      <c r="AJD220" s="27"/>
      <c r="AJE220" s="27"/>
      <c r="AJF220" s="27"/>
      <c r="AJG220" s="27"/>
      <c r="AJH220" s="27"/>
      <c r="AJI220" s="27"/>
      <c r="AJJ220" s="27"/>
      <c r="AJK220" s="27"/>
      <c r="AJL220" s="27"/>
      <c r="AJM220" s="27"/>
      <c r="AJN220" s="27"/>
      <c r="AJO220" s="27"/>
      <c r="AJP220" s="27"/>
      <c r="AJQ220" s="27"/>
      <c r="AJR220" s="27"/>
      <c r="AJS220" s="27"/>
      <c r="AJT220" s="27"/>
      <c r="AJU220" s="27"/>
      <c r="AJV220" s="27"/>
      <c r="AJW220" s="27"/>
      <c r="AJX220" s="27"/>
      <c r="AJY220" s="27"/>
      <c r="AJZ220" s="27"/>
      <c r="AKA220" s="27"/>
      <c r="AKB220" s="27"/>
      <c r="AKC220" s="27"/>
      <c r="AKD220" s="27"/>
      <c r="AKE220" s="27"/>
      <c r="AKF220" s="27"/>
      <c r="AKG220" s="27"/>
      <c r="AKH220" s="27"/>
      <c r="AKI220" s="27"/>
      <c r="AKJ220" s="27"/>
      <c r="AKK220" s="27"/>
      <c r="AKL220" s="27"/>
      <c r="AKM220" s="27"/>
      <c r="AKN220" s="27"/>
      <c r="AKO220" s="27"/>
      <c r="AKP220" s="27"/>
      <c r="AKQ220" s="27"/>
      <c r="AKR220" s="27"/>
      <c r="AKS220" s="27"/>
      <c r="AKT220" s="27"/>
      <c r="AKU220" s="27"/>
      <c r="AKV220" s="27"/>
      <c r="AKW220" s="27"/>
      <c r="AKX220" s="27"/>
      <c r="AKY220" s="27"/>
      <c r="AKZ220" s="27"/>
      <c r="ALA220" s="27"/>
      <c r="ALB220" s="27"/>
      <c r="ALC220" s="27"/>
      <c r="ALD220" s="27"/>
      <c r="ALE220" s="27"/>
      <c r="ALF220" s="27"/>
      <c r="ALG220" s="27"/>
      <c r="ALH220" s="27"/>
      <c r="ALI220" s="27"/>
      <c r="ALJ220" s="27"/>
      <c r="ALK220" s="27"/>
      <c r="ALL220" s="27"/>
      <c r="ALM220" s="27"/>
      <c r="ALN220" s="27"/>
      <c r="ALO220" s="27"/>
      <c r="ALP220" s="27"/>
      <c r="ALQ220" s="27"/>
      <c r="ALR220" s="27"/>
      <c r="ALS220" s="27"/>
      <c r="ALT220" s="27"/>
      <c r="ALU220" s="27"/>
      <c r="ALV220" s="27"/>
      <c r="ALW220" s="27"/>
      <c r="ALX220" s="27"/>
      <c r="ALY220" s="27"/>
      <c r="ALZ220" s="27"/>
      <c r="AMA220" s="27"/>
      <c r="AMB220" s="27"/>
      <c r="AMC220" s="27"/>
      <c r="AMD220" s="27"/>
      <c r="AME220" s="27"/>
      <c r="AMF220" s="27"/>
      <c r="AMG220" s="27"/>
      <c r="AMH220" s="27"/>
      <c r="AMI220" s="27"/>
      <c r="AMJ220" s="27"/>
      <c r="AMK220" s="27"/>
      <c r="AML220" s="27"/>
      <c r="AMM220" s="27"/>
      <c r="AMN220" s="27"/>
      <c r="AMO220" s="27"/>
      <c r="AMP220" s="27"/>
      <c r="AMQ220" s="27"/>
      <c r="AMR220" s="27"/>
      <c r="AMS220" s="27"/>
      <c r="AMT220" s="27"/>
      <c r="AMU220" s="27"/>
      <c r="AMV220" s="27"/>
      <c r="AMW220" s="27"/>
      <c r="AMX220" s="27"/>
      <c r="AMY220" s="27"/>
      <c r="AMZ220" s="27"/>
      <c r="ANA220" s="27"/>
      <c r="ANB220" s="27"/>
      <c r="ANC220" s="27"/>
      <c r="AND220" s="27"/>
      <c r="ANE220" s="27"/>
      <c r="ANF220" s="27"/>
      <c r="ANG220" s="27"/>
      <c r="ANH220" s="27"/>
      <c r="ANI220" s="27"/>
      <c r="ANJ220" s="27"/>
      <c r="ANK220" s="27"/>
      <c r="ANL220" s="27"/>
      <c r="ANM220" s="27"/>
      <c r="ANN220" s="27"/>
      <c r="ANO220" s="27"/>
      <c r="ANP220" s="27"/>
      <c r="ANQ220" s="27"/>
      <c r="ANR220" s="27"/>
      <c r="ANS220" s="27"/>
      <c r="ANT220" s="27"/>
      <c r="ANU220" s="27"/>
      <c r="ANV220" s="27"/>
      <c r="ANW220" s="27"/>
      <c r="ANX220" s="27"/>
      <c r="ANY220" s="27"/>
      <c r="ANZ220" s="27"/>
      <c r="AOA220" s="27"/>
      <c r="AOB220" s="27"/>
      <c r="AOC220" s="27"/>
      <c r="AOD220" s="27"/>
      <c r="AOE220" s="27"/>
      <c r="AOF220" s="27"/>
      <c r="AOG220" s="27"/>
      <c r="AOH220" s="27"/>
      <c r="AOI220" s="27"/>
      <c r="AOJ220" s="27"/>
      <c r="AOK220" s="27"/>
      <c r="AOL220" s="27"/>
      <c r="AOM220" s="27"/>
      <c r="AON220" s="27"/>
      <c r="AOO220" s="27"/>
      <c r="AOP220" s="27"/>
      <c r="AOQ220" s="27"/>
      <c r="AOR220" s="27"/>
      <c r="AOS220" s="27"/>
      <c r="AOT220" s="27"/>
      <c r="AOU220" s="27"/>
      <c r="AOV220" s="27"/>
      <c r="AOW220" s="27"/>
      <c r="AOX220" s="27"/>
      <c r="AOY220" s="27"/>
      <c r="AOZ220" s="27"/>
      <c r="APA220" s="27"/>
      <c r="APB220" s="27"/>
      <c r="APC220" s="27"/>
      <c r="APD220" s="27"/>
      <c r="APE220" s="27"/>
      <c r="APF220" s="27"/>
      <c r="APG220" s="27"/>
      <c r="APH220" s="27"/>
      <c r="API220" s="27"/>
      <c r="APJ220" s="27"/>
      <c r="APK220" s="27"/>
      <c r="APL220" s="27"/>
      <c r="APM220" s="27"/>
      <c r="APN220" s="27"/>
      <c r="APO220" s="27"/>
      <c r="APP220" s="27"/>
      <c r="APQ220" s="27"/>
      <c r="APR220" s="27"/>
      <c r="APS220" s="27"/>
      <c r="APT220" s="27"/>
      <c r="APU220" s="27"/>
      <c r="APV220" s="27"/>
      <c r="APW220" s="27"/>
      <c r="APX220" s="27"/>
      <c r="APY220" s="27"/>
      <c r="APZ220" s="27"/>
      <c r="AQA220" s="27"/>
      <c r="AQB220" s="27"/>
      <c r="AQC220" s="27"/>
      <c r="AQD220" s="27"/>
      <c r="AQE220" s="27"/>
      <c r="AQF220" s="27"/>
      <c r="AQG220" s="27"/>
      <c r="AQH220" s="27"/>
      <c r="AQI220" s="27"/>
      <c r="AQJ220" s="27"/>
      <c r="AQK220" s="27"/>
      <c r="AQL220" s="27"/>
      <c r="AQM220" s="27"/>
      <c r="AQN220" s="27"/>
      <c r="AQO220" s="27"/>
      <c r="AQP220" s="27"/>
      <c r="AQQ220" s="27"/>
      <c r="AQR220" s="27"/>
      <c r="AQS220" s="27"/>
      <c r="AQT220" s="27"/>
      <c r="AQU220" s="27"/>
      <c r="AQV220" s="27"/>
      <c r="AQW220" s="27"/>
      <c r="AQX220" s="27"/>
      <c r="AQY220" s="27"/>
      <c r="AQZ220" s="27"/>
      <c r="ARA220" s="27"/>
      <c r="ARB220" s="27"/>
      <c r="ARC220" s="27"/>
      <c r="ARD220" s="27"/>
      <c r="ARE220" s="27"/>
      <c r="ARF220" s="27"/>
      <c r="ARG220" s="27"/>
      <c r="ARH220" s="27"/>
      <c r="ARI220" s="27"/>
      <c r="ARJ220" s="27"/>
      <c r="ARK220" s="27"/>
      <c r="ARL220" s="27"/>
      <c r="ARM220" s="27"/>
      <c r="ARN220" s="27"/>
      <c r="ARO220" s="27"/>
      <c r="ARP220" s="27"/>
      <c r="ARQ220" s="27"/>
      <c r="ARR220" s="27"/>
      <c r="ARS220" s="27"/>
      <c r="ART220" s="27"/>
      <c r="ARU220" s="27"/>
      <c r="ARV220" s="27"/>
      <c r="ARW220" s="27"/>
      <c r="ARX220" s="27"/>
      <c r="ARY220" s="27"/>
      <c r="ARZ220" s="27"/>
      <c r="ASA220" s="27"/>
      <c r="ASB220" s="27"/>
      <c r="ASC220" s="27"/>
      <c r="ASD220" s="27"/>
      <c r="ASE220" s="27"/>
      <c r="ASF220" s="27"/>
      <c r="ASG220" s="27"/>
      <c r="ASH220" s="27"/>
      <c r="ASI220" s="27"/>
      <c r="ASJ220" s="27"/>
      <c r="ASK220" s="27"/>
      <c r="ASL220" s="27"/>
      <c r="ASM220" s="27"/>
      <c r="ASN220" s="27"/>
      <c r="ASO220" s="27"/>
      <c r="ASP220" s="27"/>
      <c r="ASQ220" s="27"/>
      <c r="ASR220" s="27"/>
      <c r="ASS220" s="27"/>
      <c r="AST220" s="27"/>
      <c r="ASU220" s="27"/>
      <c r="ASV220" s="27"/>
      <c r="ASW220" s="27"/>
      <c r="ASX220" s="27"/>
      <c r="ASY220" s="27"/>
      <c r="ASZ220" s="27"/>
      <c r="ATA220" s="27"/>
      <c r="ATB220" s="27"/>
      <c r="ATC220" s="27"/>
      <c r="ATD220" s="27"/>
      <c r="ATE220" s="27"/>
      <c r="ATF220" s="27"/>
      <c r="ATG220" s="27"/>
      <c r="ATH220" s="27"/>
      <c r="ATI220" s="27"/>
      <c r="ATJ220" s="27"/>
      <c r="ATK220" s="27"/>
      <c r="ATL220" s="27"/>
      <c r="ATM220" s="27"/>
      <c r="ATN220" s="27"/>
      <c r="ATO220" s="27"/>
      <c r="ATP220" s="27"/>
      <c r="ATQ220" s="27"/>
      <c r="ATR220" s="27"/>
      <c r="ATS220" s="27"/>
      <c r="ATT220" s="27"/>
      <c r="ATU220" s="27"/>
      <c r="ATV220" s="27"/>
      <c r="ATW220" s="27"/>
      <c r="ATX220" s="27"/>
      <c r="ATY220" s="27"/>
      <c r="ATZ220" s="27"/>
      <c r="AUA220" s="27"/>
      <c r="AUB220" s="27"/>
      <c r="AUC220" s="27"/>
      <c r="AUD220" s="27"/>
      <c r="AUE220" s="27"/>
      <c r="AUF220" s="27"/>
      <c r="AUG220" s="27"/>
      <c r="AUH220" s="27"/>
      <c r="AUI220" s="27"/>
      <c r="AUJ220" s="27"/>
      <c r="AUK220" s="27"/>
      <c r="AUL220" s="27"/>
      <c r="AUM220" s="27"/>
      <c r="AUN220" s="27"/>
      <c r="AUO220" s="27"/>
      <c r="AUP220" s="27"/>
      <c r="AUQ220" s="27"/>
      <c r="AUR220" s="27"/>
      <c r="AUS220" s="27"/>
      <c r="AUT220" s="27"/>
      <c r="AUU220" s="27"/>
      <c r="AUV220" s="27"/>
      <c r="AUW220" s="27"/>
      <c r="AUX220" s="27"/>
      <c r="AUY220" s="27"/>
      <c r="AUZ220" s="27"/>
      <c r="AVA220" s="27"/>
      <c r="AVB220" s="27"/>
      <c r="AVC220" s="27"/>
      <c r="AVD220" s="27"/>
      <c r="AVE220" s="27"/>
      <c r="AVF220" s="27"/>
      <c r="AVG220" s="27"/>
      <c r="AVH220" s="27"/>
      <c r="AVI220" s="27"/>
      <c r="AVJ220" s="27"/>
      <c r="AVK220" s="27"/>
      <c r="AVL220" s="27"/>
      <c r="AVM220" s="27"/>
      <c r="AVN220" s="27"/>
      <c r="AVO220" s="27"/>
      <c r="AVP220" s="27"/>
      <c r="AVQ220" s="27"/>
      <c r="AVR220" s="27"/>
      <c r="AVS220" s="27"/>
      <c r="AVT220" s="27"/>
      <c r="AVU220" s="27"/>
      <c r="AVV220" s="27"/>
      <c r="AVW220" s="27"/>
      <c r="AVX220" s="27"/>
      <c r="AVY220" s="27"/>
      <c r="AVZ220" s="27"/>
      <c r="AWA220" s="27"/>
      <c r="AWB220" s="27"/>
      <c r="AWC220" s="27"/>
      <c r="AWD220" s="27"/>
      <c r="AWE220" s="27"/>
      <c r="AWF220" s="27"/>
      <c r="AWG220" s="27"/>
      <c r="AWH220" s="27"/>
      <c r="AWI220" s="27"/>
      <c r="AWJ220" s="27"/>
      <c r="AWK220" s="27"/>
      <c r="AWL220" s="27"/>
      <c r="AWM220" s="27"/>
      <c r="AWN220" s="27"/>
      <c r="AWO220" s="27"/>
      <c r="AWP220" s="27"/>
      <c r="AWQ220" s="27"/>
      <c r="AWR220" s="27"/>
      <c r="AWS220" s="27"/>
      <c r="AWT220" s="27"/>
      <c r="AWU220" s="27"/>
      <c r="AWV220" s="27"/>
      <c r="AWW220" s="27"/>
      <c r="AWX220" s="27"/>
      <c r="AWY220" s="27"/>
      <c r="AWZ220" s="27"/>
      <c r="AXA220" s="27"/>
      <c r="AXB220" s="27"/>
      <c r="AXC220" s="27"/>
      <c r="AXD220" s="27"/>
      <c r="AXE220" s="27"/>
      <c r="AXF220" s="27"/>
      <c r="AXG220" s="27"/>
      <c r="AXH220" s="27"/>
      <c r="AXI220" s="27"/>
      <c r="AXJ220" s="27"/>
      <c r="AXK220" s="27"/>
      <c r="AXL220" s="27"/>
      <c r="AXM220" s="27"/>
      <c r="AXN220" s="27"/>
      <c r="AXO220" s="27"/>
      <c r="AXP220" s="27"/>
      <c r="AXQ220" s="27"/>
      <c r="AXR220" s="27"/>
      <c r="AXS220" s="27"/>
      <c r="AXT220" s="27"/>
      <c r="AXU220" s="27"/>
      <c r="AXV220" s="27"/>
      <c r="AXW220" s="27"/>
      <c r="AXX220" s="27"/>
      <c r="AXY220" s="27"/>
      <c r="AXZ220" s="27"/>
      <c r="AYA220" s="27"/>
      <c r="AYB220" s="27"/>
      <c r="AYC220" s="27"/>
      <c r="AYD220" s="27"/>
      <c r="AYE220" s="27"/>
      <c r="AYF220" s="27"/>
      <c r="AYG220" s="27"/>
      <c r="AYH220" s="27"/>
      <c r="AYI220" s="27"/>
      <c r="AYJ220" s="27"/>
      <c r="AYK220" s="27"/>
      <c r="AYL220" s="27"/>
      <c r="AYM220" s="27"/>
      <c r="AYN220" s="27"/>
      <c r="AYO220" s="27"/>
      <c r="AYP220" s="27"/>
      <c r="AYQ220" s="27"/>
      <c r="AYR220" s="27"/>
      <c r="AYS220" s="27"/>
      <c r="AYT220" s="27"/>
      <c r="AYU220" s="27"/>
      <c r="AYV220" s="27"/>
      <c r="AYW220" s="27"/>
      <c r="AYX220" s="27"/>
      <c r="AYY220" s="27"/>
      <c r="AYZ220" s="27"/>
      <c r="AZA220" s="27"/>
      <c r="AZB220" s="27"/>
      <c r="AZC220" s="27"/>
      <c r="AZD220" s="27"/>
      <c r="AZE220" s="27"/>
      <c r="AZF220" s="27"/>
      <c r="AZG220" s="27"/>
      <c r="AZH220" s="27"/>
      <c r="AZI220" s="27"/>
      <c r="AZJ220" s="27"/>
      <c r="AZK220" s="27"/>
      <c r="AZL220" s="27"/>
      <c r="AZM220" s="27"/>
      <c r="AZN220" s="27"/>
      <c r="AZO220" s="27"/>
      <c r="AZP220" s="27"/>
      <c r="AZQ220" s="27"/>
      <c r="AZR220" s="27"/>
      <c r="AZS220" s="27"/>
      <c r="AZT220" s="27"/>
      <c r="AZU220" s="27"/>
      <c r="AZV220" s="27"/>
      <c r="AZW220" s="27"/>
      <c r="AZX220" s="27"/>
      <c r="AZY220" s="27"/>
      <c r="AZZ220" s="27"/>
      <c r="BAA220" s="27"/>
      <c r="BAB220" s="27"/>
      <c r="BAC220" s="27"/>
      <c r="BAD220" s="27"/>
      <c r="BAE220" s="27"/>
      <c r="BAF220" s="27"/>
      <c r="BAG220" s="27"/>
      <c r="BAH220" s="27"/>
      <c r="BAI220" s="27"/>
      <c r="BAJ220" s="27"/>
      <c r="BAK220" s="27"/>
      <c r="BAL220" s="27"/>
      <c r="BAM220" s="27"/>
      <c r="BAN220" s="27"/>
      <c r="BAO220" s="27"/>
      <c r="BAP220" s="27"/>
      <c r="BAQ220" s="27"/>
      <c r="BAR220" s="27"/>
      <c r="BAS220" s="27"/>
      <c r="BAT220" s="27"/>
      <c r="BAU220" s="27"/>
      <c r="BAV220" s="27"/>
      <c r="BAW220" s="27"/>
      <c r="BAX220" s="27"/>
      <c r="BAY220" s="27"/>
      <c r="BAZ220" s="27"/>
      <c r="BBA220" s="27"/>
      <c r="BBB220" s="27"/>
      <c r="BBC220" s="27"/>
      <c r="BBD220" s="27"/>
      <c r="BBE220" s="27"/>
      <c r="BBF220" s="27"/>
      <c r="BBG220" s="27"/>
      <c r="BBH220" s="27"/>
      <c r="BBI220" s="27"/>
      <c r="BBJ220" s="27"/>
      <c r="BBK220" s="27"/>
      <c r="BBL220" s="27"/>
      <c r="BBM220" s="27"/>
      <c r="BBN220" s="27"/>
      <c r="BBO220" s="27"/>
      <c r="BBP220" s="27"/>
      <c r="BBQ220" s="27"/>
      <c r="BBR220" s="27"/>
      <c r="BBS220" s="27"/>
      <c r="BBT220" s="27"/>
      <c r="BBU220" s="27"/>
      <c r="BBV220" s="27"/>
      <c r="BBW220" s="27"/>
      <c r="BBX220" s="27"/>
      <c r="BBY220" s="27"/>
      <c r="BBZ220" s="27"/>
      <c r="BCA220" s="27"/>
      <c r="BCB220" s="27"/>
      <c r="BCC220" s="27"/>
      <c r="BCD220" s="27"/>
      <c r="BCE220" s="27"/>
      <c r="BCF220" s="27"/>
      <c r="BCG220" s="27"/>
      <c r="BCH220" s="27"/>
      <c r="BCI220" s="27"/>
      <c r="BCJ220" s="27"/>
      <c r="BCK220" s="27"/>
      <c r="BCL220" s="27"/>
      <c r="BCM220" s="27"/>
      <c r="BCN220" s="27"/>
      <c r="BCO220" s="27"/>
      <c r="BCP220" s="27"/>
      <c r="BCQ220" s="27"/>
      <c r="BCR220" s="27"/>
      <c r="BCS220" s="27"/>
      <c r="BCT220" s="27"/>
      <c r="BCU220" s="27"/>
      <c r="BCV220" s="27"/>
      <c r="BCW220" s="27"/>
      <c r="BCX220" s="27"/>
      <c r="BCY220" s="27"/>
      <c r="BCZ220" s="27"/>
      <c r="BDA220" s="27"/>
      <c r="BDB220" s="27"/>
      <c r="BDC220" s="27"/>
      <c r="BDD220" s="27"/>
      <c r="BDE220" s="27"/>
      <c r="BDF220" s="27"/>
      <c r="BDG220" s="27"/>
      <c r="BDH220" s="27"/>
      <c r="BDI220" s="27"/>
      <c r="BDJ220" s="27"/>
      <c r="BDK220" s="27"/>
      <c r="BDL220" s="27"/>
      <c r="BDM220" s="27"/>
      <c r="BDN220" s="27"/>
      <c r="BDO220" s="27"/>
      <c r="BDP220" s="27"/>
      <c r="BDQ220" s="27"/>
      <c r="BDR220" s="27"/>
      <c r="BDS220" s="27"/>
      <c r="BDT220" s="27"/>
      <c r="BDU220" s="27"/>
      <c r="BDV220" s="27"/>
      <c r="BDW220" s="27"/>
      <c r="BDX220" s="27"/>
      <c r="BDY220" s="27"/>
      <c r="BDZ220" s="27"/>
      <c r="BEA220" s="27"/>
      <c r="BEB220" s="27"/>
      <c r="BEC220" s="27"/>
      <c r="BED220" s="27"/>
      <c r="BEE220" s="27"/>
      <c r="BEF220" s="27"/>
      <c r="BEG220" s="27"/>
      <c r="BEH220" s="27"/>
      <c r="BEI220" s="27"/>
      <c r="BEJ220" s="27"/>
      <c r="BEK220" s="27"/>
      <c r="BEL220" s="27"/>
      <c r="BEM220" s="27"/>
      <c r="BEN220" s="27"/>
      <c r="BEO220" s="27"/>
      <c r="BEP220" s="27"/>
      <c r="BEQ220" s="27"/>
      <c r="BER220" s="27"/>
      <c r="BES220" s="27"/>
      <c r="BET220" s="27"/>
      <c r="BEU220" s="27"/>
      <c r="BEV220" s="27"/>
      <c r="BEW220" s="27"/>
      <c r="BEX220" s="27"/>
      <c r="BEY220" s="27"/>
      <c r="BEZ220" s="27"/>
      <c r="BFA220" s="27"/>
      <c r="BFB220" s="27"/>
      <c r="BFC220" s="27"/>
      <c r="BFD220" s="27"/>
      <c r="BFE220" s="27"/>
      <c r="BFF220" s="27"/>
      <c r="BFG220" s="27"/>
      <c r="BFH220" s="27"/>
      <c r="BFI220" s="27"/>
      <c r="BFJ220" s="27"/>
      <c r="BFK220" s="27"/>
      <c r="BFL220" s="27"/>
      <c r="BFM220" s="27"/>
      <c r="BFN220" s="27"/>
      <c r="BFO220" s="27"/>
      <c r="BFP220" s="27"/>
      <c r="BFQ220" s="27"/>
      <c r="BFR220" s="27"/>
      <c r="BFS220" s="27"/>
      <c r="BFT220" s="27"/>
      <c r="BFU220" s="27"/>
      <c r="BFV220" s="27"/>
      <c r="BFW220" s="27"/>
      <c r="BFX220" s="27"/>
      <c r="BFY220" s="27"/>
      <c r="BFZ220" s="27"/>
      <c r="BGA220" s="27"/>
      <c r="BGB220" s="27"/>
      <c r="BGC220" s="27"/>
      <c r="BGD220" s="27"/>
      <c r="BGE220" s="27"/>
      <c r="BGF220" s="27"/>
      <c r="BGG220" s="27"/>
      <c r="BGH220" s="27"/>
      <c r="BGI220" s="27"/>
      <c r="BGJ220" s="27"/>
      <c r="BGK220" s="27"/>
      <c r="BGL220" s="27"/>
      <c r="BGM220" s="27"/>
      <c r="BGN220" s="27"/>
      <c r="BGO220" s="27"/>
      <c r="BGP220" s="27"/>
      <c r="BGQ220" s="27"/>
      <c r="BGR220" s="27"/>
      <c r="BGS220" s="27"/>
      <c r="BGT220" s="27"/>
      <c r="BGU220" s="27"/>
      <c r="BGV220" s="27"/>
      <c r="BGW220" s="27"/>
      <c r="BGX220" s="27"/>
      <c r="BGY220" s="27"/>
      <c r="BGZ220" s="27"/>
      <c r="BHA220" s="27"/>
      <c r="BHB220" s="27"/>
      <c r="BHC220" s="27"/>
      <c r="BHD220" s="27"/>
      <c r="BHE220" s="27"/>
      <c r="BHF220" s="27"/>
      <c r="BHG220" s="27"/>
      <c r="BHH220" s="27"/>
      <c r="BHI220" s="27"/>
      <c r="BHJ220" s="27"/>
      <c r="BHK220" s="27"/>
      <c r="BHL220" s="27"/>
      <c r="BHM220" s="27"/>
      <c r="BHN220" s="27"/>
      <c r="BHO220" s="27"/>
      <c r="BHP220" s="27"/>
      <c r="BHQ220" s="27"/>
      <c r="BHR220" s="27"/>
      <c r="BHS220" s="27"/>
      <c r="BHT220" s="27"/>
      <c r="BHU220" s="27"/>
      <c r="BHV220" s="27"/>
      <c r="BHW220" s="27"/>
      <c r="BHX220" s="27"/>
      <c r="BHY220" s="27"/>
      <c r="BHZ220" s="27"/>
      <c r="BIA220" s="27"/>
      <c r="BIB220" s="27"/>
      <c r="BIC220" s="27"/>
      <c r="BID220" s="27"/>
      <c r="BIE220" s="27"/>
      <c r="BIF220" s="27"/>
      <c r="BIG220" s="27"/>
      <c r="BIH220" s="27"/>
      <c r="BII220" s="27"/>
      <c r="BIJ220" s="27"/>
      <c r="BIK220" s="27"/>
      <c r="BIL220" s="27"/>
      <c r="BIM220" s="27"/>
      <c r="BIN220" s="27"/>
      <c r="BIO220" s="27"/>
      <c r="BIP220" s="27"/>
      <c r="BIQ220" s="27"/>
      <c r="BIR220" s="27"/>
      <c r="BIS220" s="27"/>
      <c r="BIT220" s="27"/>
      <c r="BIU220" s="27"/>
      <c r="BIV220" s="27"/>
      <c r="BIW220" s="27"/>
      <c r="BIX220" s="27"/>
      <c r="BIY220" s="27"/>
      <c r="BIZ220" s="27"/>
      <c r="BJA220" s="27"/>
      <c r="BJB220" s="27"/>
      <c r="BJC220" s="27"/>
      <c r="BJD220" s="27"/>
      <c r="BJE220" s="27"/>
      <c r="BJF220" s="27"/>
      <c r="BJG220" s="27"/>
      <c r="BJH220" s="27"/>
      <c r="BJI220" s="27"/>
      <c r="BJJ220" s="27"/>
      <c r="BJK220" s="27"/>
      <c r="BJL220" s="27"/>
      <c r="BJM220" s="27"/>
      <c r="BJN220" s="27"/>
      <c r="BJO220" s="27"/>
      <c r="BJP220" s="27"/>
      <c r="BJQ220" s="27"/>
      <c r="BJR220" s="27"/>
      <c r="BJS220" s="27"/>
      <c r="BJT220" s="27"/>
      <c r="BJU220" s="27"/>
      <c r="BJV220" s="27"/>
      <c r="BJW220" s="27"/>
      <c r="BJX220" s="27"/>
      <c r="BJY220" s="27"/>
      <c r="BJZ220" s="27"/>
      <c r="BKA220" s="27"/>
      <c r="BKB220" s="27"/>
      <c r="BKC220" s="27"/>
      <c r="BKD220" s="27"/>
      <c r="BKE220" s="27"/>
      <c r="BKF220" s="27"/>
      <c r="BKG220" s="27"/>
      <c r="BKH220" s="27"/>
      <c r="BKI220" s="27"/>
      <c r="BKJ220" s="27"/>
      <c r="BKK220" s="27"/>
      <c r="BKL220" s="27"/>
      <c r="BKM220" s="27"/>
      <c r="BKN220" s="27"/>
      <c r="BKO220" s="27"/>
      <c r="BKP220" s="27"/>
      <c r="BKQ220" s="27"/>
      <c r="BKR220" s="27"/>
      <c r="BKS220" s="27"/>
      <c r="BKT220" s="27"/>
      <c r="BKU220" s="27"/>
      <c r="BKV220" s="27"/>
      <c r="BKW220" s="27"/>
      <c r="BKX220" s="27"/>
      <c r="BKY220" s="27"/>
      <c r="BKZ220" s="27"/>
      <c r="BLA220" s="27"/>
      <c r="BLB220" s="27"/>
      <c r="BLC220" s="27"/>
      <c r="BLD220" s="27"/>
      <c r="BLE220" s="27"/>
      <c r="BLF220" s="27"/>
      <c r="BLG220" s="27"/>
      <c r="BLH220" s="27"/>
      <c r="BLI220" s="27"/>
      <c r="BLJ220" s="27"/>
      <c r="BLK220" s="27"/>
      <c r="BLL220" s="27"/>
      <c r="BLM220" s="27"/>
      <c r="BLN220" s="27"/>
      <c r="BLO220" s="27"/>
      <c r="BLP220" s="27"/>
      <c r="BLQ220" s="27"/>
      <c r="BLR220" s="27"/>
      <c r="BLS220" s="27"/>
      <c r="BLT220" s="27"/>
      <c r="BLU220" s="27"/>
      <c r="BLV220" s="27"/>
      <c r="BLW220" s="27"/>
      <c r="BLX220" s="27"/>
      <c r="BLY220" s="27"/>
      <c r="BLZ220" s="27"/>
      <c r="BMA220" s="27"/>
      <c r="BMB220" s="27"/>
      <c r="BMC220" s="27"/>
      <c r="BMD220" s="27"/>
      <c r="BME220" s="27"/>
      <c r="BMF220" s="27"/>
      <c r="BMG220" s="27"/>
      <c r="BMH220" s="27"/>
      <c r="BMI220" s="27"/>
      <c r="BMJ220" s="27"/>
      <c r="BMK220" s="27"/>
      <c r="BML220" s="27"/>
      <c r="BMM220" s="27"/>
      <c r="BMN220" s="27"/>
      <c r="BMO220" s="27"/>
      <c r="BMP220" s="27"/>
      <c r="BMQ220" s="27"/>
      <c r="BMR220" s="27"/>
      <c r="BMS220" s="27"/>
      <c r="BMT220" s="27"/>
      <c r="BMU220" s="27"/>
      <c r="BMV220" s="27"/>
      <c r="BMW220" s="27"/>
      <c r="BMX220" s="27"/>
      <c r="BMY220" s="27"/>
      <c r="BMZ220" s="27"/>
      <c r="BNA220" s="27"/>
      <c r="BNB220" s="27"/>
      <c r="BNC220" s="27"/>
      <c r="BND220" s="27"/>
      <c r="BNE220" s="27"/>
      <c r="BNF220" s="27"/>
      <c r="BNG220" s="27"/>
      <c r="BNH220" s="27"/>
      <c r="BNI220" s="27"/>
      <c r="BNJ220" s="27"/>
      <c r="BNK220" s="27"/>
      <c r="BNL220" s="27"/>
      <c r="BNM220" s="27"/>
      <c r="BNN220" s="27"/>
      <c r="BNO220" s="27"/>
      <c r="BNP220" s="27"/>
      <c r="BNQ220" s="27"/>
      <c r="BNR220" s="27"/>
      <c r="BNS220" s="27"/>
      <c r="BNT220" s="27"/>
      <c r="BNU220" s="27"/>
      <c r="BNV220" s="27"/>
      <c r="BNW220" s="27"/>
      <c r="BNX220" s="27"/>
      <c r="BNY220" s="27"/>
      <c r="BNZ220" s="27"/>
      <c r="BOA220" s="27"/>
      <c r="BOB220" s="27"/>
      <c r="BOC220" s="27"/>
      <c r="BOD220" s="27"/>
      <c r="BOE220" s="27"/>
      <c r="BOF220" s="27"/>
      <c r="BOG220" s="27"/>
      <c r="BOH220" s="27"/>
      <c r="BOI220" s="27"/>
      <c r="BOJ220" s="27"/>
      <c r="BOK220" s="27"/>
      <c r="BOL220" s="27"/>
      <c r="BOM220" s="27"/>
      <c r="BON220" s="27"/>
      <c r="BOO220" s="27"/>
      <c r="BOP220" s="27"/>
      <c r="BOQ220" s="27"/>
      <c r="BOR220" s="27"/>
      <c r="BOS220" s="27"/>
      <c r="BOT220" s="27"/>
      <c r="BOU220" s="27"/>
      <c r="BOV220" s="27"/>
      <c r="BOW220" s="27"/>
      <c r="BOX220" s="27"/>
      <c r="BOY220" s="27"/>
      <c r="BOZ220" s="27"/>
      <c r="BPA220" s="27"/>
      <c r="BPB220" s="27"/>
      <c r="BPC220" s="27"/>
      <c r="BPD220" s="27"/>
      <c r="BPE220" s="27"/>
      <c r="BPF220" s="27"/>
      <c r="BPG220" s="27"/>
      <c r="BPH220" s="27"/>
      <c r="BPI220" s="27"/>
      <c r="BPJ220" s="27"/>
      <c r="BPK220" s="27"/>
      <c r="BPL220" s="27"/>
      <c r="BPM220" s="27"/>
      <c r="BPN220" s="27"/>
      <c r="BPO220" s="27"/>
      <c r="BPP220" s="27"/>
      <c r="BPQ220" s="27"/>
      <c r="BPR220" s="27"/>
      <c r="BPS220" s="27"/>
      <c r="BPT220" s="27"/>
      <c r="BPU220" s="27"/>
      <c r="BPV220" s="27"/>
      <c r="BPW220" s="27"/>
      <c r="BPX220" s="27"/>
      <c r="BPY220" s="27"/>
      <c r="BPZ220" s="27"/>
      <c r="BQA220" s="27"/>
      <c r="BQB220" s="27"/>
      <c r="BQC220" s="27"/>
      <c r="BQD220" s="27"/>
      <c r="BQE220" s="27"/>
      <c r="BQF220" s="27"/>
      <c r="BQG220" s="27"/>
      <c r="BQH220" s="27"/>
      <c r="BQI220" s="27"/>
      <c r="BQJ220" s="27"/>
      <c r="BQK220" s="27"/>
      <c r="BQL220" s="27"/>
      <c r="BQM220" s="27"/>
      <c r="BQN220" s="27"/>
      <c r="BQO220" s="27"/>
      <c r="BQP220" s="27"/>
      <c r="BQQ220" s="27"/>
      <c r="BQR220" s="27"/>
      <c r="BQS220" s="27"/>
      <c r="BQT220" s="27"/>
      <c r="BQU220" s="27"/>
      <c r="BQV220" s="27"/>
      <c r="BQW220" s="27"/>
      <c r="BQX220" s="27"/>
      <c r="BQY220" s="27"/>
      <c r="BQZ220" s="27"/>
      <c r="BRA220" s="27"/>
      <c r="BRB220" s="27"/>
      <c r="BRC220" s="27"/>
      <c r="BRD220" s="27"/>
      <c r="BRE220" s="27"/>
      <c r="BRF220" s="27"/>
      <c r="BRG220" s="27"/>
      <c r="BRH220" s="27"/>
      <c r="BRI220" s="27"/>
      <c r="BRJ220" s="27"/>
      <c r="BRK220" s="27"/>
      <c r="BRL220" s="27"/>
      <c r="BRM220" s="27"/>
      <c r="BRN220" s="27"/>
      <c r="BRO220" s="27"/>
      <c r="BRP220" s="27"/>
      <c r="BRQ220" s="27"/>
      <c r="BRR220" s="27"/>
      <c r="BRS220" s="27"/>
      <c r="BRT220" s="27"/>
      <c r="BRU220" s="27"/>
      <c r="BRV220" s="27"/>
      <c r="BRW220" s="27"/>
      <c r="BRX220" s="27"/>
      <c r="BRY220" s="27"/>
      <c r="BRZ220" s="27"/>
      <c r="BSA220" s="27"/>
      <c r="BSB220" s="27"/>
      <c r="BSC220" s="27"/>
      <c r="BSD220" s="27"/>
      <c r="BSE220" s="27"/>
      <c r="BSF220" s="27"/>
      <c r="BSG220" s="27"/>
      <c r="BSH220" s="27"/>
      <c r="BSI220" s="27"/>
      <c r="BSJ220" s="27"/>
      <c r="BSK220" s="27"/>
      <c r="BSL220" s="27"/>
      <c r="BSM220" s="27"/>
      <c r="BSN220" s="27"/>
      <c r="BSO220" s="27"/>
      <c r="BSP220" s="27"/>
      <c r="BSQ220" s="27"/>
      <c r="BSR220" s="27"/>
      <c r="BSS220" s="27"/>
      <c r="BST220" s="27"/>
      <c r="BSU220" s="27"/>
      <c r="BSV220" s="27"/>
      <c r="BSW220" s="27"/>
      <c r="BSX220" s="27"/>
      <c r="BSY220" s="27"/>
      <c r="BSZ220" s="27"/>
      <c r="BTA220" s="27"/>
      <c r="BTB220" s="27"/>
      <c r="BTC220" s="27"/>
      <c r="BTD220" s="27"/>
      <c r="BTE220" s="27"/>
      <c r="BTF220" s="27"/>
      <c r="BTG220" s="27"/>
      <c r="BTH220" s="27"/>
      <c r="BTI220" s="27"/>
      <c r="BTJ220" s="27"/>
      <c r="BTK220" s="27"/>
      <c r="BTL220" s="27"/>
      <c r="BTM220" s="27"/>
      <c r="BTN220" s="27"/>
      <c r="BTO220" s="27"/>
      <c r="BTP220" s="27"/>
      <c r="BTQ220" s="27"/>
      <c r="BTR220" s="27"/>
      <c r="BTS220" s="27"/>
      <c r="BTT220" s="27"/>
      <c r="BTU220" s="27"/>
      <c r="BTV220" s="27"/>
      <c r="BTW220" s="27"/>
      <c r="BTX220" s="27"/>
      <c r="BTY220" s="27"/>
      <c r="BTZ220" s="27"/>
      <c r="BUA220" s="27"/>
      <c r="BUB220" s="27"/>
      <c r="BUC220" s="27"/>
      <c r="BUD220" s="27"/>
      <c r="BUE220" s="27"/>
      <c r="BUF220" s="27"/>
      <c r="BUG220" s="27"/>
      <c r="BUH220" s="27"/>
      <c r="BUI220" s="27"/>
      <c r="BUJ220" s="27"/>
      <c r="BUK220" s="27"/>
      <c r="BUL220" s="27"/>
      <c r="BUM220" s="27"/>
      <c r="BUN220" s="27"/>
      <c r="BUO220" s="27"/>
      <c r="BUP220" s="27"/>
      <c r="BUQ220" s="27"/>
      <c r="BUR220" s="27"/>
      <c r="BUS220" s="27"/>
    </row>
    <row r="221" spans="1:1917" s="47" customFormat="1" ht="12.75">
      <c r="A221" s="23"/>
      <c r="B221" s="53"/>
      <c r="C221" s="53"/>
      <c r="D221" s="157" t="s">
        <v>232</v>
      </c>
      <c r="E221" s="158">
        <v>0.37</v>
      </c>
      <c r="F221" s="26">
        <v>2026</v>
      </c>
      <c r="G221" s="159">
        <v>0.9</v>
      </c>
      <c r="H221" s="308"/>
      <c r="I221" s="308"/>
      <c r="J221" s="99"/>
      <c r="K221" s="99"/>
      <c r="L221" s="99"/>
      <c r="M221" s="99"/>
      <c r="N221" s="104"/>
      <c r="O221" s="104"/>
      <c r="P221" s="104"/>
      <c r="Q221" s="56"/>
      <c r="R221" s="56"/>
      <c r="S221" s="56"/>
      <c r="T221" s="56"/>
      <c r="U221" s="56"/>
      <c r="V221" s="56"/>
      <c r="W221" s="56"/>
      <c r="X221" s="56"/>
      <c r="Y221" s="56"/>
      <c r="Z221" s="56"/>
      <c r="AA221" s="56"/>
      <c r="AB221" s="56"/>
      <c r="AC221" s="56"/>
      <c r="AD221" s="56"/>
      <c r="BA221" s="27"/>
      <c r="BB221" s="27"/>
      <c r="BC221" s="27"/>
      <c r="BD221" s="27"/>
      <c r="BE221" s="27"/>
      <c r="BF221" s="27"/>
      <c r="BG221" s="27"/>
      <c r="BH221" s="27"/>
      <c r="BI221" s="27"/>
      <c r="BJ221" s="27"/>
      <c r="BK221" s="27"/>
      <c r="BL221" s="27"/>
      <c r="BM221" s="27"/>
      <c r="BN221" s="27"/>
      <c r="BO221" s="27"/>
      <c r="BP221" s="27"/>
      <c r="BQ221" s="27"/>
      <c r="BR221" s="27"/>
      <c r="BS221" s="27"/>
      <c r="BT221" s="27"/>
      <c r="BU221" s="27"/>
      <c r="BV221" s="27"/>
      <c r="BW221" s="27"/>
      <c r="BX221" s="27"/>
      <c r="BY221" s="27"/>
      <c r="BZ221" s="27"/>
      <c r="CA221" s="27"/>
      <c r="CB221" s="27"/>
      <c r="CC221" s="27"/>
      <c r="CD221" s="27"/>
      <c r="CE221" s="27"/>
      <c r="CF221" s="27"/>
      <c r="CG221" s="27"/>
      <c r="CH221" s="27"/>
      <c r="CI221" s="27"/>
      <c r="CJ221" s="27"/>
      <c r="CK221" s="27"/>
      <c r="CL221" s="27"/>
      <c r="CM221" s="27"/>
      <c r="CN221" s="27"/>
      <c r="CO221" s="27"/>
      <c r="CP221" s="27"/>
      <c r="CQ221" s="27"/>
      <c r="CR221" s="27"/>
      <c r="CS221" s="27"/>
      <c r="CT221" s="27"/>
      <c r="CU221" s="27"/>
      <c r="CV221" s="27"/>
      <c r="CW221" s="27"/>
      <c r="CX221" s="27"/>
      <c r="CY221" s="27"/>
      <c r="CZ221" s="27"/>
      <c r="DA221" s="27"/>
      <c r="DB221" s="27"/>
      <c r="DC221" s="27"/>
      <c r="DD221" s="27"/>
      <c r="DE221" s="27"/>
      <c r="DF221" s="27"/>
      <c r="DG221" s="27"/>
      <c r="DH221" s="27"/>
      <c r="DI221" s="27"/>
      <c r="DJ221" s="27"/>
      <c r="DK221" s="27"/>
      <c r="DL221" s="27"/>
      <c r="DM221" s="27"/>
      <c r="DN221" s="27"/>
      <c r="DO221" s="27"/>
      <c r="DP221" s="27"/>
      <c r="DQ221" s="27"/>
      <c r="DR221" s="27"/>
      <c r="DS221" s="27"/>
      <c r="DT221" s="27"/>
      <c r="DU221" s="27"/>
      <c r="DV221" s="27"/>
      <c r="DW221" s="27"/>
      <c r="DX221" s="27"/>
      <c r="DY221" s="27"/>
      <c r="DZ221" s="27"/>
      <c r="EA221" s="27"/>
      <c r="EB221" s="27"/>
      <c r="EC221" s="27"/>
      <c r="ED221" s="27"/>
      <c r="EE221" s="27"/>
      <c r="EF221" s="27"/>
      <c r="EG221" s="27"/>
      <c r="EH221" s="27"/>
      <c r="EI221" s="27"/>
      <c r="EJ221" s="27"/>
      <c r="EK221" s="27"/>
      <c r="EL221" s="27"/>
      <c r="EM221" s="27"/>
      <c r="EN221" s="27"/>
      <c r="EO221" s="27"/>
      <c r="EP221" s="27"/>
      <c r="EQ221" s="27"/>
      <c r="ER221" s="27"/>
      <c r="ES221" s="27"/>
      <c r="ET221" s="27"/>
      <c r="EU221" s="27"/>
      <c r="EV221" s="27"/>
      <c r="EW221" s="27"/>
      <c r="EX221" s="27"/>
      <c r="EY221" s="27"/>
      <c r="EZ221" s="27"/>
      <c r="FA221" s="27"/>
      <c r="FB221" s="27"/>
      <c r="FC221" s="27"/>
      <c r="FD221" s="27"/>
      <c r="FE221" s="27"/>
      <c r="FF221" s="27"/>
      <c r="FG221" s="27"/>
      <c r="FH221" s="27"/>
      <c r="FI221" s="27"/>
      <c r="FJ221" s="27"/>
      <c r="FK221" s="27"/>
      <c r="FL221" s="27"/>
      <c r="FM221" s="27"/>
      <c r="FN221" s="27"/>
      <c r="FO221" s="27"/>
      <c r="FP221" s="27"/>
      <c r="FQ221" s="27"/>
      <c r="FR221" s="27"/>
      <c r="FS221" s="27"/>
      <c r="FT221" s="27"/>
      <c r="FU221" s="27"/>
      <c r="FV221" s="27"/>
      <c r="FW221" s="27"/>
      <c r="FX221" s="27"/>
      <c r="FY221" s="27"/>
      <c r="FZ221" s="27"/>
      <c r="GA221" s="27"/>
      <c r="GB221" s="27"/>
      <c r="GC221" s="27"/>
      <c r="GD221" s="27"/>
      <c r="GE221" s="27"/>
      <c r="GF221" s="27"/>
      <c r="GG221" s="27"/>
      <c r="GH221" s="27"/>
      <c r="GI221" s="27"/>
      <c r="GJ221" s="27"/>
      <c r="GK221" s="27"/>
      <c r="GL221" s="27"/>
      <c r="GM221" s="27"/>
      <c r="GN221" s="27"/>
      <c r="GO221" s="27"/>
      <c r="GP221" s="27"/>
      <c r="GQ221" s="27"/>
      <c r="GR221" s="27"/>
      <c r="GS221" s="27"/>
      <c r="GT221" s="27"/>
      <c r="GU221" s="27"/>
      <c r="GV221" s="27"/>
      <c r="GW221" s="27"/>
      <c r="GX221" s="27"/>
      <c r="GY221" s="27"/>
      <c r="GZ221" s="27"/>
      <c r="HA221" s="27"/>
      <c r="HB221" s="27"/>
      <c r="HC221" s="27"/>
      <c r="HD221" s="27"/>
      <c r="HE221" s="27"/>
      <c r="HF221" s="27"/>
      <c r="HG221" s="27"/>
      <c r="HH221" s="27"/>
      <c r="HI221" s="27"/>
      <c r="HJ221" s="27"/>
      <c r="HK221" s="27"/>
      <c r="HL221" s="27"/>
      <c r="HM221" s="27"/>
      <c r="HN221" s="27"/>
      <c r="HO221" s="27"/>
      <c r="HP221" s="27"/>
      <c r="HQ221" s="27"/>
      <c r="HR221" s="27"/>
      <c r="HS221" s="27"/>
      <c r="HT221" s="27"/>
      <c r="HU221" s="27"/>
      <c r="HV221" s="27"/>
      <c r="HW221" s="27"/>
      <c r="HX221" s="27"/>
      <c r="HY221" s="27"/>
      <c r="HZ221" s="27"/>
      <c r="IA221" s="27"/>
      <c r="IB221" s="27"/>
      <c r="IC221" s="27"/>
      <c r="ID221" s="27"/>
      <c r="IE221" s="27"/>
      <c r="IF221" s="27"/>
      <c r="IG221" s="27"/>
      <c r="IH221" s="27"/>
      <c r="II221" s="27"/>
      <c r="IJ221" s="27"/>
      <c r="IK221" s="27"/>
      <c r="IL221" s="27"/>
      <c r="IM221" s="27"/>
      <c r="IN221" s="27"/>
      <c r="IO221" s="27"/>
      <c r="IP221" s="27"/>
      <c r="IQ221" s="27"/>
      <c r="IR221" s="27"/>
      <c r="IS221" s="27"/>
      <c r="IT221" s="27"/>
      <c r="IU221" s="27"/>
      <c r="IV221" s="27"/>
      <c r="IW221" s="27"/>
      <c r="IX221" s="27"/>
      <c r="IY221" s="27"/>
      <c r="IZ221" s="27"/>
      <c r="JA221" s="27"/>
      <c r="JB221" s="27"/>
      <c r="JC221" s="27"/>
      <c r="JD221" s="27"/>
      <c r="JE221" s="27"/>
      <c r="JF221" s="27"/>
      <c r="JG221" s="27"/>
      <c r="JH221" s="27"/>
      <c r="JI221" s="27"/>
      <c r="JJ221" s="27"/>
      <c r="JK221" s="27"/>
      <c r="JL221" s="27"/>
      <c r="JM221" s="27"/>
      <c r="JN221" s="27"/>
      <c r="JO221" s="27"/>
      <c r="JP221" s="27"/>
      <c r="JQ221" s="27"/>
      <c r="JR221" s="27"/>
      <c r="JS221" s="27"/>
      <c r="JT221" s="27"/>
      <c r="JU221" s="27"/>
      <c r="JV221" s="27"/>
      <c r="JW221" s="27"/>
      <c r="JX221" s="27"/>
      <c r="JY221" s="27"/>
      <c r="JZ221" s="27"/>
      <c r="KA221" s="27"/>
      <c r="KB221" s="27"/>
      <c r="KC221" s="27"/>
      <c r="KD221" s="27"/>
      <c r="KE221" s="27"/>
      <c r="KF221" s="27"/>
      <c r="KG221" s="27"/>
      <c r="KH221" s="27"/>
      <c r="KI221" s="27"/>
      <c r="KJ221" s="27"/>
      <c r="KK221" s="27"/>
      <c r="KL221" s="27"/>
      <c r="KM221" s="27"/>
      <c r="KN221" s="27"/>
      <c r="KO221" s="27"/>
      <c r="KP221" s="27"/>
      <c r="KQ221" s="27"/>
      <c r="KR221" s="27"/>
      <c r="KS221" s="27"/>
      <c r="KT221" s="27"/>
      <c r="KU221" s="27"/>
      <c r="KV221" s="27"/>
      <c r="KW221" s="27"/>
      <c r="KX221" s="27"/>
      <c r="KY221" s="27"/>
      <c r="KZ221" s="27"/>
      <c r="LA221" s="27"/>
      <c r="LB221" s="27"/>
      <c r="LC221" s="27"/>
      <c r="LD221" s="27"/>
      <c r="LE221" s="27"/>
      <c r="LF221" s="27"/>
      <c r="LG221" s="27"/>
      <c r="LH221" s="27"/>
      <c r="LI221" s="27"/>
      <c r="LJ221" s="27"/>
      <c r="LK221" s="27"/>
      <c r="LL221" s="27"/>
      <c r="LM221" s="27"/>
      <c r="LN221" s="27"/>
      <c r="LO221" s="27"/>
      <c r="LP221" s="27"/>
      <c r="LQ221" s="27"/>
      <c r="LR221" s="27"/>
      <c r="LS221" s="27"/>
      <c r="LT221" s="27"/>
      <c r="LU221" s="27"/>
      <c r="LV221" s="27"/>
      <c r="LW221" s="27"/>
      <c r="LX221" s="27"/>
      <c r="LY221" s="27"/>
      <c r="LZ221" s="27"/>
      <c r="MA221" s="27"/>
      <c r="MB221" s="27"/>
      <c r="MC221" s="27"/>
      <c r="MD221" s="27"/>
      <c r="ME221" s="27"/>
      <c r="MF221" s="27"/>
      <c r="MG221" s="27"/>
      <c r="MH221" s="27"/>
      <c r="MI221" s="27"/>
      <c r="MJ221" s="27"/>
      <c r="MK221" s="27"/>
      <c r="ML221" s="27"/>
      <c r="MM221" s="27"/>
      <c r="MN221" s="27"/>
      <c r="MO221" s="27"/>
      <c r="MP221" s="27"/>
      <c r="MQ221" s="27"/>
      <c r="MR221" s="27"/>
      <c r="MS221" s="27"/>
      <c r="MT221" s="27"/>
      <c r="MU221" s="27"/>
      <c r="MV221" s="27"/>
      <c r="MW221" s="27"/>
      <c r="MX221" s="27"/>
      <c r="MY221" s="27"/>
      <c r="MZ221" s="27"/>
      <c r="NA221" s="27"/>
      <c r="NB221" s="27"/>
      <c r="NC221" s="27"/>
      <c r="ND221" s="27"/>
      <c r="NE221" s="27"/>
      <c r="NF221" s="27"/>
      <c r="NG221" s="27"/>
      <c r="NH221" s="27"/>
      <c r="NI221" s="27"/>
      <c r="NJ221" s="27"/>
      <c r="NK221" s="27"/>
      <c r="NL221" s="27"/>
      <c r="NM221" s="27"/>
      <c r="NN221" s="27"/>
      <c r="NO221" s="27"/>
      <c r="NP221" s="27"/>
      <c r="NQ221" s="27"/>
      <c r="NR221" s="27"/>
      <c r="NS221" s="27"/>
      <c r="NT221" s="27"/>
      <c r="NU221" s="27"/>
      <c r="NV221" s="27"/>
      <c r="NW221" s="27"/>
      <c r="NX221" s="27"/>
      <c r="NY221" s="27"/>
      <c r="NZ221" s="27"/>
      <c r="OA221" s="27"/>
      <c r="OB221" s="27"/>
      <c r="OC221" s="27"/>
      <c r="OD221" s="27"/>
      <c r="OE221" s="27"/>
      <c r="OF221" s="27"/>
      <c r="OG221" s="27"/>
      <c r="OH221" s="27"/>
      <c r="OI221" s="27"/>
      <c r="OJ221" s="27"/>
      <c r="OK221" s="27"/>
      <c r="OL221" s="27"/>
      <c r="OM221" s="27"/>
      <c r="ON221" s="27"/>
      <c r="OO221" s="27"/>
      <c r="OP221" s="27"/>
      <c r="OQ221" s="27"/>
      <c r="OR221" s="27"/>
      <c r="OS221" s="27"/>
      <c r="OT221" s="27"/>
      <c r="OU221" s="27"/>
      <c r="OV221" s="27"/>
      <c r="OW221" s="27"/>
      <c r="OX221" s="27"/>
      <c r="OY221" s="27"/>
      <c r="OZ221" s="27"/>
      <c r="PA221" s="27"/>
      <c r="PB221" s="27"/>
      <c r="PC221" s="27"/>
      <c r="PD221" s="27"/>
      <c r="PE221" s="27"/>
      <c r="PF221" s="27"/>
      <c r="PG221" s="27"/>
      <c r="PH221" s="27"/>
      <c r="PI221" s="27"/>
      <c r="PJ221" s="27"/>
      <c r="PK221" s="27"/>
      <c r="PL221" s="27"/>
      <c r="PM221" s="27"/>
      <c r="PN221" s="27"/>
      <c r="PO221" s="27"/>
      <c r="PP221" s="27"/>
      <c r="PQ221" s="27"/>
      <c r="PR221" s="27"/>
      <c r="PS221" s="27"/>
      <c r="PT221" s="27"/>
      <c r="PU221" s="27"/>
      <c r="PV221" s="27"/>
      <c r="PW221" s="27"/>
      <c r="PX221" s="27"/>
      <c r="PY221" s="27"/>
      <c r="PZ221" s="27"/>
      <c r="QA221" s="27"/>
      <c r="QB221" s="27"/>
      <c r="QC221" s="27"/>
      <c r="QD221" s="27"/>
      <c r="QE221" s="27"/>
      <c r="QF221" s="27"/>
      <c r="QG221" s="27"/>
      <c r="QH221" s="27"/>
      <c r="QI221" s="27"/>
      <c r="QJ221" s="27"/>
      <c r="QK221" s="27"/>
      <c r="QL221" s="27"/>
      <c r="QM221" s="27"/>
      <c r="QN221" s="27"/>
      <c r="QO221" s="27"/>
      <c r="QP221" s="27"/>
      <c r="QQ221" s="27"/>
      <c r="QR221" s="27"/>
      <c r="QS221" s="27"/>
      <c r="QT221" s="27"/>
      <c r="QU221" s="27"/>
      <c r="QV221" s="27"/>
      <c r="QW221" s="27"/>
      <c r="QX221" s="27"/>
      <c r="QY221" s="27"/>
      <c r="QZ221" s="27"/>
      <c r="RA221" s="27"/>
      <c r="RB221" s="27"/>
      <c r="RC221" s="27"/>
      <c r="RD221" s="27"/>
      <c r="RE221" s="27"/>
      <c r="RF221" s="27"/>
      <c r="RG221" s="27"/>
      <c r="RH221" s="27"/>
      <c r="RI221" s="27"/>
      <c r="RJ221" s="27"/>
      <c r="RK221" s="27"/>
      <c r="RL221" s="27"/>
      <c r="RM221" s="27"/>
      <c r="RN221" s="27"/>
      <c r="RO221" s="27"/>
      <c r="RP221" s="27"/>
      <c r="RQ221" s="27"/>
      <c r="RR221" s="27"/>
      <c r="RS221" s="27"/>
      <c r="RT221" s="27"/>
      <c r="RU221" s="27"/>
      <c r="RV221" s="27"/>
      <c r="RW221" s="27"/>
      <c r="RX221" s="27"/>
      <c r="RY221" s="27"/>
      <c r="RZ221" s="27"/>
      <c r="SA221" s="27"/>
      <c r="SB221" s="27"/>
      <c r="SC221" s="27"/>
      <c r="SD221" s="27"/>
      <c r="SE221" s="27"/>
      <c r="SF221" s="27"/>
      <c r="SG221" s="27"/>
      <c r="SH221" s="27"/>
      <c r="SI221" s="27"/>
      <c r="SJ221" s="27"/>
      <c r="SK221" s="27"/>
      <c r="SL221" s="27"/>
      <c r="SM221" s="27"/>
      <c r="SN221" s="27"/>
      <c r="SO221" s="27"/>
      <c r="SP221" s="27"/>
      <c r="SQ221" s="27"/>
      <c r="SR221" s="27"/>
      <c r="SS221" s="27"/>
      <c r="ST221" s="27"/>
      <c r="SU221" s="27"/>
      <c r="SV221" s="27"/>
      <c r="SW221" s="27"/>
      <c r="SX221" s="27"/>
      <c r="SY221" s="27"/>
      <c r="SZ221" s="27"/>
      <c r="TA221" s="27"/>
      <c r="TB221" s="27"/>
      <c r="TC221" s="27"/>
      <c r="TD221" s="27"/>
      <c r="TE221" s="27"/>
      <c r="TF221" s="27"/>
      <c r="TG221" s="27"/>
      <c r="TH221" s="27"/>
      <c r="TI221" s="27"/>
      <c r="TJ221" s="27"/>
      <c r="TK221" s="27"/>
      <c r="TL221" s="27"/>
      <c r="TM221" s="27"/>
      <c r="TN221" s="27"/>
      <c r="TO221" s="27"/>
      <c r="TP221" s="27"/>
      <c r="TQ221" s="27"/>
      <c r="TR221" s="27"/>
      <c r="TS221" s="27"/>
      <c r="TT221" s="27"/>
      <c r="TU221" s="27"/>
      <c r="TV221" s="27"/>
      <c r="TW221" s="27"/>
      <c r="TX221" s="27"/>
      <c r="TY221" s="27"/>
      <c r="TZ221" s="27"/>
      <c r="UA221" s="27"/>
      <c r="UB221" s="27"/>
      <c r="UC221" s="27"/>
      <c r="UD221" s="27"/>
      <c r="UE221" s="27"/>
      <c r="UF221" s="27"/>
      <c r="UG221" s="27"/>
      <c r="UH221" s="27"/>
      <c r="UI221" s="27"/>
      <c r="UJ221" s="27"/>
      <c r="UK221" s="27"/>
      <c r="UL221" s="27"/>
      <c r="UM221" s="27"/>
      <c r="UN221" s="27"/>
      <c r="UO221" s="27"/>
      <c r="UP221" s="27"/>
      <c r="UQ221" s="27"/>
      <c r="UR221" s="27"/>
      <c r="US221" s="27"/>
      <c r="UT221" s="27"/>
      <c r="UU221" s="27"/>
      <c r="UV221" s="27"/>
      <c r="UW221" s="27"/>
      <c r="UX221" s="27"/>
      <c r="UY221" s="27"/>
      <c r="UZ221" s="27"/>
      <c r="VA221" s="27"/>
      <c r="VB221" s="27"/>
      <c r="VC221" s="27"/>
      <c r="VD221" s="27"/>
      <c r="VE221" s="27"/>
      <c r="VF221" s="27"/>
      <c r="VG221" s="27"/>
      <c r="VH221" s="27"/>
      <c r="VI221" s="27"/>
      <c r="VJ221" s="27"/>
      <c r="VK221" s="27"/>
      <c r="VL221" s="27"/>
      <c r="VM221" s="27"/>
      <c r="VN221" s="27"/>
      <c r="VO221" s="27"/>
      <c r="VP221" s="27"/>
      <c r="VQ221" s="27"/>
      <c r="VR221" s="27"/>
      <c r="VS221" s="27"/>
      <c r="VT221" s="27"/>
      <c r="VU221" s="27"/>
      <c r="VV221" s="27"/>
      <c r="VW221" s="27"/>
      <c r="VX221" s="27"/>
      <c r="VY221" s="27"/>
      <c r="VZ221" s="27"/>
      <c r="WA221" s="27"/>
      <c r="WB221" s="27"/>
      <c r="WC221" s="27"/>
      <c r="WD221" s="27"/>
      <c r="WE221" s="27"/>
      <c r="WF221" s="27"/>
      <c r="WG221" s="27"/>
      <c r="WH221" s="27"/>
      <c r="WI221" s="27"/>
      <c r="WJ221" s="27"/>
      <c r="WK221" s="27"/>
      <c r="WL221" s="27"/>
      <c r="WM221" s="27"/>
      <c r="WN221" s="27"/>
      <c r="WO221" s="27"/>
      <c r="WP221" s="27"/>
      <c r="WQ221" s="27"/>
      <c r="WR221" s="27"/>
      <c r="WS221" s="27"/>
      <c r="WT221" s="27"/>
      <c r="WU221" s="27"/>
      <c r="WV221" s="27"/>
      <c r="WW221" s="27"/>
      <c r="WX221" s="27"/>
      <c r="WY221" s="27"/>
      <c r="WZ221" s="27"/>
      <c r="XA221" s="27"/>
      <c r="XB221" s="27"/>
      <c r="XC221" s="27"/>
      <c r="XD221" s="27"/>
      <c r="XE221" s="27"/>
      <c r="XF221" s="27"/>
      <c r="XG221" s="27"/>
      <c r="XH221" s="27"/>
      <c r="XI221" s="27"/>
      <c r="XJ221" s="27"/>
      <c r="XK221" s="27"/>
      <c r="XL221" s="27"/>
      <c r="XM221" s="27"/>
      <c r="XN221" s="27"/>
      <c r="XO221" s="27"/>
      <c r="XP221" s="27"/>
      <c r="XQ221" s="27"/>
      <c r="XR221" s="27"/>
      <c r="XS221" s="27"/>
      <c r="XT221" s="27"/>
      <c r="XU221" s="27"/>
      <c r="XV221" s="27"/>
      <c r="XW221" s="27"/>
      <c r="XX221" s="27"/>
      <c r="XY221" s="27"/>
      <c r="XZ221" s="27"/>
      <c r="YA221" s="27"/>
      <c r="YB221" s="27"/>
      <c r="YC221" s="27"/>
      <c r="YD221" s="27"/>
      <c r="YE221" s="27"/>
      <c r="YF221" s="27"/>
      <c r="YG221" s="27"/>
      <c r="YH221" s="27"/>
      <c r="YI221" s="27"/>
      <c r="YJ221" s="27"/>
      <c r="YK221" s="27"/>
      <c r="YL221" s="27"/>
      <c r="YM221" s="27"/>
      <c r="YN221" s="27"/>
      <c r="YO221" s="27"/>
      <c r="YP221" s="27"/>
      <c r="YQ221" s="27"/>
      <c r="YR221" s="27"/>
      <c r="YS221" s="27"/>
      <c r="YT221" s="27"/>
      <c r="YU221" s="27"/>
      <c r="YV221" s="27"/>
      <c r="YW221" s="27"/>
      <c r="YX221" s="27"/>
      <c r="YY221" s="27"/>
      <c r="YZ221" s="27"/>
      <c r="ZA221" s="27"/>
      <c r="ZB221" s="27"/>
      <c r="ZC221" s="27"/>
      <c r="ZD221" s="27"/>
      <c r="ZE221" s="27"/>
      <c r="ZF221" s="27"/>
      <c r="ZG221" s="27"/>
      <c r="ZH221" s="27"/>
      <c r="ZI221" s="27"/>
      <c r="ZJ221" s="27"/>
      <c r="ZK221" s="27"/>
      <c r="ZL221" s="27"/>
      <c r="ZM221" s="27"/>
      <c r="ZN221" s="27"/>
      <c r="ZO221" s="27"/>
      <c r="ZP221" s="27"/>
      <c r="ZQ221" s="27"/>
      <c r="ZR221" s="27"/>
      <c r="ZS221" s="27"/>
      <c r="ZT221" s="27"/>
      <c r="ZU221" s="27"/>
      <c r="ZV221" s="27"/>
      <c r="ZW221" s="27"/>
      <c r="ZX221" s="27"/>
      <c r="ZY221" s="27"/>
      <c r="ZZ221" s="27"/>
      <c r="AAA221" s="27"/>
      <c r="AAB221" s="27"/>
      <c r="AAC221" s="27"/>
      <c r="AAD221" s="27"/>
      <c r="AAE221" s="27"/>
      <c r="AAF221" s="27"/>
      <c r="AAG221" s="27"/>
      <c r="AAH221" s="27"/>
      <c r="AAI221" s="27"/>
      <c r="AAJ221" s="27"/>
      <c r="AAK221" s="27"/>
      <c r="AAL221" s="27"/>
      <c r="AAM221" s="27"/>
      <c r="AAN221" s="27"/>
      <c r="AAO221" s="27"/>
      <c r="AAP221" s="27"/>
      <c r="AAQ221" s="27"/>
      <c r="AAR221" s="27"/>
      <c r="AAS221" s="27"/>
      <c r="AAT221" s="27"/>
      <c r="AAU221" s="27"/>
      <c r="AAV221" s="27"/>
      <c r="AAW221" s="27"/>
      <c r="AAX221" s="27"/>
      <c r="AAY221" s="27"/>
      <c r="AAZ221" s="27"/>
      <c r="ABA221" s="27"/>
      <c r="ABB221" s="27"/>
      <c r="ABC221" s="27"/>
      <c r="ABD221" s="27"/>
      <c r="ABE221" s="27"/>
      <c r="ABF221" s="27"/>
      <c r="ABG221" s="27"/>
      <c r="ABH221" s="27"/>
      <c r="ABI221" s="27"/>
      <c r="ABJ221" s="27"/>
      <c r="ABK221" s="27"/>
      <c r="ABL221" s="27"/>
      <c r="ABM221" s="27"/>
      <c r="ABN221" s="27"/>
      <c r="ABO221" s="27"/>
      <c r="ABP221" s="27"/>
      <c r="ABQ221" s="27"/>
      <c r="ABR221" s="27"/>
      <c r="ABS221" s="27"/>
      <c r="ABT221" s="27"/>
      <c r="ABU221" s="27"/>
      <c r="ABV221" s="27"/>
      <c r="ABW221" s="27"/>
      <c r="ABX221" s="27"/>
      <c r="ABY221" s="27"/>
      <c r="ABZ221" s="27"/>
      <c r="ACA221" s="27"/>
      <c r="ACB221" s="27"/>
      <c r="ACC221" s="27"/>
      <c r="ACD221" s="27"/>
      <c r="ACE221" s="27"/>
      <c r="ACF221" s="27"/>
      <c r="ACG221" s="27"/>
      <c r="ACH221" s="27"/>
      <c r="ACI221" s="27"/>
      <c r="ACJ221" s="27"/>
      <c r="ACK221" s="27"/>
      <c r="ACL221" s="27"/>
      <c r="ACM221" s="27"/>
      <c r="ACN221" s="27"/>
      <c r="ACO221" s="27"/>
      <c r="ACP221" s="27"/>
      <c r="ACQ221" s="27"/>
      <c r="ACR221" s="27"/>
      <c r="ACS221" s="27"/>
      <c r="ACT221" s="27"/>
      <c r="ACU221" s="27"/>
      <c r="ACV221" s="27"/>
      <c r="ACW221" s="27"/>
      <c r="ACX221" s="27"/>
      <c r="ACY221" s="27"/>
      <c r="ACZ221" s="27"/>
      <c r="ADA221" s="27"/>
      <c r="ADB221" s="27"/>
      <c r="ADC221" s="27"/>
      <c r="ADD221" s="27"/>
      <c r="ADE221" s="27"/>
      <c r="ADF221" s="27"/>
      <c r="ADG221" s="27"/>
      <c r="ADH221" s="27"/>
      <c r="ADI221" s="27"/>
      <c r="ADJ221" s="27"/>
      <c r="ADK221" s="27"/>
      <c r="ADL221" s="27"/>
      <c r="ADM221" s="27"/>
      <c r="ADN221" s="27"/>
      <c r="ADO221" s="27"/>
      <c r="ADP221" s="27"/>
      <c r="ADQ221" s="27"/>
      <c r="ADR221" s="27"/>
      <c r="ADS221" s="27"/>
      <c r="ADT221" s="27"/>
      <c r="ADU221" s="27"/>
      <c r="ADV221" s="27"/>
      <c r="ADW221" s="27"/>
      <c r="ADX221" s="27"/>
      <c r="ADY221" s="27"/>
      <c r="ADZ221" s="27"/>
      <c r="AEA221" s="27"/>
      <c r="AEB221" s="27"/>
      <c r="AEC221" s="27"/>
      <c r="AED221" s="27"/>
      <c r="AEE221" s="27"/>
      <c r="AEF221" s="27"/>
      <c r="AEG221" s="27"/>
      <c r="AEH221" s="27"/>
      <c r="AEI221" s="27"/>
      <c r="AEJ221" s="27"/>
      <c r="AEK221" s="27"/>
      <c r="AEL221" s="27"/>
      <c r="AEM221" s="27"/>
      <c r="AEN221" s="27"/>
      <c r="AEO221" s="27"/>
      <c r="AEP221" s="27"/>
      <c r="AEQ221" s="27"/>
      <c r="AER221" s="27"/>
      <c r="AES221" s="27"/>
      <c r="AET221" s="27"/>
      <c r="AEU221" s="27"/>
      <c r="AEV221" s="27"/>
      <c r="AEW221" s="27"/>
      <c r="AEX221" s="27"/>
      <c r="AEY221" s="27"/>
      <c r="AEZ221" s="27"/>
      <c r="AFA221" s="27"/>
      <c r="AFB221" s="27"/>
      <c r="AFC221" s="27"/>
      <c r="AFD221" s="27"/>
      <c r="AFE221" s="27"/>
      <c r="AFF221" s="27"/>
      <c r="AFG221" s="27"/>
      <c r="AFH221" s="27"/>
      <c r="AFI221" s="27"/>
      <c r="AFJ221" s="27"/>
      <c r="AFK221" s="27"/>
      <c r="AFL221" s="27"/>
      <c r="AFM221" s="27"/>
      <c r="AFN221" s="27"/>
      <c r="AFO221" s="27"/>
      <c r="AFP221" s="27"/>
      <c r="AFQ221" s="27"/>
      <c r="AFR221" s="27"/>
      <c r="AFS221" s="27"/>
      <c r="AFT221" s="27"/>
      <c r="AFU221" s="27"/>
      <c r="AFV221" s="27"/>
      <c r="AFW221" s="27"/>
      <c r="AFX221" s="27"/>
      <c r="AFY221" s="27"/>
      <c r="AFZ221" s="27"/>
      <c r="AGA221" s="27"/>
      <c r="AGB221" s="27"/>
      <c r="AGC221" s="27"/>
      <c r="AGD221" s="27"/>
      <c r="AGE221" s="27"/>
      <c r="AGF221" s="27"/>
      <c r="AGG221" s="27"/>
      <c r="AGH221" s="27"/>
      <c r="AGI221" s="27"/>
      <c r="AGJ221" s="27"/>
      <c r="AGK221" s="27"/>
      <c r="AGL221" s="27"/>
      <c r="AGM221" s="27"/>
      <c r="AGN221" s="27"/>
      <c r="AGO221" s="27"/>
      <c r="AGP221" s="27"/>
      <c r="AGQ221" s="27"/>
      <c r="AGR221" s="27"/>
      <c r="AGS221" s="27"/>
      <c r="AGT221" s="27"/>
      <c r="AGU221" s="27"/>
      <c r="AGV221" s="27"/>
      <c r="AGW221" s="27"/>
      <c r="AGX221" s="27"/>
      <c r="AGY221" s="27"/>
      <c r="AGZ221" s="27"/>
      <c r="AHA221" s="27"/>
      <c r="AHB221" s="27"/>
      <c r="AHC221" s="27"/>
      <c r="AHD221" s="27"/>
      <c r="AHE221" s="27"/>
      <c r="AHF221" s="27"/>
      <c r="AHG221" s="27"/>
      <c r="AHH221" s="27"/>
      <c r="AHI221" s="27"/>
      <c r="AHJ221" s="27"/>
      <c r="AHK221" s="27"/>
      <c r="AHL221" s="27"/>
      <c r="AHM221" s="27"/>
      <c r="AHN221" s="27"/>
      <c r="AHO221" s="27"/>
      <c r="AHP221" s="27"/>
      <c r="AHQ221" s="27"/>
      <c r="AHR221" s="27"/>
      <c r="AHS221" s="27"/>
      <c r="AHT221" s="27"/>
      <c r="AHU221" s="27"/>
      <c r="AHV221" s="27"/>
      <c r="AHW221" s="27"/>
      <c r="AHX221" s="27"/>
      <c r="AHY221" s="27"/>
      <c r="AHZ221" s="27"/>
      <c r="AIA221" s="27"/>
      <c r="AIB221" s="27"/>
      <c r="AIC221" s="27"/>
      <c r="AID221" s="27"/>
      <c r="AIE221" s="27"/>
      <c r="AIF221" s="27"/>
      <c r="AIG221" s="27"/>
      <c r="AIH221" s="27"/>
      <c r="AII221" s="27"/>
      <c r="AIJ221" s="27"/>
      <c r="AIK221" s="27"/>
      <c r="AIL221" s="27"/>
      <c r="AIM221" s="27"/>
      <c r="AIN221" s="27"/>
      <c r="AIO221" s="27"/>
      <c r="AIP221" s="27"/>
      <c r="AIQ221" s="27"/>
      <c r="AIR221" s="27"/>
      <c r="AIS221" s="27"/>
      <c r="AIT221" s="27"/>
      <c r="AIU221" s="27"/>
      <c r="AIV221" s="27"/>
      <c r="AIW221" s="27"/>
      <c r="AIX221" s="27"/>
      <c r="AIY221" s="27"/>
      <c r="AIZ221" s="27"/>
      <c r="AJA221" s="27"/>
      <c r="AJB221" s="27"/>
      <c r="AJC221" s="27"/>
      <c r="AJD221" s="27"/>
      <c r="AJE221" s="27"/>
      <c r="AJF221" s="27"/>
      <c r="AJG221" s="27"/>
      <c r="AJH221" s="27"/>
      <c r="AJI221" s="27"/>
      <c r="AJJ221" s="27"/>
      <c r="AJK221" s="27"/>
      <c r="AJL221" s="27"/>
      <c r="AJM221" s="27"/>
      <c r="AJN221" s="27"/>
      <c r="AJO221" s="27"/>
      <c r="AJP221" s="27"/>
      <c r="AJQ221" s="27"/>
      <c r="AJR221" s="27"/>
      <c r="AJS221" s="27"/>
      <c r="AJT221" s="27"/>
      <c r="AJU221" s="27"/>
      <c r="AJV221" s="27"/>
      <c r="AJW221" s="27"/>
      <c r="AJX221" s="27"/>
      <c r="AJY221" s="27"/>
      <c r="AJZ221" s="27"/>
      <c r="AKA221" s="27"/>
      <c r="AKB221" s="27"/>
      <c r="AKC221" s="27"/>
      <c r="AKD221" s="27"/>
      <c r="AKE221" s="27"/>
      <c r="AKF221" s="27"/>
      <c r="AKG221" s="27"/>
      <c r="AKH221" s="27"/>
      <c r="AKI221" s="27"/>
      <c r="AKJ221" s="27"/>
      <c r="AKK221" s="27"/>
      <c r="AKL221" s="27"/>
      <c r="AKM221" s="27"/>
      <c r="AKN221" s="27"/>
      <c r="AKO221" s="27"/>
      <c r="AKP221" s="27"/>
      <c r="AKQ221" s="27"/>
      <c r="AKR221" s="27"/>
      <c r="AKS221" s="27"/>
      <c r="AKT221" s="27"/>
      <c r="AKU221" s="27"/>
      <c r="AKV221" s="27"/>
      <c r="AKW221" s="27"/>
      <c r="AKX221" s="27"/>
      <c r="AKY221" s="27"/>
      <c r="AKZ221" s="27"/>
      <c r="ALA221" s="27"/>
      <c r="ALB221" s="27"/>
      <c r="ALC221" s="27"/>
      <c r="ALD221" s="27"/>
      <c r="ALE221" s="27"/>
      <c r="ALF221" s="27"/>
      <c r="ALG221" s="27"/>
      <c r="ALH221" s="27"/>
      <c r="ALI221" s="27"/>
      <c r="ALJ221" s="27"/>
      <c r="ALK221" s="27"/>
      <c r="ALL221" s="27"/>
      <c r="ALM221" s="27"/>
      <c r="ALN221" s="27"/>
      <c r="ALO221" s="27"/>
      <c r="ALP221" s="27"/>
      <c r="ALQ221" s="27"/>
      <c r="ALR221" s="27"/>
      <c r="ALS221" s="27"/>
      <c r="ALT221" s="27"/>
      <c r="ALU221" s="27"/>
      <c r="ALV221" s="27"/>
      <c r="ALW221" s="27"/>
      <c r="ALX221" s="27"/>
      <c r="ALY221" s="27"/>
      <c r="ALZ221" s="27"/>
      <c r="AMA221" s="27"/>
      <c r="AMB221" s="27"/>
      <c r="AMC221" s="27"/>
      <c r="AMD221" s="27"/>
      <c r="AME221" s="27"/>
      <c r="AMF221" s="27"/>
      <c r="AMG221" s="27"/>
      <c r="AMH221" s="27"/>
      <c r="AMI221" s="27"/>
      <c r="AMJ221" s="27"/>
      <c r="AMK221" s="27"/>
      <c r="AML221" s="27"/>
      <c r="AMM221" s="27"/>
      <c r="AMN221" s="27"/>
      <c r="AMO221" s="27"/>
      <c r="AMP221" s="27"/>
      <c r="AMQ221" s="27"/>
      <c r="AMR221" s="27"/>
      <c r="AMS221" s="27"/>
      <c r="AMT221" s="27"/>
      <c r="AMU221" s="27"/>
      <c r="AMV221" s="27"/>
      <c r="AMW221" s="27"/>
      <c r="AMX221" s="27"/>
      <c r="AMY221" s="27"/>
      <c r="AMZ221" s="27"/>
      <c r="ANA221" s="27"/>
      <c r="ANB221" s="27"/>
      <c r="ANC221" s="27"/>
      <c r="AND221" s="27"/>
      <c r="ANE221" s="27"/>
      <c r="ANF221" s="27"/>
      <c r="ANG221" s="27"/>
      <c r="ANH221" s="27"/>
      <c r="ANI221" s="27"/>
      <c r="ANJ221" s="27"/>
      <c r="ANK221" s="27"/>
      <c r="ANL221" s="27"/>
      <c r="ANM221" s="27"/>
      <c r="ANN221" s="27"/>
      <c r="ANO221" s="27"/>
      <c r="ANP221" s="27"/>
      <c r="ANQ221" s="27"/>
      <c r="ANR221" s="27"/>
      <c r="ANS221" s="27"/>
      <c r="ANT221" s="27"/>
      <c r="ANU221" s="27"/>
      <c r="ANV221" s="27"/>
      <c r="ANW221" s="27"/>
      <c r="ANX221" s="27"/>
      <c r="ANY221" s="27"/>
      <c r="ANZ221" s="27"/>
      <c r="AOA221" s="27"/>
      <c r="AOB221" s="27"/>
      <c r="AOC221" s="27"/>
      <c r="AOD221" s="27"/>
      <c r="AOE221" s="27"/>
      <c r="AOF221" s="27"/>
      <c r="AOG221" s="27"/>
      <c r="AOH221" s="27"/>
      <c r="AOI221" s="27"/>
      <c r="AOJ221" s="27"/>
      <c r="AOK221" s="27"/>
      <c r="AOL221" s="27"/>
      <c r="AOM221" s="27"/>
      <c r="AON221" s="27"/>
      <c r="AOO221" s="27"/>
      <c r="AOP221" s="27"/>
      <c r="AOQ221" s="27"/>
      <c r="AOR221" s="27"/>
      <c r="AOS221" s="27"/>
      <c r="AOT221" s="27"/>
      <c r="AOU221" s="27"/>
      <c r="AOV221" s="27"/>
      <c r="AOW221" s="27"/>
      <c r="AOX221" s="27"/>
      <c r="AOY221" s="27"/>
      <c r="AOZ221" s="27"/>
      <c r="APA221" s="27"/>
      <c r="APB221" s="27"/>
      <c r="APC221" s="27"/>
      <c r="APD221" s="27"/>
      <c r="APE221" s="27"/>
      <c r="APF221" s="27"/>
      <c r="APG221" s="27"/>
      <c r="APH221" s="27"/>
      <c r="API221" s="27"/>
      <c r="APJ221" s="27"/>
      <c r="APK221" s="27"/>
      <c r="APL221" s="27"/>
      <c r="APM221" s="27"/>
      <c r="APN221" s="27"/>
      <c r="APO221" s="27"/>
      <c r="APP221" s="27"/>
      <c r="APQ221" s="27"/>
      <c r="APR221" s="27"/>
      <c r="APS221" s="27"/>
      <c r="APT221" s="27"/>
      <c r="APU221" s="27"/>
      <c r="APV221" s="27"/>
      <c r="APW221" s="27"/>
      <c r="APX221" s="27"/>
      <c r="APY221" s="27"/>
      <c r="APZ221" s="27"/>
      <c r="AQA221" s="27"/>
      <c r="AQB221" s="27"/>
      <c r="AQC221" s="27"/>
      <c r="AQD221" s="27"/>
      <c r="AQE221" s="27"/>
      <c r="AQF221" s="27"/>
      <c r="AQG221" s="27"/>
      <c r="AQH221" s="27"/>
      <c r="AQI221" s="27"/>
      <c r="AQJ221" s="27"/>
      <c r="AQK221" s="27"/>
      <c r="AQL221" s="27"/>
      <c r="AQM221" s="27"/>
      <c r="AQN221" s="27"/>
      <c r="AQO221" s="27"/>
      <c r="AQP221" s="27"/>
      <c r="AQQ221" s="27"/>
      <c r="AQR221" s="27"/>
      <c r="AQS221" s="27"/>
      <c r="AQT221" s="27"/>
      <c r="AQU221" s="27"/>
      <c r="AQV221" s="27"/>
      <c r="AQW221" s="27"/>
      <c r="AQX221" s="27"/>
      <c r="AQY221" s="27"/>
      <c r="AQZ221" s="27"/>
      <c r="ARA221" s="27"/>
      <c r="ARB221" s="27"/>
      <c r="ARC221" s="27"/>
      <c r="ARD221" s="27"/>
      <c r="ARE221" s="27"/>
      <c r="ARF221" s="27"/>
      <c r="ARG221" s="27"/>
      <c r="ARH221" s="27"/>
      <c r="ARI221" s="27"/>
      <c r="ARJ221" s="27"/>
      <c r="ARK221" s="27"/>
      <c r="ARL221" s="27"/>
      <c r="ARM221" s="27"/>
      <c r="ARN221" s="27"/>
      <c r="ARO221" s="27"/>
      <c r="ARP221" s="27"/>
      <c r="ARQ221" s="27"/>
      <c r="ARR221" s="27"/>
      <c r="ARS221" s="27"/>
      <c r="ART221" s="27"/>
      <c r="ARU221" s="27"/>
      <c r="ARV221" s="27"/>
      <c r="ARW221" s="27"/>
      <c r="ARX221" s="27"/>
      <c r="ARY221" s="27"/>
      <c r="ARZ221" s="27"/>
      <c r="ASA221" s="27"/>
      <c r="ASB221" s="27"/>
      <c r="ASC221" s="27"/>
      <c r="ASD221" s="27"/>
      <c r="ASE221" s="27"/>
      <c r="ASF221" s="27"/>
      <c r="ASG221" s="27"/>
      <c r="ASH221" s="27"/>
      <c r="ASI221" s="27"/>
      <c r="ASJ221" s="27"/>
      <c r="ASK221" s="27"/>
      <c r="ASL221" s="27"/>
      <c r="ASM221" s="27"/>
      <c r="ASN221" s="27"/>
      <c r="ASO221" s="27"/>
      <c r="ASP221" s="27"/>
      <c r="ASQ221" s="27"/>
      <c r="ASR221" s="27"/>
      <c r="ASS221" s="27"/>
      <c r="AST221" s="27"/>
      <c r="ASU221" s="27"/>
      <c r="ASV221" s="27"/>
      <c r="ASW221" s="27"/>
      <c r="ASX221" s="27"/>
      <c r="ASY221" s="27"/>
      <c r="ASZ221" s="27"/>
      <c r="ATA221" s="27"/>
      <c r="ATB221" s="27"/>
      <c r="ATC221" s="27"/>
      <c r="ATD221" s="27"/>
      <c r="ATE221" s="27"/>
      <c r="ATF221" s="27"/>
      <c r="ATG221" s="27"/>
      <c r="ATH221" s="27"/>
      <c r="ATI221" s="27"/>
      <c r="ATJ221" s="27"/>
      <c r="ATK221" s="27"/>
      <c r="ATL221" s="27"/>
      <c r="ATM221" s="27"/>
      <c r="ATN221" s="27"/>
      <c r="ATO221" s="27"/>
      <c r="ATP221" s="27"/>
      <c r="ATQ221" s="27"/>
      <c r="ATR221" s="27"/>
      <c r="ATS221" s="27"/>
      <c r="ATT221" s="27"/>
      <c r="ATU221" s="27"/>
      <c r="ATV221" s="27"/>
      <c r="ATW221" s="27"/>
      <c r="ATX221" s="27"/>
      <c r="ATY221" s="27"/>
      <c r="ATZ221" s="27"/>
      <c r="AUA221" s="27"/>
      <c r="AUB221" s="27"/>
      <c r="AUC221" s="27"/>
      <c r="AUD221" s="27"/>
      <c r="AUE221" s="27"/>
      <c r="AUF221" s="27"/>
      <c r="AUG221" s="27"/>
      <c r="AUH221" s="27"/>
      <c r="AUI221" s="27"/>
      <c r="AUJ221" s="27"/>
      <c r="AUK221" s="27"/>
      <c r="AUL221" s="27"/>
      <c r="AUM221" s="27"/>
      <c r="AUN221" s="27"/>
      <c r="AUO221" s="27"/>
      <c r="AUP221" s="27"/>
      <c r="AUQ221" s="27"/>
      <c r="AUR221" s="27"/>
      <c r="AUS221" s="27"/>
      <c r="AUT221" s="27"/>
      <c r="AUU221" s="27"/>
      <c r="AUV221" s="27"/>
      <c r="AUW221" s="27"/>
      <c r="AUX221" s="27"/>
      <c r="AUY221" s="27"/>
      <c r="AUZ221" s="27"/>
      <c r="AVA221" s="27"/>
      <c r="AVB221" s="27"/>
      <c r="AVC221" s="27"/>
      <c r="AVD221" s="27"/>
      <c r="AVE221" s="27"/>
      <c r="AVF221" s="27"/>
      <c r="AVG221" s="27"/>
      <c r="AVH221" s="27"/>
      <c r="AVI221" s="27"/>
      <c r="AVJ221" s="27"/>
      <c r="AVK221" s="27"/>
      <c r="AVL221" s="27"/>
      <c r="AVM221" s="27"/>
      <c r="AVN221" s="27"/>
      <c r="AVO221" s="27"/>
      <c r="AVP221" s="27"/>
      <c r="AVQ221" s="27"/>
      <c r="AVR221" s="27"/>
      <c r="AVS221" s="27"/>
      <c r="AVT221" s="27"/>
      <c r="AVU221" s="27"/>
      <c r="AVV221" s="27"/>
      <c r="AVW221" s="27"/>
      <c r="AVX221" s="27"/>
      <c r="AVY221" s="27"/>
      <c r="AVZ221" s="27"/>
      <c r="AWA221" s="27"/>
      <c r="AWB221" s="27"/>
      <c r="AWC221" s="27"/>
      <c r="AWD221" s="27"/>
      <c r="AWE221" s="27"/>
      <c r="AWF221" s="27"/>
      <c r="AWG221" s="27"/>
      <c r="AWH221" s="27"/>
      <c r="AWI221" s="27"/>
      <c r="AWJ221" s="27"/>
      <c r="AWK221" s="27"/>
      <c r="AWL221" s="27"/>
      <c r="AWM221" s="27"/>
      <c r="AWN221" s="27"/>
      <c r="AWO221" s="27"/>
      <c r="AWP221" s="27"/>
      <c r="AWQ221" s="27"/>
      <c r="AWR221" s="27"/>
      <c r="AWS221" s="27"/>
      <c r="AWT221" s="27"/>
      <c r="AWU221" s="27"/>
      <c r="AWV221" s="27"/>
      <c r="AWW221" s="27"/>
      <c r="AWX221" s="27"/>
      <c r="AWY221" s="27"/>
      <c r="AWZ221" s="27"/>
      <c r="AXA221" s="27"/>
      <c r="AXB221" s="27"/>
      <c r="AXC221" s="27"/>
      <c r="AXD221" s="27"/>
      <c r="AXE221" s="27"/>
      <c r="AXF221" s="27"/>
      <c r="AXG221" s="27"/>
      <c r="AXH221" s="27"/>
      <c r="AXI221" s="27"/>
      <c r="AXJ221" s="27"/>
      <c r="AXK221" s="27"/>
      <c r="AXL221" s="27"/>
      <c r="AXM221" s="27"/>
      <c r="AXN221" s="27"/>
      <c r="AXO221" s="27"/>
      <c r="AXP221" s="27"/>
      <c r="AXQ221" s="27"/>
      <c r="AXR221" s="27"/>
      <c r="AXS221" s="27"/>
      <c r="AXT221" s="27"/>
      <c r="AXU221" s="27"/>
      <c r="AXV221" s="27"/>
      <c r="AXW221" s="27"/>
      <c r="AXX221" s="27"/>
      <c r="AXY221" s="27"/>
      <c r="AXZ221" s="27"/>
      <c r="AYA221" s="27"/>
      <c r="AYB221" s="27"/>
      <c r="AYC221" s="27"/>
      <c r="AYD221" s="27"/>
      <c r="AYE221" s="27"/>
      <c r="AYF221" s="27"/>
      <c r="AYG221" s="27"/>
      <c r="AYH221" s="27"/>
      <c r="AYI221" s="27"/>
      <c r="AYJ221" s="27"/>
      <c r="AYK221" s="27"/>
      <c r="AYL221" s="27"/>
      <c r="AYM221" s="27"/>
      <c r="AYN221" s="27"/>
      <c r="AYO221" s="27"/>
      <c r="AYP221" s="27"/>
      <c r="AYQ221" s="27"/>
      <c r="AYR221" s="27"/>
      <c r="AYS221" s="27"/>
      <c r="AYT221" s="27"/>
      <c r="AYU221" s="27"/>
      <c r="AYV221" s="27"/>
      <c r="AYW221" s="27"/>
      <c r="AYX221" s="27"/>
      <c r="AYY221" s="27"/>
      <c r="AYZ221" s="27"/>
      <c r="AZA221" s="27"/>
      <c r="AZB221" s="27"/>
      <c r="AZC221" s="27"/>
      <c r="AZD221" s="27"/>
      <c r="AZE221" s="27"/>
      <c r="AZF221" s="27"/>
      <c r="AZG221" s="27"/>
      <c r="AZH221" s="27"/>
      <c r="AZI221" s="27"/>
      <c r="AZJ221" s="27"/>
      <c r="AZK221" s="27"/>
      <c r="AZL221" s="27"/>
      <c r="AZM221" s="27"/>
      <c r="AZN221" s="27"/>
      <c r="AZO221" s="27"/>
      <c r="AZP221" s="27"/>
      <c r="AZQ221" s="27"/>
      <c r="AZR221" s="27"/>
      <c r="AZS221" s="27"/>
      <c r="AZT221" s="27"/>
      <c r="AZU221" s="27"/>
      <c r="AZV221" s="27"/>
      <c r="AZW221" s="27"/>
      <c r="AZX221" s="27"/>
      <c r="AZY221" s="27"/>
      <c r="AZZ221" s="27"/>
      <c r="BAA221" s="27"/>
      <c r="BAB221" s="27"/>
      <c r="BAC221" s="27"/>
      <c r="BAD221" s="27"/>
      <c r="BAE221" s="27"/>
      <c r="BAF221" s="27"/>
      <c r="BAG221" s="27"/>
      <c r="BAH221" s="27"/>
      <c r="BAI221" s="27"/>
      <c r="BAJ221" s="27"/>
      <c r="BAK221" s="27"/>
      <c r="BAL221" s="27"/>
      <c r="BAM221" s="27"/>
      <c r="BAN221" s="27"/>
      <c r="BAO221" s="27"/>
      <c r="BAP221" s="27"/>
      <c r="BAQ221" s="27"/>
      <c r="BAR221" s="27"/>
      <c r="BAS221" s="27"/>
      <c r="BAT221" s="27"/>
      <c r="BAU221" s="27"/>
      <c r="BAV221" s="27"/>
      <c r="BAW221" s="27"/>
      <c r="BAX221" s="27"/>
      <c r="BAY221" s="27"/>
      <c r="BAZ221" s="27"/>
      <c r="BBA221" s="27"/>
      <c r="BBB221" s="27"/>
      <c r="BBC221" s="27"/>
      <c r="BBD221" s="27"/>
      <c r="BBE221" s="27"/>
      <c r="BBF221" s="27"/>
      <c r="BBG221" s="27"/>
      <c r="BBH221" s="27"/>
      <c r="BBI221" s="27"/>
      <c r="BBJ221" s="27"/>
      <c r="BBK221" s="27"/>
      <c r="BBL221" s="27"/>
      <c r="BBM221" s="27"/>
      <c r="BBN221" s="27"/>
      <c r="BBO221" s="27"/>
      <c r="BBP221" s="27"/>
      <c r="BBQ221" s="27"/>
      <c r="BBR221" s="27"/>
      <c r="BBS221" s="27"/>
      <c r="BBT221" s="27"/>
      <c r="BBU221" s="27"/>
      <c r="BBV221" s="27"/>
      <c r="BBW221" s="27"/>
      <c r="BBX221" s="27"/>
      <c r="BBY221" s="27"/>
      <c r="BBZ221" s="27"/>
      <c r="BCA221" s="27"/>
      <c r="BCB221" s="27"/>
      <c r="BCC221" s="27"/>
      <c r="BCD221" s="27"/>
      <c r="BCE221" s="27"/>
      <c r="BCF221" s="27"/>
      <c r="BCG221" s="27"/>
      <c r="BCH221" s="27"/>
      <c r="BCI221" s="27"/>
      <c r="BCJ221" s="27"/>
      <c r="BCK221" s="27"/>
      <c r="BCL221" s="27"/>
      <c r="BCM221" s="27"/>
      <c r="BCN221" s="27"/>
      <c r="BCO221" s="27"/>
      <c r="BCP221" s="27"/>
      <c r="BCQ221" s="27"/>
      <c r="BCR221" s="27"/>
      <c r="BCS221" s="27"/>
      <c r="BCT221" s="27"/>
      <c r="BCU221" s="27"/>
      <c r="BCV221" s="27"/>
      <c r="BCW221" s="27"/>
      <c r="BCX221" s="27"/>
      <c r="BCY221" s="27"/>
      <c r="BCZ221" s="27"/>
      <c r="BDA221" s="27"/>
      <c r="BDB221" s="27"/>
      <c r="BDC221" s="27"/>
      <c r="BDD221" s="27"/>
      <c r="BDE221" s="27"/>
      <c r="BDF221" s="27"/>
      <c r="BDG221" s="27"/>
      <c r="BDH221" s="27"/>
      <c r="BDI221" s="27"/>
      <c r="BDJ221" s="27"/>
      <c r="BDK221" s="27"/>
      <c r="BDL221" s="27"/>
      <c r="BDM221" s="27"/>
      <c r="BDN221" s="27"/>
      <c r="BDO221" s="27"/>
      <c r="BDP221" s="27"/>
      <c r="BDQ221" s="27"/>
      <c r="BDR221" s="27"/>
      <c r="BDS221" s="27"/>
      <c r="BDT221" s="27"/>
      <c r="BDU221" s="27"/>
      <c r="BDV221" s="27"/>
      <c r="BDW221" s="27"/>
      <c r="BDX221" s="27"/>
      <c r="BDY221" s="27"/>
      <c r="BDZ221" s="27"/>
      <c r="BEA221" s="27"/>
      <c r="BEB221" s="27"/>
      <c r="BEC221" s="27"/>
      <c r="BED221" s="27"/>
      <c r="BEE221" s="27"/>
      <c r="BEF221" s="27"/>
      <c r="BEG221" s="27"/>
      <c r="BEH221" s="27"/>
      <c r="BEI221" s="27"/>
      <c r="BEJ221" s="27"/>
      <c r="BEK221" s="27"/>
      <c r="BEL221" s="27"/>
      <c r="BEM221" s="27"/>
      <c r="BEN221" s="27"/>
      <c r="BEO221" s="27"/>
      <c r="BEP221" s="27"/>
      <c r="BEQ221" s="27"/>
      <c r="BER221" s="27"/>
      <c r="BES221" s="27"/>
      <c r="BET221" s="27"/>
      <c r="BEU221" s="27"/>
      <c r="BEV221" s="27"/>
      <c r="BEW221" s="27"/>
      <c r="BEX221" s="27"/>
      <c r="BEY221" s="27"/>
      <c r="BEZ221" s="27"/>
      <c r="BFA221" s="27"/>
      <c r="BFB221" s="27"/>
      <c r="BFC221" s="27"/>
      <c r="BFD221" s="27"/>
      <c r="BFE221" s="27"/>
      <c r="BFF221" s="27"/>
      <c r="BFG221" s="27"/>
      <c r="BFH221" s="27"/>
      <c r="BFI221" s="27"/>
      <c r="BFJ221" s="27"/>
      <c r="BFK221" s="27"/>
      <c r="BFL221" s="27"/>
      <c r="BFM221" s="27"/>
      <c r="BFN221" s="27"/>
      <c r="BFO221" s="27"/>
      <c r="BFP221" s="27"/>
      <c r="BFQ221" s="27"/>
      <c r="BFR221" s="27"/>
      <c r="BFS221" s="27"/>
      <c r="BFT221" s="27"/>
      <c r="BFU221" s="27"/>
      <c r="BFV221" s="27"/>
      <c r="BFW221" s="27"/>
      <c r="BFX221" s="27"/>
      <c r="BFY221" s="27"/>
      <c r="BFZ221" s="27"/>
      <c r="BGA221" s="27"/>
      <c r="BGB221" s="27"/>
      <c r="BGC221" s="27"/>
      <c r="BGD221" s="27"/>
      <c r="BGE221" s="27"/>
      <c r="BGF221" s="27"/>
      <c r="BGG221" s="27"/>
      <c r="BGH221" s="27"/>
      <c r="BGI221" s="27"/>
      <c r="BGJ221" s="27"/>
      <c r="BGK221" s="27"/>
      <c r="BGL221" s="27"/>
      <c r="BGM221" s="27"/>
      <c r="BGN221" s="27"/>
      <c r="BGO221" s="27"/>
      <c r="BGP221" s="27"/>
      <c r="BGQ221" s="27"/>
      <c r="BGR221" s="27"/>
      <c r="BGS221" s="27"/>
      <c r="BGT221" s="27"/>
      <c r="BGU221" s="27"/>
      <c r="BGV221" s="27"/>
      <c r="BGW221" s="27"/>
      <c r="BGX221" s="27"/>
      <c r="BGY221" s="27"/>
      <c r="BGZ221" s="27"/>
      <c r="BHA221" s="27"/>
      <c r="BHB221" s="27"/>
      <c r="BHC221" s="27"/>
      <c r="BHD221" s="27"/>
      <c r="BHE221" s="27"/>
      <c r="BHF221" s="27"/>
      <c r="BHG221" s="27"/>
      <c r="BHH221" s="27"/>
      <c r="BHI221" s="27"/>
      <c r="BHJ221" s="27"/>
      <c r="BHK221" s="27"/>
      <c r="BHL221" s="27"/>
      <c r="BHM221" s="27"/>
      <c r="BHN221" s="27"/>
      <c r="BHO221" s="27"/>
      <c r="BHP221" s="27"/>
      <c r="BHQ221" s="27"/>
      <c r="BHR221" s="27"/>
      <c r="BHS221" s="27"/>
      <c r="BHT221" s="27"/>
      <c r="BHU221" s="27"/>
      <c r="BHV221" s="27"/>
      <c r="BHW221" s="27"/>
      <c r="BHX221" s="27"/>
      <c r="BHY221" s="27"/>
      <c r="BHZ221" s="27"/>
      <c r="BIA221" s="27"/>
      <c r="BIB221" s="27"/>
      <c r="BIC221" s="27"/>
      <c r="BID221" s="27"/>
      <c r="BIE221" s="27"/>
      <c r="BIF221" s="27"/>
      <c r="BIG221" s="27"/>
      <c r="BIH221" s="27"/>
      <c r="BII221" s="27"/>
      <c r="BIJ221" s="27"/>
      <c r="BIK221" s="27"/>
      <c r="BIL221" s="27"/>
      <c r="BIM221" s="27"/>
      <c r="BIN221" s="27"/>
      <c r="BIO221" s="27"/>
      <c r="BIP221" s="27"/>
      <c r="BIQ221" s="27"/>
      <c r="BIR221" s="27"/>
      <c r="BIS221" s="27"/>
      <c r="BIT221" s="27"/>
      <c r="BIU221" s="27"/>
      <c r="BIV221" s="27"/>
      <c r="BIW221" s="27"/>
      <c r="BIX221" s="27"/>
      <c r="BIY221" s="27"/>
      <c r="BIZ221" s="27"/>
      <c r="BJA221" s="27"/>
      <c r="BJB221" s="27"/>
      <c r="BJC221" s="27"/>
      <c r="BJD221" s="27"/>
      <c r="BJE221" s="27"/>
      <c r="BJF221" s="27"/>
      <c r="BJG221" s="27"/>
      <c r="BJH221" s="27"/>
      <c r="BJI221" s="27"/>
      <c r="BJJ221" s="27"/>
      <c r="BJK221" s="27"/>
      <c r="BJL221" s="27"/>
      <c r="BJM221" s="27"/>
      <c r="BJN221" s="27"/>
      <c r="BJO221" s="27"/>
      <c r="BJP221" s="27"/>
      <c r="BJQ221" s="27"/>
      <c r="BJR221" s="27"/>
      <c r="BJS221" s="27"/>
      <c r="BJT221" s="27"/>
      <c r="BJU221" s="27"/>
      <c r="BJV221" s="27"/>
      <c r="BJW221" s="27"/>
      <c r="BJX221" s="27"/>
      <c r="BJY221" s="27"/>
      <c r="BJZ221" s="27"/>
      <c r="BKA221" s="27"/>
      <c r="BKB221" s="27"/>
      <c r="BKC221" s="27"/>
      <c r="BKD221" s="27"/>
      <c r="BKE221" s="27"/>
      <c r="BKF221" s="27"/>
      <c r="BKG221" s="27"/>
      <c r="BKH221" s="27"/>
      <c r="BKI221" s="27"/>
      <c r="BKJ221" s="27"/>
      <c r="BKK221" s="27"/>
      <c r="BKL221" s="27"/>
      <c r="BKM221" s="27"/>
      <c r="BKN221" s="27"/>
      <c r="BKO221" s="27"/>
      <c r="BKP221" s="27"/>
      <c r="BKQ221" s="27"/>
      <c r="BKR221" s="27"/>
      <c r="BKS221" s="27"/>
      <c r="BKT221" s="27"/>
      <c r="BKU221" s="27"/>
      <c r="BKV221" s="27"/>
      <c r="BKW221" s="27"/>
      <c r="BKX221" s="27"/>
      <c r="BKY221" s="27"/>
      <c r="BKZ221" s="27"/>
      <c r="BLA221" s="27"/>
      <c r="BLB221" s="27"/>
      <c r="BLC221" s="27"/>
      <c r="BLD221" s="27"/>
      <c r="BLE221" s="27"/>
      <c r="BLF221" s="27"/>
      <c r="BLG221" s="27"/>
      <c r="BLH221" s="27"/>
      <c r="BLI221" s="27"/>
      <c r="BLJ221" s="27"/>
      <c r="BLK221" s="27"/>
      <c r="BLL221" s="27"/>
      <c r="BLM221" s="27"/>
      <c r="BLN221" s="27"/>
      <c r="BLO221" s="27"/>
      <c r="BLP221" s="27"/>
      <c r="BLQ221" s="27"/>
      <c r="BLR221" s="27"/>
      <c r="BLS221" s="27"/>
      <c r="BLT221" s="27"/>
      <c r="BLU221" s="27"/>
      <c r="BLV221" s="27"/>
      <c r="BLW221" s="27"/>
      <c r="BLX221" s="27"/>
      <c r="BLY221" s="27"/>
      <c r="BLZ221" s="27"/>
      <c r="BMA221" s="27"/>
      <c r="BMB221" s="27"/>
      <c r="BMC221" s="27"/>
      <c r="BMD221" s="27"/>
      <c r="BME221" s="27"/>
      <c r="BMF221" s="27"/>
      <c r="BMG221" s="27"/>
      <c r="BMH221" s="27"/>
      <c r="BMI221" s="27"/>
      <c r="BMJ221" s="27"/>
      <c r="BMK221" s="27"/>
      <c r="BML221" s="27"/>
      <c r="BMM221" s="27"/>
      <c r="BMN221" s="27"/>
      <c r="BMO221" s="27"/>
      <c r="BMP221" s="27"/>
      <c r="BMQ221" s="27"/>
      <c r="BMR221" s="27"/>
      <c r="BMS221" s="27"/>
      <c r="BMT221" s="27"/>
      <c r="BMU221" s="27"/>
      <c r="BMV221" s="27"/>
      <c r="BMW221" s="27"/>
      <c r="BMX221" s="27"/>
      <c r="BMY221" s="27"/>
      <c r="BMZ221" s="27"/>
      <c r="BNA221" s="27"/>
      <c r="BNB221" s="27"/>
      <c r="BNC221" s="27"/>
      <c r="BND221" s="27"/>
      <c r="BNE221" s="27"/>
      <c r="BNF221" s="27"/>
      <c r="BNG221" s="27"/>
      <c r="BNH221" s="27"/>
      <c r="BNI221" s="27"/>
      <c r="BNJ221" s="27"/>
      <c r="BNK221" s="27"/>
      <c r="BNL221" s="27"/>
      <c r="BNM221" s="27"/>
      <c r="BNN221" s="27"/>
      <c r="BNO221" s="27"/>
      <c r="BNP221" s="27"/>
      <c r="BNQ221" s="27"/>
      <c r="BNR221" s="27"/>
      <c r="BNS221" s="27"/>
      <c r="BNT221" s="27"/>
      <c r="BNU221" s="27"/>
      <c r="BNV221" s="27"/>
      <c r="BNW221" s="27"/>
      <c r="BNX221" s="27"/>
      <c r="BNY221" s="27"/>
      <c r="BNZ221" s="27"/>
      <c r="BOA221" s="27"/>
      <c r="BOB221" s="27"/>
      <c r="BOC221" s="27"/>
      <c r="BOD221" s="27"/>
      <c r="BOE221" s="27"/>
      <c r="BOF221" s="27"/>
      <c r="BOG221" s="27"/>
      <c r="BOH221" s="27"/>
      <c r="BOI221" s="27"/>
      <c r="BOJ221" s="27"/>
      <c r="BOK221" s="27"/>
      <c r="BOL221" s="27"/>
      <c r="BOM221" s="27"/>
      <c r="BON221" s="27"/>
      <c r="BOO221" s="27"/>
      <c r="BOP221" s="27"/>
      <c r="BOQ221" s="27"/>
      <c r="BOR221" s="27"/>
      <c r="BOS221" s="27"/>
      <c r="BOT221" s="27"/>
      <c r="BOU221" s="27"/>
      <c r="BOV221" s="27"/>
      <c r="BOW221" s="27"/>
      <c r="BOX221" s="27"/>
      <c r="BOY221" s="27"/>
      <c r="BOZ221" s="27"/>
      <c r="BPA221" s="27"/>
      <c r="BPB221" s="27"/>
      <c r="BPC221" s="27"/>
      <c r="BPD221" s="27"/>
      <c r="BPE221" s="27"/>
      <c r="BPF221" s="27"/>
      <c r="BPG221" s="27"/>
      <c r="BPH221" s="27"/>
      <c r="BPI221" s="27"/>
      <c r="BPJ221" s="27"/>
      <c r="BPK221" s="27"/>
      <c r="BPL221" s="27"/>
      <c r="BPM221" s="27"/>
      <c r="BPN221" s="27"/>
      <c r="BPO221" s="27"/>
      <c r="BPP221" s="27"/>
      <c r="BPQ221" s="27"/>
      <c r="BPR221" s="27"/>
      <c r="BPS221" s="27"/>
      <c r="BPT221" s="27"/>
      <c r="BPU221" s="27"/>
      <c r="BPV221" s="27"/>
      <c r="BPW221" s="27"/>
      <c r="BPX221" s="27"/>
      <c r="BPY221" s="27"/>
      <c r="BPZ221" s="27"/>
      <c r="BQA221" s="27"/>
      <c r="BQB221" s="27"/>
      <c r="BQC221" s="27"/>
      <c r="BQD221" s="27"/>
      <c r="BQE221" s="27"/>
      <c r="BQF221" s="27"/>
      <c r="BQG221" s="27"/>
      <c r="BQH221" s="27"/>
      <c r="BQI221" s="27"/>
      <c r="BQJ221" s="27"/>
      <c r="BQK221" s="27"/>
      <c r="BQL221" s="27"/>
      <c r="BQM221" s="27"/>
      <c r="BQN221" s="27"/>
      <c r="BQO221" s="27"/>
      <c r="BQP221" s="27"/>
      <c r="BQQ221" s="27"/>
      <c r="BQR221" s="27"/>
      <c r="BQS221" s="27"/>
      <c r="BQT221" s="27"/>
      <c r="BQU221" s="27"/>
      <c r="BQV221" s="27"/>
      <c r="BQW221" s="27"/>
      <c r="BQX221" s="27"/>
      <c r="BQY221" s="27"/>
      <c r="BQZ221" s="27"/>
      <c r="BRA221" s="27"/>
      <c r="BRB221" s="27"/>
      <c r="BRC221" s="27"/>
      <c r="BRD221" s="27"/>
      <c r="BRE221" s="27"/>
      <c r="BRF221" s="27"/>
      <c r="BRG221" s="27"/>
      <c r="BRH221" s="27"/>
      <c r="BRI221" s="27"/>
      <c r="BRJ221" s="27"/>
      <c r="BRK221" s="27"/>
      <c r="BRL221" s="27"/>
      <c r="BRM221" s="27"/>
      <c r="BRN221" s="27"/>
      <c r="BRO221" s="27"/>
      <c r="BRP221" s="27"/>
      <c r="BRQ221" s="27"/>
      <c r="BRR221" s="27"/>
      <c r="BRS221" s="27"/>
      <c r="BRT221" s="27"/>
      <c r="BRU221" s="27"/>
      <c r="BRV221" s="27"/>
      <c r="BRW221" s="27"/>
      <c r="BRX221" s="27"/>
      <c r="BRY221" s="27"/>
      <c r="BRZ221" s="27"/>
      <c r="BSA221" s="27"/>
      <c r="BSB221" s="27"/>
      <c r="BSC221" s="27"/>
      <c r="BSD221" s="27"/>
      <c r="BSE221" s="27"/>
      <c r="BSF221" s="27"/>
      <c r="BSG221" s="27"/>
      <c r="BSH221" s="27"/>
      <c r="BSI221" s="27"/>
      <c r="BSJ221" s="27"/>
      <c r="BSK221" s="27"/>
      <c r="BSL221" s="27"/>
      <c r="BSM221" s="27"/>
      <c r="BSN221" s="27"/>
      <c r="BSO221" s="27"/>
      <c r="BSP221" s="27"/>
      <c r="BSQ221" s="27"/>
      <c r="BSR221" s="27"/>
      <c r="BSS221" s="27"/>
      <c r="BST221" s="27"/>
      <c r="BSU221" s="27"/>
      <c r="BSV221" s="27"/>
      <c r="BSW221" s="27"/>
      <c r="BSX221" s="27"/>
      <c r="BSY221" s="27"/>
      <c r="BSZ221" s="27"/>
      <c r="BTA221" s="27"/>
      <c r="BTB221" s="27"/>
      <c r="BTC221" s="27"/>
      <c r="BTD221" s="27"/>
      <c r="BTE221" s="27"/>
      <c r="BTF221" s="27"/>
      <c r="BTG221" s="27"/>
      <c r="BTH221" s="27"/>
      <c r="BTI221" s="27"/>
      <c r="BTJ221" s="27"/>
      <c r="BTK221" s="27"/>
      <c r="BTL221" s="27"/>
      <c r="BTM221" s="27"/>
      <c r="BTN221" s="27"/>
      <c r="BTO221" s="27"/>
      <c r="BTP221" s="27"/>
      <c r="BTQ221" s="27"/>
      <c r="BTR221" s="27"/>
      <c r="BTS221" s="27"/>
      <c r="BTT221" s="27"/>
      <c r="BTU221" s="27"/>
      <c r="BTV221" s="27"/>
      <c r="BTW221" s="27"/>
      <c r="BTX221" s="27"/>
      <c r="BTY221" s="27"/>
      <c r="BTZ221" s="27"/>
      <c r="BUA221" s="27"/>
      <c r="BUB221" s="27"/>
      <c r="BUC221" s="27"/>
      <c r="BUD221" s="27"/>
      <c r="BUE221" s="27"/>
      <c r="BUF221" s="27"/>
      <c r="BUG221" s="27"/>
      <c r="BUH221" s="27"/>
      <c r="BUI221" s="27"/>
      <c r="BUJ221" s="27"/>
      <c r="BUK221" s="27"/>
      <c r="BUL221" s="27"/>
      <c r="BUM221" s="27"/>
      <c r="BUN221" s="27"/>
      <c r="BUO221" s="27"/>
      <c r="BUP221" s="27"/>
      <c r="BUQ221" s="27"/>
      <c r="BUR221" s="27"/>
      <c r="BUS221" s="27"/>
    </row>
    <row r="222" spans="1:1917" s="47" customFormat="1" ht="12.75">
      <c r="A222" s="23"/>
      <c r="B222" s="53"/>
      <c r="C222" s="53"/>
      <c r="D222" s="157" t="s">
        <v>233</v>
      </c>
      <c r="E222" s="158">
        <v>0.4</v>
      </c>
      <c r="F222" s="26">
        <v>2027</v>
      </c>
      <c r="G222" s="159">
        <v>0.9</v>
      </c>
      <c r="H222" s="308"/>
      <c r="I222" s="308"/>
      <c r="J222" s="99"/>
      <c r="K222" s="99"/>
      <c r="L222" s="99"/>
      <c r="M222" s="99"/>
      <c r="N222" s="104"/>
      <c r="O222" s="104"/>
      <c r="P222" s="104"/>
      <c r="Q222" s="56"/>
      <c r="R222" s="56"/>
      <c r="S222" s="56"/>
      <c r="T222" s="56"/>
      <c r="U222" s="56"/>
      <c r="V222" s="56"/>
      <c r="W222" s="56"/>
      <c r="X222" s="56"/>
      <c r="Y222" s="56"/>
      <c r="Z222" s="56"/>
      <c r="AA222" s="56"/>
      <c r="AB222" s="56"/>
      <c r="AC222" s="56"/>
      <c r="AD222" s="56"/>
      <c r="BA222" s="27"/>
      <c r="BB222" s="27"/>
      <c r="BC222" s="27"/>
      <c r="BD222" s="27"/>
      <c r="BE222" s="27"/>
      <c r="BF222" s="27"/>
      <c r="BG222" s="27"/>
      <c r="BH222" s="27"/>
      <c r="BI222" s="27"/>
      <c r="BJ222" s="27"/>
      <c r="BK222" s="27"/>
      <c r="BL222" s="27"/>
      <c r="BM222" s="27"/>
      <c r="BN222" s="27"/>
      <c r="BO222" s="27"/>
      <c r="BP222" s="27"/>
      <c r="BQ222" s="27"/>
      <c r="BR222" s="27"/>
      <c r="BS222" s="27"/>
      <c r="BT222" s="27"/>
      <c r="BU222" s="27"/>
      <c r="BV222" s="27"/>
      <c r="BW222" s="27"/>
      <c r="BX222" s="27"/>
      <c r="BY222" s="27"/>
      <c r="BZ222" s="27"/>
      <c r="CA222" s="27"/>
      <c r="CB222" s="27"/>
      <c r="CC222" s="27"/>
      <c r="CD222" s="27"/>
      <c r="CE222" s="27"/>
      <c r="CF222" s="27"/>
      <c r="CG222" s="27"/>
      <c r="CH222" s="27"/>
      <c r="CI222" s="27"/>
      <c r="CJ222" s="27"/>
      <c r="CK222" s="27"/>
      <c r="CL222" s="27"/>
      <c r="CM222" s="27"/>
      <c r="CN222" s="27"/>
      <c r="CO222" s="27"/>
      <c r="CP222" s="27"/>
      <c r="CQ222" s="27"/>
      <c r="CR222" s="27"/>
      <c r="CS222" s="27"/>
      <c r="CT222" s="27"/>
      <c r="CU222" s="27"/>
      <c r="CV222" s="27"/>
      <c r="CW222" s="27"/>
      <c r="CX222" s="27"/>
      <c r="CY222" s="27"/>
      <c r="CZ222" s="27"/>
      <c r="DA222" s="27"/>
      <c r="DB222" s="27"/>
      <c r="DC222" s="27"/>
      <c r="DD222" s="27"/>
      <c r="DE222" s="27"/>
      <c r="DF222" s="27"/>
      <c r="DG222" s="27"/>
      <c r="DH222" s="27"/>
      <c r="DI222" s="27"/>
      <c r="DJ222" s="27"/>
      <c r="DK222" s="27"/>
      <c r="DL222" s="27"/>
      <c r="DM222" s="27"/>
      <c r="DN222" s="27"/>
      <c r="DO222" s="27"/>
      <c r="DP222" s="27"/>
      <c r="DQ222" s="27"/>
      <c r="DR222" s="27"/>
      <c r="DS222" s="27"/>
      <c r="DT222" s="27"/>
      <c r="DU222" s="27"/>
      <c r="DV222" s="27"/>
      <c r="DW222" s="27"/>
      <c r="DX222" s="27"/>
      <c r="DY222" s="27"/>
      <c r="DZ222" s="27"/>
      <c r="EA222" s="27"/>
      <c r="EB222" s="27"/>
      <c r="EC222" s="27"/>
      <c r="ED222" s="27"/>
      <c r="EE222" s="27"/>
      <c r="EF222" s="27"/>
      <c r="EG222" s="27"/>
      <c r="EH222" s="27"/>
      <c r="EI222" s="27"/>
      <c r="EJ222" s="27"/>
      <c r="EK222" s="27"/>
      <c r="EL222" s="27"/>
      <c r="EM222" s="27"/>
      <c r="EN222" s="27"/>
      <c r="EO222" s="27"/>
      <c r="EP222" s="27"/>
      <c r="EQ222" s="27"/>
      <c r="ER222" s="27"/>
      <c r="ES222" s="27"/>
      <c r="ET222" s="27"/>
      <c r="EU222" s="27"/>
      <c r="EV222" s="27"/>
      <c r="EW222" s="27"/>
      <c r="EX222" s="27"/>
      <c r="EY222" s="27"/>
      <c r="EZ222" s="27"/>
      <c r="FA222" s="27"/>
      <c r="FB222" s="27"/>
      <c r="FC222" s="27"/>
      <c r="FD222" s="27"/>
      <c r="FE222" s="27"/>
      <c r="FF222" s="27"/>
      <c r="FG222" s="27"/>
      <c r="FH222" s="27"/>
      <c r="FI222" s="27"/>
      <c r="FJ222" s="27"/>
      <c r="FK222" s="27"/>
      <c r="FL222" s="27"/>
      <c r="FM222" s="27"/>
      <c r="FN222" s="27"/>
      <c r="FO222" s="27"/>
      <c r="FP222" s="27"/>
      <c r="FQ222" s="27"/>
      <c r="FR222" s="27"/>
      <c r="FS222" s="27"/>
      <c r="FT222" s="27"/>
      <c r="FU222" s="27"/>
      <c r="FV222" s="27"/>
      <c r="FW222" s="27"/>
      <c r="FX222" s="27"/>
      <c r="FY222" s="27"/>
      <c r="FZ222" s="27"/>
      <c r="GA222" s="27"/>
      <c r="GB222" s="27"/>
      <c r="GC222" s="27"/>
      <c r="GD222" s="27"/>
      <c r="GE222" s="27"/>
      <c r="GF222" s="27"/>
      <c r="GG222" s="27"/>
      <c r="GH222" s="27"/>
      <c r="GI222" s="27"/>
      <c r="GJ222" s="27"/>
      <c r="GK222" s="27"/>
      <c r="GL222" s="27"/>
      <c r="GM222" s="27"/>
      <c r="GN222" s="27"/>
      <c r="GO222" s="27"/>
      <c r="GP222" s="27"/>
      <c r="GQ222" s="27"/>
      <c r="GR222" s="27"/>
      <c r="GS222" s="27"/>
      <c r="GT222" s="27"/>
      <c r="GU222" s="27"/>
      <c r="GV222" s="27"/>
      <c r="GW222" s="27"/>
      <c r="GX222" s="27"/>
      <c r="GY222" s="27"/>
      <c r="GZ222" s="27"/>
      <c r="HA222" s="27"/>
      <c r="HB222" s="27"/>
      <c r="HC222" s="27"/>
      <c r="HD222" s="27"/>
      <c r="HE222" s="27"/>
      <c r="HF222" s="27"/>
      <c r="HG222" s="27"/>
      <c r="HH222" s="27"/>
      <c r="HI222" s="27"/>
      <c r="HJ222" s="27"/>
      <c r="HK222" s="27"/>
      <c r="HL222" s="27"/>
      <c r="HM222" s="27"/>
      <c r="HN222" s="27"/>
      <c r="HO222" s="27"/>
      <c r="HP222" s="27"/>
      <c r="HQ222" s="27"/>
      <c r="HR222" s="27"/>
      <c r="HS222" s="27"/>
      <c r="HT222" s="27"/>
      <c r="HU222" s="27"/>
      <c r="HV222" s="27"/>
      <c r="HW222" s="27"/>
      <c r="HX222" s="27"/>
      <c r="HY222" s="27"/>
      <c r="HZ222" s="27"/>
      <c r="IA222" s="27"/>
      <c r="IB222" s="27"/>
      <c r="IC222" s="27"/>
      <c r="ID222" s="27"/>
      <c r="IE222" s="27"/>
      <c r="IF222" s="27"/>
      <c r="IG222" s="27"/>
      <c r="IH222" s="27"/>
      <c r="II222" s="27"/>
      <c r="IJ222" s="27"/>
      <c r="IK222" s="27"/>
      <c r="IL222" s="27"/>
      <c r="IM222" s="27"/>
      <c r="IN222" s="27"/>
      <c r="IO222" s="27"/>
      <c r="IP222" s="27"/>
      <c r="IQ222" s="27"/>
      <c r="IR222" s="27"/>
      <c r="IS222" s="27"/>
      <c r="IT222" s="27"/>
      <c r="IU222" s="27"/>
      <c r="IV222" s="27"/>
      <c r="IW222" s="27"/>
      <c r="IX222" s="27"/>
      <c r="IY222" s="27"/>
      <c r="IZ222" s="27"/>
      <c r="JA222" s="27"/>
      <c r="JB222" s="27"/>
      <c r="JC222" s="27"/>
      <c r="JD222" s="27"/>
      <c r="JE222" s="27"/>
      <c r="JF222" s="27"/>
      <c r="JG222" s="27"/>
      <c r="JH222" s="27"/>
      <c r="JI222" s="27"/>
      <c r="JJ222" s="27"/>
      <c r="JK222" s="27"/>
      <c r="JL222" s="27"/>
      <c r="JM222" s="27"/>
      <c r="JN222" s="27"/>
      <c r="JO222" s="27"/>
      <c r="JP222" s="27"/>
      <c r="JQ222" s="27"/>
      <c r="JR222" s="27"/>
      <c r="JS222" s="27"/>
      <c r="JT222" s="27"/>
      <c r="JU222" s="27"/>
      <c r="JV222" s="27"/>
      <c r="JW222" s="27"/>
      <c r="JX222" s="27"/>
      <c r="JY222" s="27"/>
      <c r="JZ222" s="27"/>
      <c r="KA222" s="27"/>
      <c r="KB222" s="27"/>
      <c r="KC222" s="27"/>
      <c r="KD222" s="27"/>
      <c r="KE222" s="27"/>
      <c r="KF222" s="27"/>
      <c r="KG222" s="27"/>
      <c r="KH222" s="27"/>
      <c r="KI222" s="27"/>
      <c r="KJ222" s="27"/>
      <c r="KK222" s="27"/>
      <c r="KL222" s="27"/>
      <c r="KM222" s="27"/>
      <c r="KN222" s="27"/>
      <c r="KO222" s="27"/>
      <c r="KP222" s="27"/>
      <c r="KQ222" s="27"/>
      <c r="KR222" s="27"/>
      <c r="KS222" s="27"/>
      <c r="KT222" s="27"/>
      <c r="KU222" s="27"/>
      <c r="KV222" s="27"/>
      <c r="KW222" s="27"/>
      <c r="KX222" s="27"/>
      <c r="KY222" s="27"/>
      <c r="KZ222" s="27"/>
      <c r="LA222" s="27"/>
      <c r="LB222" s="27"/>
      <c r="LC222" s="27"/>
      <c r="LD222" s="27"/>
      <c r="LE222" s="27"/>
      <c r="LF222" s="27"/>
      <c r="LG222" s="27"/>
      <c r="LH222" s="27"/>
      <c r="LI222" s="27"/>
      <c r="LJ222" s="27"/>
      <c r="LK222" s="27"/>
      <c r="LL222" s="27"/>
      <c r="LM222" s="27"/>
      <c r="LN222" s="27"/>
      <c r="LO222" s="27"/>
      <c r="LP222" s="27"/>
      <c r="LQ222" s="27"/>
      <c r="LR222" s="27"/>
      <c r="LS222" s="27"/>
      <c r="LT222" s="27"/>
      <c r="LU222" s="27"/>
      <c r="LV222" s="27"/>
      <c r="LW222" s="27"/>
      <c r="LX222" s="27"/>
      <c r="LY222" s="27"/>
      <c r="LZ222" s="27"/>
      <c r="MA222" s="27"/>
      <c r="MB222" s="27"/>
      <c r="MC222" s="27"/>
      <c r="MD222" s="27"/>
      <c r="ME222" s="27"/>
      <c r="MF222" s="27"/>
      <c r="MG222" s="27"/>
      <c r="MH222" s="27"/>
      <c r="MI222" s="27"/>
      <c r="MJ222" s="27"/>
      <c r="MK222" s="27"/>
      <c r="ML222" s="27"/>
      <c r="MM222" s="27"/>
      <c r="MN222" s="27"/>
      <c r="MO222" s="27"/>
      <c r="MP222" s="27"/>
      <c r="MQ222" s="27"/>
      <c r="MR222" s="27"/>
      <c r="MS222" s="27"/>
      <c r="MT222" s="27"/>
      <c r="MU222" s="27"/>
      <c r="MV222" s="27"/>
      <c r="MW222" s="27"/>
      <c r="MX222" s="27"/>
      <c r="MY222" s="27"/>
      <c r="MZ222" s="27"/>
      <c r="NA222" s="27"/>
      <c r="NB222" s="27"/>
      <c r="NC222" s="27"/>
      <c r="ND222" s="27"/>
      <c r="NE222" s="27"/>
      <c r="NF222" s="27"/>
      <c r="NG222" s="27"/>
      <c r="NH222" s="27"/>
      <c r="NI222" s="27"/>
      <c r="NJ222" s="27"/>
      <c r="NK222" s="27"/>
      <c r="NL222" s="27"/>
      <c r="NM222" s="27"/>
      <c r="NN222" s="27"/>
      <c r="NO222" s="27"/>
      <c r="NP222" s="27"/>
      <c r="NQ222" s="27"/>
      <c r="NR222" s="27"/>
      <c r="NS222" s="27"/>
      <c r="NT222" s="27"/>
      <c r="NU222" s="27"/>
      <c r="NV222" s="27"/>
      <c r="NW222" s="27"/>
      <c r="NX222" s="27"/>
      <c r="NY222" s="27"/>
      <c r="NZ222" s="27"/>
      <c r="OA222" s="27"/>
      <c r="OB222" s="27"/>
      <c r="OC222" s="27"/>
      <c r="OD222" s="27"/>
      <c r="OE222" s="27"/>
      <c r="OF222" s="27"/>
      <c r="OG222" s="27"/>
      <c r="OH222" s="27"/>
      <c r="OI222" s="27"/>
      <c r="OJ222" s="27"/>
      <c r="OK222" s="27"/>
      <c r="OL222" s="27"/>
      <c r="OM222" s="27"/>
      <c r="ON222" s="27"/>
      <c r="OO222" s="27"/>
      <c r="OP222" s="27"/>
      <c r="OQ222" s="27"/>
      <c r="OR222" s="27"/>
      <c r="OS222" s="27"/>
      <c r="OT222" s="27"/>
      <c r="OU222" s="27"/>
      <c r="OV222" s="27"/>
      <c r="OW222" s="27"/>
      <c r="OX222" s="27"/>
      <c r="OY222" s="27"/>
      <c r="OZ222" s="27"/>
      <c r="PA222" s="27"/>
      <c r="PB222" s="27"/>
      <c r="PC222" s="27"/>
      <c r="PD222" s="27"/>
      <c r="PE222" s="27"/>
      <c r="PF222" s="27"/>
      <c r="PG222" s="27"/>
      <c r="PH222" s="27"/>
      <c r="PI222" s="27"/>
      <c r="PJ222" s="27"/>
      <c r="PK222" s="27"/>
      <c r="PL222" s="27"/>
      <c r="PM222" s="27"/>
      <c r="PN222" s="27"/>
      <c r="PO222" s="27"/>
      <c r="PP222" s="27"/>
      <c r="PQ222" s="27"/>
      <c r="PR222" s="27"/>
      <c r="PS222" s="27"/>
      <c r="PT222" s="27"/>
      <c r="PU222" s="27"/>
      <c r="PV222" s="27"/>
      <c r="PW222" s="27"/>
      <c r="PX222" s="27"/>
      <c r="PY222" s="27"/>
      <c r="PZ222" s="27"/>
      <c r="QA222" s="27"/>
      <c r="QB222" s="27"/>
      <c r="QC222" s="27"/>
      <c r="QD222" s="27"/>
      <c r="QE222" s="27"/>
      <c r="QF222" s="27"/>
      <c r="QG222" s="27"/>
      <c r="QH222" s="27"/>
      <c r="QI222" s="27"/>
      <c r="QJ222" s="27"/>
      <c r="QK222" s="27"/>
      <c r="QL222" s="27"/>
      <c r="QM222" s="27"/>
      <c r="QN222" s="27"/>
      <c r="QO222" s="27"/>
      <c r="QP222" s="27"/>
      <c r="QQ222" s="27"/>
      <c r="QR222" s="27"/>
      <c r="QS222" s="27"/>
      <c r="QT222" s="27"/>
      <c r="QU222" s="27"/>
      <c r="QV222" s="27"/>
      <c r="QW222" s="27"/>
      <c r="QX222" s="27"/>
      <c r="QY222" s="27"/>
      <c r="QZ222" s="27"/>
      <c r="RA222" s="27"/>
      <c r="RB222" s="27"/>
      <c r="RC222" s="27"/>
      <c r="RD222" s="27"/>
      <c r="RE222" s="27"/>
      <c r="RF222" s="27"/>
      <c r="RG222" s="27"/>
      <c r="RH222" s="27"/>
      <c r="RI222" s="27"/>
      <c r="RJ222" s="27"/>
      <c r="RK222" s="27"/>
      <c r="RL222" s="27"/>
      <c r="RM222" s="27"/>
      <c r="RN222" s="27"/>
      <c r="RO222" s="27"/>
      <c r="RP222" s="27"/>
      <c r="RQ222" s="27"/>
      <c r="RR222" s="27"/>
      <c r="RS222" s="27"/>
      <c r="RT222" s="27"/>
      <c r="RU222" s="27"/>
      <c r="RV222" s="27"/>
      <c r="RW222" s="27"/>
      <c r="RX222" s="27"/>
      <c r="RY222" s="27"/>
      <c r="RZ222" s="27"/>
      <c r="SA222" s="27"/>
      <c r="SB222" s="27"/>
      <c r="SC222" s="27"/>
      <c r="SD222" s="27"/>
      <c r="SE222" s="27"/>
      <c r="SF222" s="27"/>
      <c r="SG222" s="27"/>
      <c r="SH222" s="27"/>
      <c r="SI222" s="27"/>
      <c r="SJ222" s="27"/>
      <c r="SK222" s="27"/>
      <c r="SL222" s="27"/>
      <c r="SM222" s="27"/>
      <c r="SN222" s="27"/>
      <c r="SO222" s="27"/>
      <c r="SP222" s="27"/>
      <c r="SQ222" s="27"/>
      <c r="SR222" s="27"/>
      <c r="SS222" s="27"/>
      <c r="ST222" s="27"/>
      <c r="SU222" s="27"/>
      <c r="SV222" s="27"/>
      <c r="SW222" s="27"/>
      <c r="SX222" s="27"/>
      <c r="SY222" s="27"/>
      <c r="SZ222" s="27"/>
      <c r="TA222" s="27"/>
      <c r="TB222" s="27"/>
      <c r="TC222" s="27"/>
      <c r="TD222" s="27"/>
      <c r="TE222" s="27"/>
      <c r="TF222" s="27"/>
      <c r="TG222" s="27"/>
      <c r="TH222" s="27"/>
      <c r="TI222" s="27"/>
      <c r="TJ222" s="27"/>
      <c r="TK222" s="27"/>
      <c r="TL222" s="27"/>
      <c r="TM222" s="27"/>
      <c r="TN222" s="27"/>
      <c r="TO222" s="27"/>
      <c r="TP222" s="27"/>
      <c r="TQ222" s="27"/>
      <c r="TR222" s="27"/>
      <c r="TS222" s="27"/>
      <c r="TT222" s="27"/>
      <c r="TU222" s="27"/>
      <c r="TV222" s="27"/>
      <c r="TW222" s="27"/>
      <c r="TX222" s="27"/>
      <c r="TY222" s="27"/>
      <c r="TZ222" s="27"/>
      <c r="UA222" s="27"/>
      <c r="UB222" s="27"/>
      <c r="UC222" s="27"/>
      <c r="UD222" s="27"/>
      <c r="UE222" s="27"/>
      <c r="UF222" s="27"/>
      <c r="UG222" s="27"/>
      <c r="UH222" s="27"/>
      <c r="UI222" s="27"/>
      <c r="UJ222" s="27"/>
      <c r="UK222" s="27"/>
      <c r="UL222" s="27"/>
      <c r="UM222" s="27"/>
      <c r="UN222" s="27"/>
      <c r="UO222" s="27"/>
      <c r="UP222" s="27"/>
      <c r="UQ222" s="27"/>
      <c r="UR222" s="27"/>
      <c r="US222" s="27"/>
      <c r="UT222" s="27"/>
      <c r="UU222" s="27"/>
      <c r="UV222" s="27"/>
      <c r="UW222" s="27"/>
      <c r="UX222" s="27"/>
      <c r="UY222" s="27"/>
      <c r="UZ222" s="27"/>
      <c r="VA222" s="27"/>
      <c r="VB222" s="27"/>
      <c r="VC222" s="27"/>
      <c r="VD222" s="27"/>
      <c r="VE222" s="27"/>
      <c r="VF222" s="27"/>
      <c r="VG222" s="27"/>
      <c r="VH222" s="27"/>
      <c r="VI222" s="27"/>
      <c r="VJ222" s="27"/>
      <c r="VK222" s="27"/>
      <c r="VL222" s="27"/>
      <c r="VM222" s="27"/>
      <c r="VN222" s="27"/>
      <c r="VO222" s="27"/>
      <c r="VP222" s="27"/>
      <c r="VQ222" s="27"/>
      <c r="VR222" s="27"/>
      <c r="VS222" s="27"/>
      <c r="VT222" s="27"/>
      <c r="VU222" s="27"/>
      <c r="VV222" s="27"/>
      <c r="VW222" s="27"/>
      <c r="VX222" s="27"/>
      <c r="VY222" s="27"/>
      <c r="VZ222" s="27"/>
      <c r="WA222" s="27"/>
      <c r="WB222" s="27"/>
      <c r="WC222" s="27"/>
      <c r="WD222" s="27"/>
      <c r="WE222" s="27"/>
      <c r="WF222" s="27"/>
      <c r="WG222" s="27"/>
      <c r="WH222" s="27"/>
      <c r="WI222" s="27"/>
      <c r="WJ222" s="27"/>
      <c r="WK222" s="27"/>
      <c r="WL222" s="27"/>
      <c r="WM222" s="27"/>
      <c r="WN222" s="27"/>
      <c r="WO222" s="27"/>
      <c r="WP222" s="27"/>
      <c r="WQ222" s="27"/>
      <c r="WR222" s="27"/>
      <c r="WS222" s="27"/>
      <c r="WT222" s="27"/>
      <c r="WU222" s="27"/>
      <c r="WV222" s="27"/>
      <c r="WW222" s="27"/>
      <c r="WX222" s="27"/>
      <c r="WY222" s="27"/>
      <c r="WZ222" s="27"/>
      <c r="XA222" s="27"/>
      <c r="XB222" s="27"/>
      <c r="XC222" s="27"/>
      <c r="XD222" s="27"/>
      <c r="XE222" s="27"/>
      <c r="XF222" s="27"/>
      <c r="XG222" s="27"/>
      <c r="XH222" s="27"/>
      <c r="XI222" s="27"/>
      <c r="XJ222" s="27"/>
      <c r="XK222" s="27"/>
      <c r="XL222" s="27"/>
      <c r="XM222" s="27"/>
      <c r="XN222" s="27"/>
      <c r="XO222" s="27"/>
      <c r="XP222" s="27"/>
      <c r="XQ222" s="27"/>
      <c r="XR222" s="27"/>
      <c r="XS222" s="27"/>
      <c r="XT222" s="27"/>
      <c r="XU222" s="27"/>
      <c r="XV222" s="27"/>
      <c r="XW222" s="27"/>
      <c r="XX222" s="27"/>
      <c r="XY222" s="27"/>
      <c r="XZ222" s="27"/>
      <c r="YA222" s="27"/>
      <c r="YB222" s="27"/>
      <c r="YC222" s="27"/>
      <c r="YD222" s="27"/>
      <c r="YE222" s="27"/>
      <c r="YF222" s="27"/>
      <c r="YG222" s="27"/>
      <c r="YH222" s="27"/>
      <c r="YI222" s="27"/>
      <c r="YJ222" s="27"/>
      <c r="YK222" s="27"/>
      <c r="YL222" s="27"/>
      <c r="YM222" s="27"/>
      <c r="YN222" s="27"/>
      <c r="YO222" s="27"/>
      <c r="YP222" s="27"/>
      <c r="YQ222" s="27"/>
      <c r="YR222" s="27"/>
      <c r="YS222" s="27"/>
      <c r="YT222" s="27"/>
      <c r="YU222" s="27"/>
      <c r="YV222" s="27"/>
      <c r="YW222" s="27"/>
      <c r="YX222" s="27"/>
      <c r="YY222" s="27"/>
      <c r="YZ222" s="27"/>
      <c r="ZA222" s="27"/>
      <c r="ZB222" s="27"/>
      <c r="ZC222" s="27"/>
      <c r="ZD222" s="27"/>
      <c r="ZE222" s="27"/>
      <c r="ZF222" s="27"/>
      <c r="ZG222" s="27"/>
      <c r="ZH222" s="27"/>
      <c r="ZI222" s="27"/>
      <c r="ZJ222" s="27"/>
      <c r="ZK222" s="27"/>
      <c r="ZL222" s="27"/>
      <c r="ZM222" s="27"/>
      <c r="ZN222" s="27"/>
      <c r="ZO222" s="27"/>
      <c r="ZP222" s="27"/>
      <c r="ZQ222" s="27"/>
      <c r="ZR222" s="27"/>
      <c r="ZS222" s="27"/>
      <c r="ZT222" s="27"/>
      <c r="ZU222" s="27"/>
      <c r="ZV222" s="27"/>
      <c r="ZW222" s="27"/>
      <c r="ZX222" s="27"/>
      <c r="ZY222" s="27"/>
      <c r="ZZ222" s="27"/>
      <c r="AAA222" s="27"/>
      <c r="AAB222" s="27"/>
      <c r="AAC222" s="27"/>
      <c r="AAD222" s="27"/>
      <c r="AAE222" s="27"/>
      <c r="AAF222" s="27"/>
      <c r="AAG222" s="27"/>
      <c r="AAH222" s="27"/>
      <c r="AAI222" s="27"/>
      <c r="AAJ222" s="27"/>
      <c r="AAK222" s="27"/>
      <c r="AAL222" s="27"/>
      <c r="AAM222" s="27"/>
      <c r="AAN222" s="27"/>
      <c r="AAO222" s="27"/>
      <c r="AAP222" s="27"/>
      <c r="AAQ222" s="27"/>
      <c r="AAR222" s="27"/>
      <c r="AAS222" s="27"/>
      <c r="AAT222" s="27"/>
      <c r="AAU222" s="27"/>
      <c r="AAV222" s="27"/>
      <c r="AAW222" s="27"/>
      <c r="AAX222" s="27"/>
      <c r="AAY222" s="27"/>
      <c r="AAZ222" s="27"/>
      <c r="ABA222" s="27"/>
      <c r="ABB222" s="27"/>
      <c r="ABC222" s="27"/>
      <c r="ABD222" s="27"/>
      <c r="ABE222" s="27"/>
      <c r="ABF222" s="27"/>
      <c r="ABG222" s="27"/>
      <c r="ABH222" s="27"/>
      <c r="ABI222" s="27"/>
      <c r="ABJ222" s="27"/>
      <c r="ABK222" s="27"/>
      <c r="ABL222" s="27"/>
      <c r="ABM222" s="27"/>
      <c r="ABN222" s="27"/>
      <c r="ABO222" s="27"/>
      <c r="ABP222" s="27"/>
      <c r="ABQ222" s="27"/>
      <c r="ABR222" s="27"/>
      <c r="ABS222" s="27"/>
      <c r="ABT222" s="27"/>
      <c r="ABU222" s="27"/>
      <c r="ABV222" s="27"/>
      <c r="ABW222" s="27"/>
      <c r="ABX222" s="27"/>
      <c r="ABY222" s="27"/>
      <c r="ABZ222" s="27"/>
      <c r="ACA222" s="27"/>
      <c r="ACB222" s="27"/>
      <c r="ACC222" s="27"/>
      <c r="ACD222" s="27"/>
      <c r="ACE222" s="27"/>
      <c r="ACF222" s="27"/>
      <c r="ACG222" s="27"/>
      <c r="ACH222" s="27"/>
      <c r="ACI222" s="27"/>
      <c r="ACJ222" s="27"/>
      <c r="ACK222" s="27"/>
      <c r="ACL222" s="27"/>
      <c r="ACM222" s="27"/>
      <c r="ACN222" s="27"/>
      <c r="ACO222" s="27"/>
      <c r="ACP222" s="27"/>
      <c r="ACQ222" s="27"/>
      <c r="ACR222" s="27"/>
      <c r="ACS222" s="27"/>
      <c r="ACT222" s="27"/>
      <c r="ACU222" s="27"/>
      <c r="ACV222" s="27"/>
      <c r="ACW222" s="27"/>
      <c r="ACX222" s="27"/>
      <c r="ACY222" s="27"/>
      <c r="ACZ222" s="27"/>
      <c r="ADA222" s="27"/>
      <c r="ADB222" s="27"/>
      <c r="ADC222" s="27"/>
      <c r="ADD222" s="27"/>
      <c r="ADE222" s="27"/>
      <c r="ADF222" s="27"/>
      <c r="ADG222" s="27"/>
      <c r="ADH222" s="27"/>
      <c r="ADI222" s="27"/>
      <c r="ADJ222" s="27"/>
      <c r="ADK222" s="27"/>
      <c r="ADL222" s="27"/>
      <c r="ADM222" s="27"/>
      <c r="ADN222" s="27"/>
      <c r="ADO222" s="27"/>
      <c r="ADP222" s="27"/>
      <c r="ADQ222" s="27"/>
      <c r="ADR222" s="27"/>
      <c r="ADS222" s="27"/>
      <c r="ADT222" s="27"/>
      <c r="ADU222" s="27"/>
      <c r="ADV222" s="27"/>
      <c r="ADW222" s="27"/>
      <c r="ADX222" s="27"/>
      <c r="ADY222" s="27"/>
      <c r="ADZ222" s="27"/>
      <c r="AEA222" s="27"/>
      <c r="AEB222" s="27"/>
      <c r="AEC222" s="27"/>
      <c r="AED222" s="27"/>
      <c r="AEE222" s="27"/>
      <c r="AEF222" s="27"/>
      <c r="AEG222" s="27"/>
      <c r="AEH222" s="27"/>
      <c r="AEI222" s="27"/>
      <c r="AEJ222" s="27"/>
      <c r="AEK222" s="27"/>
      <c r="AEL222" s="27"/>
      <c r="AEM222" s="27"/>
      <c r="AEN222" s="27"/>
      <c r="AEO222" s="27"/>
      <c r="AEP222" s="27"/>
      <c r="AEQ222" s="27"/>
      <c r="AER222" s="27"/>
      <c r="AES222" s="27"/>
      <c r="AET222" s="27"/>
      <c r="AEU222" s="27"/>
      <c r="AEV222" s="27"/>
      <c r="AEW222" s="27"/>
      <c r="AEX222" s="27"/>
      <c r="AEY222" s="27"/>
      <c r="AEZ222" s="27"/>
      <c r="AFA222" s="27"/>
      <c r="AFB222" s="27"/>
      <c r="AFC222" s="27"/>
      <c r="AFD222" s="27"/>
      <c r="AFE222" s="27"/>
      <c r="AFF222" s="27"/>
      <c r="AFG222" s="27"/>
      <c r="AFH222" s="27"/>
      <c r="AFI222" s="27"/>
      <c r="AFJ222" s="27"/>
      <c r="AFK222" s="27"/>
      <c r="AFL222" s="27"/>
      <c r="AFM222" s="27"/>
      <c r="AFN222" s="27"/>
      <c r="AFO222" s="27"/>
      <c r="AFP222" s="27"/>
      <c r="AFQ222" s="27"/>
      <c r="AFR222" s="27"/>
      <c r="AFS222" s="27"/>
      <c r="AFT222" s="27"/>
      <c r="AFU222" s="27"/>
      <c r="AFV222" s="27"/>
      <c r="AFW222" s="27"/>
      <c r="AFX222" s="27"/>
      <c r="AFY222" s="27"/>
      <c r="AFZ222" s="27"/>
      <c r="AGA222" s="27"/>
      <c r="AGB222" s="27"/>
      <c r="AGC222" s="27"/>
      <c r="AGD222" s="27"/>
      <c r="AGE222" s="27"/>
      <c r="AGF222" s="27"/>
      <c r="AGG222" s="27"/>
      <c r="AGH222" s="27"/>
      <c r="AGI222" s="27"/>
      <c r="AGJ222" s="27"/>
      <c r="AGK222" s="27"/>
      <c r="AGL222" s="27"/>
      <c r="AGM222" s="27"/>
      <c r="AGN222" s="27"/>
      <c r="AGO222" s="27"/>
      <c r="AGP222" s="27"/>
      <c r="AGQ222" s="27"/>
      <c r="AGR222" s="27"/>
      <c r="AGS222" s="27"/>
      <c r="AGT222" s="27"/>
      <c r="AGU222" s="27"/>
      <c r="AGV222" s="27"/>
      <c r="AGW222" s="27"/>
      <c r="AGX222" s="27"/>
      <c r="AGY222" s="27"/>
      <c r="AGZ222" s="27"/>
      <c r="AHA222" s="27"/>
      <c r="AHB222" s="27"/>
      <c r="AHC222" s="27"/>
      <c r="AHD222" s="27"/>
      <c r="AHE222" s="27"/>
      <c r="AHF222" s="27"/>
      <c r="AHG222" s="27"/>
      <c r="AHH222" s="27"/>
      <c r="AHI222" s="27"/>
      <c r="AHJ222" s="27"/>
      <c r="AHK222" s="27"/>
      <c r="AHL222" s="27"/>
      <c r="AHM222" s="27"/>
      <c r="AHN222" s="27"/>
      <c r="AHO222" s="27"/>
      <c r="AHP222" s="27"/>
      <c r="AHQ222" s="27"/>
      <c r="AHR222" s="27"/>
      <c r="AHS222" s="27"/>
      <c r="AHT222" s="27"/>
      <c r="AHU222" s="27"/>
      <c r="AHV222" s="27"/>
      <c r="AHW222" s="27"/>
      <c r="AHX222" s="27"/>
      <c r="AHY222" s="27"/>
      <c r="AHZ222" s="27"/>
      <c r="AIA222" s="27"/>
      <c r="AIB222" s="27"/>
      <c r="AIC222" s="27"/>
      <c r="AID222" s="27"/>
      <c r="AIE222" s="27"/>
      <c r="AIF222" s="27"/>
      <c r="AIG222" s="27"/>
      <c r="AIH222" s="27"/>
      <c r="AII222" s="27"/>
      <c r="AIJ222" s="27"/>
      <c r="AIK222" s="27"/>
      <c r="AIL222" s="27"/>
      <c r="AIM222" s="27"/>
      <c r="AIN222" s="27"/>
      <c r="AIO222" s="27"/>
      <c r="AIP222" s="27"/>
      <c r="AIQ222" s="27"/>
      <c r="AIR222" s="27"/>
      <c r="AIS222" s="27"/>
      <c r="AIT222" s="27"/>
      <c r="AIU222" s="27"/>
      <c r="AIV222" s="27"/>
      <c r="AIW222" s="27"/>
      <c r="AIX222" s="27"/>
      <c r="AIY222" s="27"/>
      <c r="AIZ222" s="27"/>
      <c r="AJA222" s="27"/>
      <c r="AJB222" s="27"/>
      <c r="AJC222" s="27"/>
      <c r="AJD222" s="27"/>
      <c r="AJE222" s="27"/>
      <c r="AJF222" s="27"/>
      <c r="AJG222" s="27"/>
      <c r="AJH222" s="27"/>
      <c r="AJI222" s="27"/>
      <c r="AJJ222" s="27"/>
      <c r="AJK222" s="27"/>
      <c r="AJL222" s="27"/>
      <c r="AJM222" s="27"/>
      <c r="AJN222" s="27"/>
      <c r="AJO222" s="27"/>
      <c r="AJP222" s="27"/>
      <c r="AJQ222" s="27"/>
      <c r="AJR222" s="27"/>
      <c r="AJS222" s="27"/>
      <c r="AJT222" s="27"/>
      <c r="AJU222" s="27"/>
      <c r="AJV222" s="27"/>
      <c r="AJW222" s="27"/>
      <c r="AJX222" s="27"/>
      <c r="AJY222" s="27"/>
      <c r="AJZ222" s="27"/>
      <c r="AKA222" s="27"/>
      <c r="AKB222" s="27"/>
      <c r="AKC222" s="27"/>
      <c r="AKD222" s="27"/>
      <c r="AKE222" s="27"/>
      <c r="AKF222" s="27"/>
      <c r="AKG222" s="27"/>
      <c r="AKH222" s="27"/>
      <c r="AKI222" s="27"/>
      <c r="AKJ222" s="27"/>
      <c r="AKK222" s="27"/>
      <c r="AKL222" s="27"/>
      <c r="AKM222" s="27"/>
      <c r="AKN222" s="27"/>
      <c r="AKO222" s="27"/>
      <c r="AKP222" s="27"/>
      <c r="AKQ222" s="27"/>
      <c r="AKR222" s="27"/>
      <c r="AKS222" s="27"/>
      <c r="AKT222" s="27"/>
      <c r="AKU222" s="27"/>
      <c r="AKV222" s="27"/>
      <c r="AKW222" s="27"/>
      <c r="AKX222" s="27"/>
      <c r="AKY222" s="27"/>
      <c r="AKZ222" s="27"/>
      <c r="ALA222" s="27"/>
      <c r="ALB222" s="27"/>
      <c r="ALC222" s="27"/>
      <c r="ALD222" s="27"/>
      <c r="ALE222" s="27"/>
      <c r="ALF222" s="27"/>
      <c r="ALG222" s="27"/>
      <c r="ALH222" s="27"/>
      <c r="ALI222" s="27"/>
      <c r="ALJ222" s="27"/>
      <c r="ALK222" s="27"/>
      <c r="ALL222" s="27"/>
      <c r="ALM222" s="27"/>
      <c r="ALN222" s="27"/>
      <c r="ALO222" s="27"/>
      <c r="ALP222" s="27"/>
      <c r="ALQ222" s="27"/>
      <c r="ALR222" s="27"/>
      <c r="ALS222" s="27"/>
      <c r="ALT222" s="27"/>
      <c r="ALU222" s="27"/>
      <c r="ALV222" s="27"/>
      <c r="ALW222" s="27"/>
      <c r="ALX222" s="27"/>
      <c r="ALY222" s="27"/>
      <c r="ALZ222" s="27"/>
      <c r="AMA222" s="27"/>
      <c r="AMB222" s="27"/>
      <c r="AMC222" s="27"/>
      <c r="AMD222" s="27"/>
      <c r="AME222" s="27"/>
      <c r="AMF222" s="27"/>
      <c r="AMG222" s="27"/>
      <c r="AMH222" s="27"/>
      <c r="AMI222" s="27"/>
      <c r="AMJ222" s="27"/>
      <c r="AMK222" s="27"/>
      <c r="AML222" s="27"/>
      <c r="AMM222" s="27"/>
      <c r="AMN222" s="27"/>
      <c r="AMO222" s="27"/>
      <c r="AMP222" s="27"/>
      <c r="AMQ222" s="27"/>
      <c r="AMR222" s="27"/>
      <c r="AMS222" s="27"/>
      <c r="AMT222" s="27"/>
      <c r="AMU222" s="27"/>
      <c r="AMV222" s="27"/>
      <c r="AMW222" s="27"/>
      <c r="AMX222" s="27"/>
      <c r="AMY222" s="27"/>
      <c r="AMZ222" s="27"/>
      <c r="ANA222" s="27"/>
      <c r="ANB222" s="27"/>
      <c r="ANC222" s="27"/>
      <c r="AND222" s="27"/>
      <c r="ANE222" s="27"/>
      <c r="ANF222" s="27"/>
      <c r="ANG222" s="27"/>
      <c r="ANH222" s="27"/>
      <c r="ANI222" s="27"/>
      <c r="ANJ222" s="27"/>
      <c r="ANK222" s="27"/>
      <c r="ANL222" s="27"/>
      <c r="ANM222" s="27"/>
      <c r="ANN222" s="27"/>
      <c r="ANO222" s="27"/>
      <c r="ANP222" s="27"/>
      <c r="ANQ222" s="27"/>
      <c r="ANR222" s="27"/>
      <c r="ANS222" s="27"/>
      <c r="ANT222" s="27"/>
      <c r="ANU222" s="27"/>
      <c r="ANV222" s="27"/>
      <c r="ANW222" s="27"/>
      <c r="ANX222" s="27"/>
      <c r="ANY222" s="27"/>
      <c r="ANZ222" s="27"/>
      <c r="AOA222" s="27"/>
      <c r="AOB222" s="27"/>
      <c r="AOC222" s="27"/>
      <c r="AOD222" s="27"/>
      <c r="AOE222" s="27"/>
      <c r="AOF222" s="27"/>
      <c r="AOG222" s="27"/>
      <c r="AOH222" s="27"/>
      <c r="AOI222" s="27"/>
      <c r="AOJ222" s="27"/>
      <c r="AOK222" s="27"/>
      <c r="AOL222" s="27"/>
      <c r="AOM222" s="27"/>
      <c r="AON222" s="27"/>
      <c r="AOO222" s="27"/>
      <c r="AOP222" s="27"/>
      <c r="AOQ222" s="27"/>
      <c r="AOR222" s="27"/>
      <c r="AOS222" s="27"/>
      <c r="AOT222" s="27"/>
      <c r="AOU222" s="27"/>
      <c r="AOV222" s="27"/>
      <c r="AOW222" s="27"/>
      <c r="AOX222" s="27"/>
      <c r="AOY222" s="27"/>
      <c r="AOZ222" s="27"/>
      <c r="APA222" s="27"/>
      <c r="APB222" s="27"/>
      <c r="APC222" s="27"/>
      <c r="APD222" s="27"/>
      <c r="APE222" s="27"/>
      <c r="APF222" s="27"/>
      <c r="APG222" s="27"/>
      <c r="APH222" s="27"/>
      <c r="API222" s="27"/>
      <c r="APJ222" s="27"/>
      <c r="APK222" s="27"/>
      <c r="APL222" s="27"/>
      <c r="APM222" s="27"/>
      <c r="APN222" s="27"/>
      <c r="APO222" s="27"/>
      <c r="APP222" s="27"/>
      <c r="APQ222" s="27"/>
      <c r="APR222" s="27"/>
      <c r="APS222" s="27"/>
      <c r="APT222" s="27"/>
      <c r="APU222" s="27"/>
      <c r="APV222" s="27"/>
      <c r="APW222" s="27"/>
      <c r="APX222" s="27"/>
      <c r="APY222" s="27"/>
      <c r="APZ222" s="27"/>
      <c r="AQA222" s="27"/>
      <c r="AQB222" s="27"/>
      <c r="AQC222" s="27"/>
      <c r="AQD222" s="27"/>
      <c r="AQE222" s="27"/>
      <c r="AQF222" s="27"/>
      <c r="AQG222" s="27"/>
      <c r="AQH222" s="27"/>
      <c r="AQI222" s="27"/>
      <c r="AQJ222" s="27"/>
      <c r="AQK222" s="27"/>
      <c r="AQL222" s="27"/>
      <c r="AQM222" s="27"/>
      <c r="AQN222" s="27"/>
      <c r="AQO222" s="27"/>
      <c r="AQP222" s="27"/>
      <c r="AQQ222" s="27"/>
      <c r="AQR222" s="27"/>
      <c r="AQS222" s="27"/>
      <c r="AQT222" s="27"/>
      <c r="AQU222" s="27"/>
      <c r="AQV222" s="27"/>
      <c r="AQW222" s="27"/>
      <c r="AQX222" s="27"/>
      <c r="AQY222" s="27"/>
      <c r="AQZ222" s="27"/>
      <c r="ARA222" s="27"/>
      <c r="ARB222" s="27"/>
      <c r="ARC222" s="27"/>
      <c r="ARD222" s="27"/>
      <c r="ARE222" s="27"/>
      <c r="ARF222" s="27"/>
      <c r="ARG222" s="27"/>
      <c r="ARH222" s="27"/>
      <c r="ARI222" s="27"/>
      <c r="ARJ222" s="27"/>
      <c r="ARK222" s="27"/>
      <c r="ARL222" s="27"/>
      <c r="ARM222" s="27"/>
      <c r="ARN222" s="27"/>
      <c r="ARO222" s="27"/>
      <c r="ARP222" s="27"/>
      <c r="ARQ222" s="27"/>
      <c r="ARR222" s="27"/>
      <c r="ARS222" s="27"/>
      <c r="ART222" s="27"/>
      <c r="ARU222" s="27"/>
      <c r="ARV222" s="27"/>
      <c r="ARW222" s="27"/>
      <c r="ARX222" s="27"/>
      <c r="ARY222" s="27"/>
      <c r="ARZ222" s="27"/>
      <c r="ASA222" s="27"/>
      <c r="ASB222" s="27"/>
      <c r="ASC222" s="27"/>
      <c r="ASD222" s="27"/>
      <c r="ASE222" s="27"/>
      <c r="ASF222" s="27"/>
      <c r="ASG222" s="27"/>
      <c r="ASH222" s="27"/>
      <c r="ASI222" s="27"/>
      <c r="ASJ222" s="27"/>
      <c r="ASK222" s="27"/>
      <c r="ASL222" s="27"/>
      <c r="ASM222" s="27"/>
      <c r="ASN222" s="27"/>
      <c r="ASO222" s="27"/>
      <c r="ASP222" s="27"/>
      <c r="ASQ222" s="27"/>
      <c r="ASR222" s="27"/>
      <c r="ASS222" s="27"/>
      <c r="AST222" s="27"/>
      <c r="ASU222" s="27"/>
      <c r="ASV222" s="27"/>
      <c r="ASW222" s="27"/>
      <c r="ASX222" s="27"/>
      <c r="ASY222" s="27"/>
      <c r="ASZ222" s="27"/>
      <c r="ATA222" s="27"/>
      <c r="ATB222" s="27"/>
      <c r="ATC222" s="27"/>
      <c r="ATD222" s="27"/>
      <c r="ATE222" s="27"/>
      <c r="ATF222" s="27"/>
      <c r="ATG222" s="27"/>
      <c r="ATH222" s="27"/>
      <c r="ATI222" s="27"/>
      <c r="ATJ222" s="27"/>
      <c r="ATK222" s="27"/>
      <c r="ATL222" s="27"/>
      <c r="ATM222" s="27"/>
      <c r="ATN222" s="27"/>
      <c r="ATO222" s="27"/>
      <c r="ATP222" s="27"/>
      <c r="ATQ222" s="27"/>
      <c r="ATR222" s="27"/>
      <c r="ATS222" s="27"/>
      <c r="ATT222" s="27"/>
      <c r="ATU222" s="27"/>
      <c r="ATV222" s="27"/>
      <c r="ATW222" s="27"/>
      <c r="ATX222" s="27"/>
      <c r="ATY222" s="27"/>
      <c r="ATZ222" s="27"/>
      <c r="AUA222" s="27"/>
      <c r="AUB222" s="27"/>
      <c r="AUC222" s="27"/>
      <c r="AUD222" s="27"/>
      <c r="AUE222" s="27"/>
      <c r="AUF222" s="27"/>
      <c r="AUG222" s="27"/>
      <c r="AUH222" s="27"/>
      <c r="AUI222" s="27"/>
      <c r="AUJ222" s="27"/>
      <c r="AUK222" s="27"/>
      <c r="AUL222" s="27"/>
      <c r="AUM222" s="27"/>
      <c r="AUN222" s="27"/>
      <c r="AUO222" s="27"/>
      <c r="AUP222" s="27"/>
      <c r="AUQ222" s="27"/>
      <c r="AUR222" s="27"/>
      <c r="AUS222" s="27"/>
      <c r="AUT222" s="27"/>
      <c r="AUU222" s="27"/>
      <c r="AUV222" s="27"/>
      <c r="AUW222" s="27"/>
      <c r="AUX222" s="27"/>
      <c r="AUY222" s="27"/>
      <c r="AUZ222" s="27"/>
      <c r="AVA222" s="27"/>
      <c r="AVB222" s="27"/>
      <c r="AVC222" s="27"/>
      <c r="AVD222" s="27"/>
      <c r="AVE222" s="27"/>
      <c r="AVF222" s="27"/>
      <c r="AVG222" s="27"/>
      <c r="AVH222" s="27"/>
      <c r="AVI222" s="27"/>
      <c r="AVJ222" s="27"/>
      <c r="AVK222" s="27"/>
      <c r="AVL222" s="27"/>
      <c r="AVM222" s="27"/>
      <c r="AVN222" s="27"/>
      <c r="AVO222" s="27"/>
      <c r="AVP222" s="27"/>
      <c r="AVQ222" s="27"/>
      <c r="AVR222" s="27"/>
      <c r="AVS222" s="27"/>
      <c r="AVT222" s="27"/>
      <c r="AVU222" s="27"/>
      <c r="AVV222" s="27"/>
      <c r="AVW222" s="27"/>
      <c r="AVX222" s="27"/>
      <c r="AVY222" s="27"/>
      <c r="AVZ222" s="27"/>
      <c r="AWA222" s="27"/>
      <c r="AWB222" s="27"/>
      <c r="AWC222" s="27"/>
      <c r="AWD222" s="27"/>
      <c r="AWE222" s="27"/>
      <c r="AWF222" s="27"/>
      <c r="AWG222" s="27"/>
      <c r="AWH222" s="27"/>
      <c r="AWI222" s="27"/>
      <c r="AWJ222" s="27"/>
      <c r="AWK222" s="27"/>
      <c r="AWL222" s="27"/>
      <c r="AWM222" s="27"/>
      <c r="AWN222" s="27"/>
      <c r="AWO222" s="27"/>
      <c r="AWP222" s="27"/>
      <c r="AWQ222" s="27"/>
      <c r="AWR222" s="27"/>
      <c r="AWS222" s="27"/>
      <c r="AWT222" s="27"/>
      <c r="AWU222" s="27"/>
      <c r="AWV222" s="27"/>
      <c r="AWW222" s="27"/>
      <c r="AWX222" s="27"/>
      <c r="AWY222" s="27"/>
      <c r="AWZ222" s="27"/>
      <c r="AXA222" s="27"/>
      <c r="AXB222" s="27"/>
      <c r="AXC222" s="27"/>
      <c r="AXD222" s="27"/>
      <c r="AXE222" s="27"/>
      <c r="AXF222" s="27"/>
      <c r="AXG222" s="27"/>
      <c r="AXH222" s="27"/>
      <c r="AXI222" s="27"/>
      <c r="AXJ222" s="27"/>
      <c r="AXK222" s="27"/>
      <c r="AXL222" s="27"/>
      <c r="AXM222" s="27"/>
      <c r="AXN222" s="27"/>
      <c r="AXO222" s="27"/>
      <c r="AXP222" s="27"/>
      <c r="AXQ222" s="27"/>
      <c r="AXR222" s="27"/>
      <c r="AXS222" s="27"/>
      <c r="AXT222" s="27"/>
      <c r="AXU222" s="27"/>
      <c r="AXV222" s="27"/>
      <c r="AXW222" s="27"/>
      <c r="AXX222" s="27"/>
      <c r="AXY222" s="27"/>
      <c r="AXZ222" s="27"/>
      <c r="AYA222" s="27"/>
      <c r="AYB222" s="27"/>
      <c r="AYC222" s="27"/>
      <c r="AYD222" s="27"/>
      <c r="AYE222" s="27"/>
      <c r="AYF222" s="27"/>
      <c r="AYG222" s="27"/>
      <c r="AYH222" s="27"/>
      <c r="AYI222" s="27"/>
      <c r="AYJ222" s="27"/>
      <c r="AYK222" s="27"/>
      <c r="AYL222" s="27"/>
      <c r="AYM222" s="27"/>
      <c r="AYN222" s="27"/>
      <c r="AYO222" s="27"/>
      <c r="AYP222" s="27"/>
      <c r="AYQ222" s="27"/>
      <c r="AYR222" s="27"/>
      <c r="AYS222" s="27"/>
      <c r="AYT222" s="27"/>
      <c r="AYU222" s="27"/>
      <c r="AYV222" s="27"/>
      <c r="AYW222" s="27"/>
      <c r="AYX222" s="27"/>
      <c r="AYY222" s="27"/>
      <c r="AYZ222" s="27"/>
      <c r="AZA222" s="27"/>
      <c r="AZB222" s="27"/>
      <c r="AZC222" s="27"/>
      <c r="AZD222" s="27"/>
      <c r="AZE222" s="27"/>
      <c r="AZF222" s="27"/>
      <c r="AZG222" s="27"/>
      <c r="AZH222" s="27"/>
      <c r="AZI222" s="27"/>
      <c r="AZJ222" s="27"/>
      <c r="AZK222" s="27"/>
      <c r="AZL222" s="27"/>
      <c r="AZM222" s="27"/>
      <c r="AZN222" s="27"/>
      <c r="AZO222" s="27"/>
      <c r="AZP222" s="27"/>
      <c r="AZQ222" s="27"/>
      <c r="AZR222" s="27"/>
      <c r="AZS222" s="27"/>
      <c r="AZT222" s="27"/>
      <c r="AZU222" s="27"/>
      <c r="AZV222" s="27"/>
      <c r="AZW222" s="27"/>
      <c r="AZX222" s="27"/>
      <c r="AZY222" s="27"/>
      <c r="AZZ222" s="27"/>
      <c r="BAA222" s="27"/>
      <c r="BAB222" s="27"/>
      <c r="BAC222" s="27"/>
      <c r="BAD222" s="27"/>
      <c r="BAE222" s="27"/>
      <c r="BAF222" s="27"/>
      <c r="BAG222" s="27"/>
      <c r="BAH222" s="27"/>
      <c r="BAI222" s="27"/>
      <c r="BAJ222" s="27"/>
      <c r="BAK222" s="27"/>
      <c r="BAL222" s="27"/>
      <c r="BAM222" s="27"/>
      <c r="BAN222" s="27"/>
      <c r="BAO222" s="27"/>
      <c r="BAP222" s="27"/>
      <c r="BAQ222" s="27"/>
      <c r="BAR222" s="27"/>
      <c r="BAS222" s="27"/>
      <c r="BAT222" s="27"/>
      <c r="BAU222" s="27"/>
      <c r="BAV222" s="27"/>
      <c r="BAW222" s="27"/>
      <c r="BAX222" s="27"/>
      <c r="BAY222" s="27"/>
      <c r="BAZ222" s="27"/>
      <c r="BBA222" s="27"/>
      <c r="BBB222" s="27"/>
      <c r="BBC222" s="27"/>
      <c r="BBD222" s="27"/>
      <c r="BBE222" s="27"/>
      <c r="BBF222" s="27"/>
      <c r="BBG222" s="27"/>
      <c r="BBH222" s="27"/>
      <c r="BBI222" s="27"/>
      <c r="BBJ222" s="27"/>
      <c r="BBK222" s="27"/>
      <c r="BBL222" s="27"/>
      <c r="BBM222" s="27"/>
      <c r="BBN222" s="27"/>
      <c r="BBO222" s="27"/>
      <c r="BBP222" s="27"/>
      <c r="BBQ222" s="27"/>
      <c r="BBR222" s="27"/>
      <c r="BBS222" s="27"/>
      <c r="BBT222" s="27"/>
      <c r="BBU222" s="27"/>
      <c r="BBV222" s="27"/>
      <c r="BBW222" s="27"/>
      <c r="BBX222" s="27"/>
      <c r="BBY222" s="27"/>
      <c r="BBZ222" s="27"/>
      <c r="BCA222" s="27"/>
      <c r="BCB222" s="27"/>
      <c r="BCC222" s="27"/>
      <c r="BCD222" s="27"/>
      <c r="BCE222" s="27"/>
      <c r="BCF222" s="27"/>
      <c r="BCG222" s="27"/>
      <c r="BCH222" s="27"/>
      <c r="BCI222" s="27"/>
      <c r="BCJ222" s="27"/>
      <c r="BCK222" s="27"/>
      <c r="BCL222" s="27"/>
      <c r="BCM222" s="27"/>
      <c r="BCN222" s="27"/>
      <c r="BCO222" s="27"/>
      <c r="BCP222" s="27"/>
      <c r="BCQ222" s="27"/>
      <c r="BCR222" s="27"/>
      <c r="BCS222" s="27"/>
      <c r="BCT222" s="27"/>
      <c r="BCU222" s="27"/>
      <c r="BCV222" s="27"/>
      <c r="BCW222" s="27"/>
      <c r="BCX222" s="27"/>
      <c r="BCY222" s="27"/>
      <c r="BCZ222" s="27"/>
      <c r="BDA222" s="27"/>
      <c r="BDB222" s="27"/>
      <c r="BDC222" s="27"/>
      <c r="BDD222" s="27"/>
      <c r="BDE222" s="27"/>
      <c r="BDF222" s="27"/>
      <c r="BDG222" s="27"/>
      <c r="BDH222" s="27"/>
      <c r="BDI222" s="27"/>
      <c r="BDJ222" s="27"/>
      <c r="BDK222" s="27"/>
      <c r="BDL222" s="27"/>
      <c r="BDM222" s="27"/>
      <c r="BDN222" s="27"/>
      <c r="BDO222" s="27"/>
      <c r="BDP222" s="27"/>
      <c r="BDQ222" s="27"/>
      <c r="BDR222" s="27"/>
      <c r="BDS222" s="27"/>
      <c r="BDT222" s="27"/>
      <c r="BDU222" s="27"/>
      <c r="BDV222" s="27"/>
      <c r="BDW222" s="27"/>
      <c r="BDX222" s="27"/>
      <c r="BDY222" s="27"/>
      <c r="BDZ222" s="27"/>
      <c r="BEA222" s="27"/>
      <c r="BEB222" s="27"/>
      <c r="BEC222" s="27"/>
      <c r="BED222" s="27"/>
      <c r="BEE222" s="27"/>
      <c r="BEF222" s="27"/>
      <c r="BEG222" s="27"/>
      <c r="BEH222" s="27"/>
      <c r="BEI222" s="27"/>
      <c r="BEJ222" s="27"/>
      <c r="BEK222" s="27"/>
      <c r="BEL222" s="27"/>
      <c r="BEM222" s="27"/>
      <c r="BEN222" s="27"/>
      <c r="BEO222" s="27"/>
      <c r="BEP222" s="27"/>
      <c r="BEQ222" s="27"/>
      <c r="BER222" s="27"/>
      <c r="BES222" s="27"/>
      <c r="BET222" s="27"/>
      <c r="BEU222" s="27"/>
      <c r="BEV222" s="27"/>
      <c r="BEW222" s="27"/>
      <c r="BEX222" s="27"/>
      <c r="BEY222" s="27"/>
      <c r="BEZ222" s="27"/>
      <c r="BFA222" s="27"/>
      <c r="BFB222" s="27"/>
      <c r="BFC222" s="27"/>
      <c r="BFD222" s="27"/>
      <c r="BFE222" s="27"/>
      <c r="BFF222" s="27"/>
      <c r="BFG222" s="27"/>
      <c r="BFH222" s="27"/>
      <c r="BFI222" s="27"/>
      <c r="BFJ222" s="27"/>
      <c r="BFK222" s="27"/>
      <c r="BFL222" s="27"/>
      <c r="BFM222" s="27"/>
      <c r="BFN222" s="27"/>
      <c r="BFO222" s="27"/>
      <c r="BFP222" s="27"/>
      <c r="BFQ222" s="27"/>
      <c r="BFR222" s="27"/>
      <c r="BFS222" s="27"/>
      <c r="BFT222" s="27"/>
      <c r="BFU222" s="27"/>
      <c r="BFV222" s="27"/>
      <c r="BFW222" s="27"/>
      <c r="BFX222" s="27"/>
      <c r="BFY222" s="27"/>
      <c r="BFZ222" s="27"/>
      <c r="BGA222" s="27"/>
      <c r="BGB222" s="27"/>
      <c r="BGC222" s="27"/>
      <c r="BGD222" s="27"/>
      <c r="BGE222" s="27"/>
      <c r="BGF222" s="27"/>
      <c r="BGG222" s="27"/>
      <c r="BGH222" s="27"/>
      <c r="BGI222" s="27"/>
      <c r="BGJ222" s="27"/>
      <c r="BGK222" s="27"/>
      <c r="BGL222" s="27"/>
      <c r="BGM222" s="27"/>
      <c r="BGN222" s="27"/>
      <c r="BGO222" s="27"/>
      <c r="BGP222" s="27"/>
      <c r="BGQ222" s="27"/>
      <c r="BGR222" s="27"/>
      <c r="BGS222" s="27"/>
      <c r="BGT222" s="27"/>
      <c r="BGU222" s="27"/>
      <c r="BGV222" s="27"/>
      <c r="BGW222" s="27"/>
      <c r="BGX222" s="27"/>
      <c r="BGY222" s="27"/>
      <c r="BGZ222" s="27"/>
      <c r="BHA222" s="27"/>
      <c r="BHB222" s="27"/>
      <c r="BHC222" s="27"/>
      <c r="BHD222" s="27"/>
      <c r="BHE222" s="27"/>
      <c r="BHF222" s="27"/>
      <c r="BHG222" s="27"/>
      <c r="BHH222" s="27"/>
      <c r="BHI222" s="27"/>
      <c r="BHJ222" s="27"/>
      <c r="BHK222" s="27"/>
      <c r="BHL222" s="27"/>
      <c r="BHM222" s="27"/>
      <c r="BHN222" s="27"/>
      <c r="BHO222" s="27"/>
      <c r="BHP222" s="27"/>
      <c r="BHQ222" s="27"/>
      <c r="BHR222" s="27"/>
      <c r="BHS222" s="27"/>
      <c r="BHT222" s="27"/>
      <c r="BHU222" s="27"/>
      <c r="BHV222" s="27"/>
      <c r="BHW222" s="27"/>
      <c r="BHX222" s="27"/>
      <c r="BHY222" s="27"/>
      <c r="BHZ222" s="27"/>
      <c r="BIA222" s="27"/>
      <c r="BIB222" s="27"/>
      <c r="BIC222" s="27"/>
      <c r="BID222" s="27"/>
      <c r="BIE222" s="27"/>
      <c r="BIF222" s="27"/>
      <c r="BIG222" s="27"/>
      <c r="BIH222" s="27"/>
      <c r="BII222" s="27"/>
      <c r="BIJ222" s="27"/>
      <c r="BIK222" s="27"/>
      <c r="BIL222" s="27"/>
      <c r="BIM222" s="27"/>
      <c r="BIN222" s="27"/>
      <c r="BIO222" s="27"/>
      <c r="BIP222" s="27"/>
      <c r="BIQ222" s="27"/>
      <c r="BIR222" s="27"/>
      <c r="BIS222" s="27"/>
      <c r="BIT222" s="27"/>
      <c r="BIU222" s="27"/>
      <c r="BIV222" s="27"/>
      <c r="BIW222" s="27"/>
      <c r="BIX222" s="27"/>
      <c r="BIY222" s="27"/>
      <c r="BIZ222" s="27"/>
      <c r="BJA222" s="27"/>
      <c r="BJB222" s="27"/>
      <c r="BJC222" s="27"/>
      <c r="BJD222" s="27"/>
      <c r="BJE222" s="27"/>
      <c r="BJF222" s="27"/>
      <c r="BJG222" s="27"/>
      <c r="BJH222" s="27"/>
      <c r="BJI222" s="27"/>
      <c r="BJJ222" s="27"/>
      <c r="BJK222" s="27"/>
      <c r="BJL222" s="27"/>
      <c r="BJM222" s="27"/>
      <c r="BJN222" s="27"/>
      <c r="BJO222" s="27"/>
      <c r="BJP222" s="27"/>
      <c r="BJQ222" s="27"/>
      <c r="BJR222" s="27"/>
      <c r="BJS222" s="27"/>
      <c r="BJT222" s="27"/>
      <c r="BJU222" s="27"/>
      <c r="BJV222" s="27"/>
      <c r="BJW222" s="27"/>
      <c r="BJX222" s="27"/>
      <c r="BJY222" s="27"/>
      <c r="BJZ222" s="27"/>
      <c r="BKA222" s="27"/>
      <c r="BKB222" s="27"/>
      <c r="BKC222" s="27"/>
      <c r="BKD222" s="27"/>
      <c r="BKE222" s="27"/>
      <c r="BKF222" s="27"/>
      <c r="BKG222" s="27"/>
      <c r="BKH222" s="27"/>
      <c r="BKI222" s="27"/>
      <c r="BKJ222" s="27"/>
      <c r="BKK222" s="27"/>
      <c r="BKL222" s="27"/>
      <c r="BKM222" s="27"/>
      <c r="BKN222" s="27"/>
      <c r="BKO222" s="27"/>
      <c r="BKP222" s="27"/>
      <c r="BKQ222" s="27"/>
      <c r="BKR222" s="27"/>
      <c r="BKS222" s="27"/>
      <c r="BKT222" s="27"/>
      <c r="BKU222" s="27"/>
      <c r="BKV222" s="27"/>
      <c r="BKW222" s="27"/>
      <c r="BKX222" s="27"/>
      <c r="BKY222" s="27"/>
      <c r="BKZ222" s="27"/>
      <c r="BLA222" s="27"/>
      <c r="BLB222" s="27"/>
      <c r="BLC222" s="27"/>
      <c r="BLD222" s="27"/>
      <c r="BLE222" s="27"/>
      <c r="BLF222" s="27"/>
      <c r="BLG222" s="27"/>
      <c r="BLH222" s="27"/>
      <c r="BLI222" s="27"/>
      <c r="BLJ222" s="27"/>
      <c r="BLK222" s="27"/>
      <c r="BLL222" s="27"/>
      <c r="BLM222" s="27"/>
      <c r="BLN222" s="27"/>
      <c r="BLO222" s="27"/>
      <c r="BLP222" s="27"/>
      <c r="BLQ222" s="27"/>
      <c r="BLR222" s="27"/>
      <c r="BLS222" s="27"/>
      <c r="BLT222" s="27"/>
      <c r="BLU222" s="27"/>
      <c r="BLV222" s="27"/>
      <c r="BLW222" s="27"/>
      <c r="BLX222" s="27"/>
      <c r="BLY222" s="27"/>
      <c r="BLZ222" s="27"/>
      <c r="BMA222" s="27"/>
      <c r="BMB222" s="27"/>
      <c r="BMC222" s="27"/>
      <c r="BMD222" s="27"/>
      <c r="BME222" s="27"/>
      <c r="BMF222" s="27"/>
      <c r="BMG222" s="27"/>
      <c r="BMH222" s="27"/>
      <c r="BMI222" s="27"/>
      <c r="BMJ222" s="27"/>
      <c r="BMK222" s="27"/>
      <c r="BML222" s="27"/>
      <c r="BMM222" s="27"/>
      <c r="BMN222" s="27"/>
      <c r="BMO222" s="27"/>
      <c r="BMP222" s="27"/>
      <c r="BMQ222" s="27"/>
      <c r="BMR222" s="27"/>
      <c r="BMS222" s="27"/>
      <c r="BMT222" s="27"/>
      <c r="BMU222" s="27"/>
      <c r="BMV222" s="27"/>
      <c r="BMW222" s="27"/>
      <c r="BMX222" s="27"/>
      <c r="BMY222" s="27"/>
      <c r="BMZ222" s="27"/>
      <c r="BNA222" s="27"/>
      <c r="BNB222" s="27"/>
      <c r="BNC222" s="27"/>
      <c r="BND222" s="27"/>
      <c r="BNE222" s="27"/>
      <c r="BNF222" s="27"/>
      <c r="BNG222" s="27"/>
      <c r="BNH222" s="27"/>
      <c r="BNI222" s="27"/>
      <c r="BNJ222" s="27"/>
      <c r="BNK222" s="27"/>
      <c r="BNL222" s="27"/>
      <c r="BNM222" s="27"/>
      <c r="BNN222" s="27"/>
      <c r="BNO222" s="27"/>
      <c r="BNP222" s="27"/>
      <c r="BNQ222" s="27"/>
      <c r="BNR222" s="27"/>
      <c r="BNS222" s="27"/>
      <c r="BNT222" s="27"/>
      <c r="BNU222" s="27"/>
      <c r="BNV222" s="27"/>
      <c r="BNW222" s="27"/>
      <c r="BNX222" s="27"/>
      <c r="BNY222" s="27"/>
      <c r="BNZ222" s="27"/>
      <c r="BOA222" s="27"/>
      <c r="BOB222" s="27"/>
      <c r="BOC222" s="27"/>
      <c r="BOD222" s="27"/>
      <c r="BOE222" s="27"/>
      <c r="BOF222" s="27"/>
      <c r="BOG222" s="27"/>
      <c r="BOH222" s="27"/>
      <c r="BOI222" s="27"/>
      <c r="BOJ222" s="27"/>
      <c r="BOK222" s="27"/>
      <c r="BOL222" s="27"/>
      <c r="BOM222" s="27"/>
      <c r="BON222" s="27"/>
      <c r="BOO222" s="27"/>
      <c r="BOP222" s="27"/>
      <c r="BOQ222" s="27"/>
      <c r="BOR222" s="27"/>
      <c r="BOS222" s="27"/>
      <c r="BOT222" s="27"/>
      <c r="BOU222" s="27"/>
      <c r="BOV222" s="27"/>
      <c r="BOW222" s="27"/>
      <c r="BOX222" s="27"/>
      <c r="BOY222" s="27"/>
      <c r="BOZ222" s="27"/>
      <c r="BPA222" s="27"/>
      <c r="BPB222" s="27"/>
      <c r="BPC222" s="27"/>
      <c r="BPD222" s="27"/>
      <c r="BPE222" s="27"/>
      <c r="BPF222" s="27"/>
      <c r="BPG222" s="27"/>
      <c r="BPH222" s="27"/>
      <c r="BPI222" s="27"/>
      <c r="BPJ222" s="27"/>
      <c r="BPK222" s="27"/>
      <c r="BPL222" s="27"/>
      <c r="BPM222" s="27"/>
      <c r="BPN222" s="27"/>
      <c r="BPO222" s="27"/>
      <c r="BPP222" s="27"/>
      <c r="BPQ222" s="27"/>
      <c r="BPR222" s="27"/>
      <c r="BPS222" s="27"/>
      <c r="BPT222" s="27"/>
      <c r="BPU222" s="27"/>
      <c r="BPV222" s="27"/>
      <c r="BPW222" s="27"/>
      <c r="BPX222" s="27"/>
      <c r="BPY222" s="27"/>
      <c r="BPZ222" s="27"/>
      <c r="BQA222" s="27"/>
      <c r="BQB222" s="27"/>
      <c r="BQC222" s="27"/>
      <c r="BQD222" s="27"/>
      <c r="BQE222" s="27"/>
      <c r="BQF222" s="27"/>
      <c r="BQG222" s="27"/>
      <c r="BQH222" s="27"/>
      <c r="BQI222" s="27"/>
      <c r="BQJ222" s="27"/>
      <c r="BQK222" s="27"/>
      <c r="BQL222" s="27"/>
      <c r="BQM222" s="27"/>
      <c r="BQN222" s="27"/>
      <c r="BQO222" s="27"/>
      <c r="BQP222" s="27"/>
      <c r="BQQ222" s="27"/>
      <c r="BQR222" s="27"/>
      <c r="BQS222" s="27"/>
      <c r="BQT222" s="27"/>
      <c r="BQU222" s="27"/>
      <c r="BQV222" s="27"/>
      <c r="BQW222" s="27"/>
      <c r="BQX222" s="27"/>
      <c r="BQY222" s="27"/>
      <c r="BQZ222" s="27"/>
      <c r="BRA222" s="27"/>
      <c r="BRB222" s="27"/>
      <c r="BRC222" s="27"/>
      <c r="BRD222" s="27"/>
      <c r="BRE222" s="27"/>
      <c r="BRF222" s="27"/>
      <c r="BRG222" s="27"/>
      <c r="BRH222" s="27"/>
      <c r="BRI222" s="27"/>
      <c r="BRJ222" s="27"/>
      <c r="BRK222" s="27"/>
      <c r="BRL222" s="27"/>
      <c r="BRM222" s="27"/>
      <c r="BRN222" s="27"/>
      <c r="BRO222" s="27"/>
      <c r="BRP222" s="27"/>
      <c r="BRQ222" s="27"/>
      <c r="BRR222" s="27"/>
      <c r="BRS222" s="27"/>
      <c r="BRT222" s="27"/>
      <c r="BRU222" s="27"/>
      <c r="BRV222" s="27"/>
      <c r="BRW222" s="27"/>
      <c r="BRX222" s="27"/>
      <c r="BRY222" s="27"/>
      <c r="BRZ222" s="27"/>
      <c r="BSA222" s="27"/>
      <c r="BSB222" s="27"/>
      <c r="BSC222" s="27"/>
      <c r="BSD222" s="27"/>
      <c r="BSE222" s="27"/>
      <c r="BSF222" s="27"/>
      <c r="BSG222" s="27"/>
      <c r="BSH222" s="27"/>
      <c r="BSI222" s="27"/>
      <c r="BSJ222" s="27"/>
      <c r="BSK222" s="27"/>
      <c r="BSL222" s="27"/>
      <c r="BSM222" s="27"/>
      <c r="BSN222" s="27"/>
      <c r="BSO222" s="27"/>
      <c r="BSP222" s="27"/>
      <c r="BSQ222" s="27"/>
      <c r="BSR222" s="27"/>
      <c r="BSS222" s="27"/>
      <c r="BST222" s="27"/>
      <c r="BSU222" s="27"/>
      <c r="BSV222" s="27"/>
      <c r="BSW222" s="27"/>
      <c r="BSX222" s="27"/>
      <c r="BSY222" s="27"/>
      <c r="BSZ222" s="27"/>
      <c r="BTA222" s="27"/>
      <c r="BTB222" s="27"/>
      <c r="BTC222" s="27"/>
      <c r="BTD222" s="27"/>
      <c r="BTE222" s="27"/>
      <c r="BTF222" s="27"/>
      <c r="BTG222" s="27"/>
      <c r="BTH222" s="27"/>
      <c r="BTI222" s="27"/>
      <c r="BTJ222" s="27"/>
      <c r="BTK222" s="27"/>
      <c r="BTL222" s="27"/>
      <c r="BTM222" s="27"/>
      <c r="BTN222" s="27"/>
      <c r="BTO222" s="27"/>
      <c r="BTP222" s="27"/>
      <c r="BTQ222" s="27"/>
      <c r="BTR222" s="27"/>
      <c r="BTS222" s="27"/>
      <c r="BTT222" s="27"/>
      <c r="BTU222" s="27"/>
      <c r="BTV222" s="27"/>
      <c r="BTW222" s="27"/>
      <c r="BTX222" s="27"/>
      <c r="BTY222" s="27"/>
      <c r="BTZ222" s="27"/>
      <c r="BUA222" s="27"/>
      <c r="BUB222" s="27"/>
      <c r="BUC222" s="27"/>
      <c r="BUD222" s="27"/>
      <c r="BUE222" s="27"/>
      <c r="BUF222" s="27"/>
      <c r="BUG222" s="27"/>
      <c r="BUH222" s="27"/>
      <c r="BUI222" s="27"/>
      <c r="BUJ222" s="27"/>
      <c r="BUK222" s="27"/>
      <c r="BUL222" s="27"/>
      <c r="BUM222" s="27"/>
      <c r="BUN222" s="27"/>
      <c r="BUO222" s="27"/>
      <c r="BUP222" s="27"/>
      <c r="BUQ222" s="27"/>
      <c r="BUR222" s="27"/>
      <c r="BUS222" s="27"/>
    </row>
    <row r="223" spans="1:1917" s="47" customFormat="1" ht="12.75">
      <c r="A223" s="23"/>
      <c r="B223" s="53"/>
      <c r="C223" s="53"/>
      <c r="D223" s="157" t="s">
        <v>234</v>
      </c>
      <c r="E223" s="158">
        <v>0.45</v>
      </c>
      <c r="F223" s="26">
        <v>2028</v>
      </c>
      <c r="G223" s="159">
        <v>0.9</v>
      </c>
      <c r="H223" s="308"/>
      <c r="I223" s="308"/>
      <c r="J223" s="26"/>
      <c r="K223" s="26"/>
      <c r="L223" s="26"/>
      <c r="M223" s="26"/>
      <c r="N223" s="103"/>
      <c r="O223" s="103"/>
      <c r="P223" s="103"/>
      <c r="Q223" s="22"/>
      <c r="R223" s="22"/>
      <c r="S223" s="22"/>
      <c r="T223" s="22"/>
      <c r="U223" s="22"/>
      <c r="V223" s="22"/>
      <c r="W223" s="22"/>
      <c r="X223" s="22"/>
      <c r="Y223" s="22"/>
      <c r="Z223" s="22"/>
      <c r="AA223" s="22"/>
      <c r="AB223" s="22"/>
      <c r="AC223" s="22"/>
      <c r="AD223" s="22"/>
      <c r="BA223" s="27"/>
      <c r="BB223" s="27"/>
      <c r="BC223" s="27"/>
      <c r="BD223" s="27"/>
      <c r="BE223" s="27"/>
      <c r="BF223" s="27"/>
      <c r="BG223" s="27"/>
      <c r="BH223" s="27"/>
      <c r="BI223" s="27"/>
      <c r="BJ223" s="27"/>
      <c r="BK223" s="27"/>
      <c r="BL223" s="27"/>
      <c r="BM223" s="27"/>
      <c r="BN223" s="27"/>
      <c r="BO223" s="27"/>
      <c r="BP223" s="27"/>
      <c r="BQ223" s="27"/>
      <c r="BR223" s="27"/>
      <c r="BS223" s="27"/>
      <c r="BT223" s="27"/>
      <c r="BU223" s="27"/>
      <c r="BV223" s="27"/>
      <c r="BW223" s="27"/>
      <c r="BX223" s="27"/>
      <c r="BY223" s="27"/>
      <c r="BZ223" s="27"/>
      <c r="CA223" s="27"/>
      <c r="CB223" s="27"/>
      <c r="CC223" s="27"/>
      <c r="CD223" s="27"/>
      <c r="CE223" s="27"/>
      <c r="CF223" s="27"/>
      <c r="CG223" s="27"/>
      <c r="CH223" s="27"/>
      <c r="CI223" s="27"/>
      <c r="CJ223" s="27"/>
      <c r="CK223" s="27"/>
      <c r="CL223" s="27"/>
      <c r="CM223" s="27"/>
      <c r="CN223" s="27"/>
      <c r="CO223" s="27"/>
      <c r="CP223" s="27"/>
      <c r="CQ223" s="27"/>
      <c r="CR223" s="27"/>
      <c r="CS223" s="27"/>
      <c r="CT223" s="27"/>
      <c r="CU223" s="27"/>
      <c r="CV223" s="27"/>
      <c r="CW223" s="27"/>
      <c r="CX223" s="27"/>
      <c r="CY223" s="27"/>
      <c r="CZ223" s="27"/>
      <c r="DA223" s="27"/>
      <c r="DB223" s="27"/>
      <c r="DC223" s="27"/>
      <c r="DD223" s="27"/>
      <c r="DE223" s="27"/>
      <c r="DF223" s="27"/>
      <c r="DG223" s="27"/>
      <c r="DH223" s="27"/>
      <c r="DI223" s="27"/>
      <c r="DJ223" s="27"/>
      <c r="DK223" s="27"/>
      <c r="DL223" s="27"/>
      <c r="DM223" s="27"/>
      <c r="DN223" s="27"/>
      <c r="DO223" s="27"/>
      <c r="DP223" s="27"/>
      <c r="DQ223" s="27"/>
      <c r="DR223" s="27"/>
      <c r="DS223" s="27"/>
      <c r="DT223" s="27"/>
      <c r="DU223" s="27"/>
      <c r="DV223" s="27"/>
      <c r="DW223" s="27"/>
      <c r="DX223" s="27"/>
      <c r="DY223" s="27"/>
      <c r="DZ223" s="27"/>
      <c r="EA223" s="27"/>
      <c r="EB223" s="27"/>
      <c r="EC223" s="27"/>
      <c r="ED223" s="27"/>
      <c r="EE223" s="27"/>
      <c r="EF223" s="27"/>
      <c r="EG223" s="27"/>
      <c r="EH223" s="27"/>
      <c r="EI223" s="27"/>
      <c r="EJ223" s="27"/>
      <c r="EK223" s="27"/>
      <c r="EL223" s="27"/>
      <c r="EM223" s="27"/>
      <c r="EN223" s="27"/>
      <c r="EO223" s="27"/>
      <c r="EP223" s="27"/>
      <c r="EQ223" s="27"/>
      <c r="ER223" s="27"/>
      <c r="ES223" s="27"/>
      <c r="ET223" s="27"/>
      <c r="EU223" s="27"/>
      <c r="EV223" s="27"/>
      <c r="EW223" s="27"/>
      <c r="EX223" s="27"/>
      <c r="EY223" s="27"/>
      <c r="EZ223" s="27"/>
      <c r="FA223" s="27"/>
      <c r="FB223" s="27"/>
      <c r="FC223" s="27"/>
      <c r="FD223" s="27"/>
      <c r="FE223" s="27"/>
      <c r="FF223" s="27"/>
      <c r="FG223" s="27"/>
      <c r="FH223" s="27"/>
      <c r="FI223" s="27"/>
      <c r="FJ223" s="27"/>
      <c r="FK223" s="27"/>
      <c r="FL223" s="27"/>
      <c r="FM223" s="27"/>
      <c r="FN223" s="27"/>
      <c r="FO223" s="27"/>
      <c r="FP223" s="27"/>
      <c r="FQ223" s="27"/>
      <c r="FR223" s="27"/>
      <c r="FS223" s="27"/>
      <c r="FT223" s="27"/>
      <c r="FU223" s="27"/>
      <c r="FV223" s="27"/>
      <c r="FW223" s="27"/>
      <c r="FX223" s="27"/>
      <c r="FY223" s="27"/>
      <c r="FZ223" s="27"/>
      <c r="GA223" s="27"/>
      <c r="GB223" s="27"/>
      <c r="GC223" s="27"/>
      <c r="GD223" s="27"/>
      <c r="GE223" s="27"/>
      <c r="GF223" s="27"/>
      <c r="GG223" s="27"/>
      <c r="GH223" s="27"/>
      <c r="GI223" s="27"/>
      <c r="GJ223" s="27"/>
      <c r="GK223" s="27"/>
      <c r="GL223" s="27"/>
      <c r="GM223" s="27"/>
      <c r="GN223" s="27"/>
      <c r="GO223" s="27"/>
      <c r="GP223" s="27"/>
      <c r="GQ223" s="27"/>
      <c r="GR223" s="27"/>
      <c r="GS223" s="27"/>
      <c r="GT223" s="27"/>
      <c r="GU223" s="27"/>
      <c r="GV223" s="27"/>
      <c r="GW223" s="27"/>
      <c r="GX223" s="27"/>
      <c r="GY223" s="27"/>
      <c r="GZ223" s="27"/>
      <c r="HA223" s="27"/>
      <c r="HB223" s="27"/>
      <c r="HC223" s="27"/>
      <c r="HD223" s="27"/>
      <c r="HE223" s="27"/>
      <c r="HF223" s="27"/>
      <c r="HG223" s="27"/>
      <c r="HH223" s="27"/>
      <c r="HI223" s="27"/>
      <c r="HJ223" s="27"/>
      <c r="HK223" s="27"/>
      <c r="HL223" s="27"/>
      <c r="HM223" s="27"/>
      <c r="HN223" s="27"/>
      <c r="HO223" s="27"/>
      <c r="HP223" s="27"/>
      <c r="HQ223" s="27"/>
      <c r="HR223" s="27"/>
      <c r="HS223" s="27"/>
      <c r="HT223" s="27"/>
      <c r="HU223" s="27"/>
      <c r="HV223" s="27"/>
      <c r="HW223" s="27"/>
      <c r="HX223" s="27"/>
      <c r="HY223" s="27"/>
      <c r="HZ223" s="27"/>
      <c r="IA223" s="27"/>
      <c r="IB223" s="27"/>
      <c r="IC223" s="27"/>
      <c r="ID223" s="27"/>
      <c r="IE223" s="27"/>
      <c r="IF223" s="27"/>
      <c r="IG223" s="27"/>
      <c r="IH223" s="27"/>
      <c r="II223" s="27"/>
      <c r="IJ223" s="27"/>
      <c r="IK223" s="27"/>
      <c r="IL223" s="27"/>
      <c r="IM223" s="27"/>
      <c r="IN223" s="27"/>
      <c r="IO223" s="27"/>
      <c r="IP223" s="27"/>
      <c r="IQ223" s="27"/>
      <c r="IR223" s="27"/>
      <c r="IS223" s="27"/>
      <c r="IT223" s="27"/>
      <c r="IU223" s="27"/>
      <c r="IV223" s="27"/>
      <c r="IW223" s="27"/>
      <c r="IX223" s="27"/>
      <c r="IY223" s="27"/>
      <c r="IZ223" s="27"/>
      <c r="JA223" s="27"/>
      <c r="JB223" s="27"/>
      <c r="JC223" s="27"/>
      <c r="JD223" s="27"/>
      <c r="JE223" s="27"/>
      <c r="JF223" s="27"/>
      <c r="JG223" s="27"/>
      <c r="JH223" s="27"/>
      <c r="JI223" s="27"/>
      <c r="JJ223" s="27"/>
      <c r="JK223" s="27"/>
      <c r="JL223" s="27"/>
      <c r="JM223" s="27"/>
      <c r="JN223" s="27"/>
      <c r="JO223" s="27"/>
      <c r="JP223" s="27"/>
      <c r="JQ223" s="27"/>
      <c r="JR223" s="27"/>
      <c r="JS223" s="27"/>
      <c r="JT223" s="27"/>
      <c r="JU223" s="27"/>
      <c r="JV223" s="27"/>
      <c r="JW223" s="27"/>
      <c r="JX223" s="27"/>
      <c r="JY223" s="27"/>
      <c r="JZ223" s="27"/>
      <c r="KA223" s="27"/>
      <c r="KB223" s="27"/>
      <c r="KC223" s="27"/>
      <c r="KD223" s="27"/>
      <c r="KE223" s="27"/>
      <c r="KF223" s="27"/>
      <c r="KG223" s="27"/>
      <c r="KH223" s="27"/>
      <c r="KI223" s="27"/>
      <c r="KJ223" s="27"/>
      <c r="KK223" s="27"/>
      <c r="KL223" s="27"/>
      <c r="KM223" s="27"/>
      <c r="KN223" s="27"/>
      <c r="KO223" s="27"/>
      <c r="KP223" s="27"/>
      <c r="KQ223" s="27"/>
      <c r="KR223" s="27"/>
      <c r="KS223" s="27"/>
      <c r="KT223" s="27"/>
      <c r="KU223" s="27"/>
      <c r="KV223" s="27"/>
      <c r="KW223" s="27"/>
      <c r="KX223" s="27"/>
      <c r="KY223" s="27"/>
      <c r="KZ223" s="27"/>
      <c r="LA223" s="27"/>
      <c r="LB223" s="27"/>
      <c r="LC223" s="27"/>
      <c r="LD223" s="27"/>
      <c r="LE223" s="27"/>
      <c r="LF223" s="27"/>
      <c r="LG223" s="27"/>
      <c r="LH223" s="27"/>
      <c r="LI223" s="27"/>
      <c r="LJ223" s="27"/>
      <c r="LK223" s="27"/>
      <c r="LL223" s="27"/>
      <c r="LM223" s="27"/>
      <c r="LN223" s="27"/>
      <c r="LO223" s="27"/>
      <c r="LP223" s="27"/>
      <c r="LQ223" s="27"/>
      <c r="LR223" s="27"/>
      <c r="LS223" s="27"/>
      <c r="LT223" s="27"/>
      <c r="LU223" s="27"/>
      <c r="LV223" s="27"/>
      <c r="LW223" s="27"/>
      <c r="LX223" s="27"/>
      <c r="LY223" s="27"/>
      <c r="LZ223" s="27"/>
      <c r="MA223" s="27"/>
      <c r="MB223" s="27"/>
      <c r="MC223" s="27"/>
      <c r="MD223" s="27"/>
      <c r="ME223" s="27"/>
      <c r="MF223" s="27"/>
      <c r="MG223" s="27"/>
      <c r="MH223" s="27"/>
      <c r="MI223" s="27"/>
      <c r="MJ223" s="27"/>
      <c r="MK223" s="27"/>
      <c r="ML223" s="27"/>
      <c r="MM223" s="27"/>
      <c r="MN223" s="27"/>
      <c r="MO223" s="27"/>
      <c r="MP223" s="27"/>
      <c r="MQ223" s="27"/>
      <c r="MR223" s="27"/>
      <c r="MS223" s="27"/>
      <c r="MT223" s="27"/>
      <c r="MU223" s="27"/>
      <c r="MV223" s="27"/>
      <c r="MW223" s="27"/>
      <c r="MX223" s="27"/>
      <c r="MY223" s="27"/>
      <c r="MZ223" s="27"/>
      <c r="NA223" s="27"/>
      <c r="NB223" s="27"/>
      <c r="NC223" s="27"/>
      <c r="ND223" s="27"/>
      <c r="NE223" s="27"/>
      <c r="NF223" s="27"/>
      <c r="NG223" s="27"/>
      <c r="NH223" s="27"/>
      <c r="NI223" s="27"/>
      <c r="NJ223" s="27"/>
      <c r="NK223" s="27"/>
      <c r="NL223" s="27"/>
      <c r="NM223" s="27"/>
      <c r="NN223" s="27"/>
      <c r="NO223" s="27"/>
      <c r="NP223" s="27"/>
      <c r="NQ223" s="27"/>
      <c r="NR223" s="27"/>
      <c r="NS223" s="27"/>
      <c r="NT223" s="27"/>
      <c r="NU223" s="27"/>
      <c r="NV223" s="27"/>
      <c r="NW223" s="27"/>
      <c r="NX223" s="27"/>
      <c r="NY223" s="27"/>
      <c r="NZ223" s="27"/>
      <c r="OA223" s="27"/>
      <c r="OB223" s="27"/>
      <c r="OC223" s="27"/>
      <c r="OD223" s="27"/>
      <c r="OE223" s="27"/>
      <c r="OF223" s="27"/>
      <c r="OG223" s="27"/>
      <c r="OH223" s="27"/>
      <c r="OI223" s="27"/>
      <c r="OJ223" s="27"/>
      <c r="OK223" s="27"/>
      <c r="OL223" s="27"/>
      <c r="OM223" s="27"/>
      <c r="ON223" s="27"/>
      <c r="OO223" s="27"/>
      <c r="OP223" s="27"/>
      <c r="OQ223" s="27"/>
      <c r="OR223" s="27"/>
      <c r="OS223" s="27"/>
      <c r="OT223" s="27"/>
      <c r="OU223" s="27"/>
      <c r="OV223" s="27"/>
      <c r="OW223" s="27"/>
      <c r="OX223" s="27"/>
      <c r="OY223" s="27"/>
      <c r="OZ223" s="27"/>
      <c r="PA223" s="27"/>
      <c r="PB223" s="27"/>
      <c r="PC223" s="27"/>
      <c r="PD223" s="27"/>
      <c r="PE223" s="27"/>
      <c r="PF223" s="27"/>
      <c r="PG223" s="27"/>
      <c r="PH223" s="27"/>
      <c r="PI223" s="27"/>
      <c r="PJ223" s="27"/>
      <c r="PK223" s="27"/>
      <c r="PL223" s="27"/>
      <c r="PM223" s="27"/>
      <c r="PN223" s="27"/>
      <c r="PO223" s="27"/>
      <c r="PP223" s="27"/>
      <c r="PQ223" s="27"/>
      <c r="PR223" s="27"/>
      <c r="PS223" s="27"/>
      <c r="PT223" s="27"/>
      <c r="PU223" s="27"/>
      <c r="PV223" s="27"/>
      <c r="PW223" s="27"/>
      <c r="PX223" s="27"/>
      <c r="PY223" s="27"/>
      <c r="PZ223" s="27"/>
      <c r="QA223" s="27"/>
      <c r="QB223" s="27"/>
      <c r="QC223" s="27"/>
      <c r="QD223" s="27"/>
      <c r="QE223" s="27"/>
      <c r="QF223" s="27"/>
      <c r="QG223" s="27"/>
      <c r="QH223" s="27"/>
      <c r="QI223" s="27"/>
      <c r="QJ223" s="27"/>
      <c r="QK223" s="27"/>
      <c r="QL223" s="27"/>
      <c r="QM223" s="27"/>
      <c r="QN223" s="27"/>
      <c r="QO223" s="27"/>
      <c r="QP223" s="27"/>
      <c r="QQ223" s="27"/>
      <c r="QR223" s="27"/>
      <c r="QS223" s="27"/>
      <c r="QT223" s="27"/>
      <c r="QU223" s="27"/>
      <c r="QV223" s="27"/>
      <c r="QW223" s="27"/>
      <c r="QX223" s="27"/>
      <c r="QY223" s="27"/>
      <c r="QZ223" s="27"/>
      <c r="RA223" s="27"/>
      <c r="RB223" s="27"/>
      <c r="RC223" s="27"/>
      <c r="RD223" s="27"/>
      <c r="RE223" s="27"/>
      <c r="RF223" s="27"/>
      <c r="RG223" s="27"/>
      <c r="RH223" s="27"/>
      <c r="RI223" s="27"/>
      <c r="RJ223" s="27"/>
      <c r="RK223" s="27"/>
      <c r="RL223" s="27"/>
      <c r="RM223" s="27"/>
      <c r="RN223" s="27"/>
      <c r="RO223" s="27"/>
      <c r="RP223" s="27"/>
      <c r="RQ223" s="27"/>
      <c r="RR223" s="27"/>
      <c r="RS223" s="27"/>
      <c r="RT223" s="27"/>
      <c r="RU223" s="27"/>
      <c r="RV223" s="27"/>
      <c r="RW223" s="27"/>
      <c r="RX223" s="27"/>
      <c r="RY223" s="27"/>
      <c r="RZ223" s="27"/>
      <c r="SA223" s="27"/>
      <c r="SB223" s="27"/>
      <c r="SC223" s="27"/>
      <c r="SD223" s="27"/>
      <c r="SE223" s="27"/>
      <c r="SF223" s="27"/>
      <c r="SG223" s="27"/>
      <c r="SH223" s="27"/>
      <c r="SI223" s="27"/>
      <c r="SJ223" s="27"/>
      <c r="SK223" s="27"/>
      <c r="SL223" s="27"/>
      <c r="SM223" s="27"/>
      <c r="SN223" s="27"/>
      <c r="SO223" s="27"/>
      <c r="SP223" s="27"/>
      <c r="SQ223" s="27"/>
      <c r="SR223" s="27"/>
      <c r="SS223" s="27"/>
      <c r="ST223" s="27"/>
      <c r="SU223" s="27"/>
      <c r="SV223" s="27"/>
      <c r="SW223" s="27"/>
      <c r="SX223" s="27"/>
      <c r="SY223" s="27"/>
      <c r="SZ223" s="27"/>
      <c r="TA223" s="27"/>
      <c r="TB223" s="27"/>
      <c r="TC223" s="27"/>
      <c r="TD223" s="27"/>
      <c r="TE223" s="27"/>
      <c r="TF223" s="27"/>
      <c r="TG223" s="27"/>
      <c r="TH223" s="27"/>
      <c r="TI223" s="27"/>
      <c r="TJ223" s="27"/>
      <c r="TK223" s="27"/>
      <c r="TL223" s="27"/>
      <c r="TM223" s="27"/>
      <c r="TN223" s="27"/>
      <c r="TO223" s="27"/>
      <c r="TP223" s="27"/>
      <c r="TQ223" s="27"/>
      <c r="TR223" s="27"/>
      <c r="TS223" s="27"/>
      <c r="TT223" s="27"/>
      <c r="TU223" s="27"/>
      <c r="TV223" s="27"/>
      <c r="TW223" s="27"/>
      <c r="TX223" s="27"/>
      <c r="TY223" s="27"/>
      <c r="TZ223" s="27"/>
      <c r="UA223" s="27"/>
      <c r="UB223" s="27"/>
      <c r="UC223" s="27"/>
      <c r="UD223" s="27"/>
      <c r="UE223" s="27"/>
      <c r="UF223" s="27"/>
      <c r="UG223" s="27"/>
      <c r="UH223" s="27"/>
      <c r="UI223" s="27"/>
      <c r="UJ223" s="27"/>
      <c r="UK223" s="27"/>
      <c r="UL223" s="27"/>
      <c r="UM223" s="27"/>
      <c r="UN223" s="27"/>
      <c r="UO223" s="27"/>
      <c r="UP223" s="27"/>
      <c r="UQ223" s="27"/>
      <c r="UR223" s="27"/>
      <c r="US223" s="27"/>
      <c r="UT223" s="27"/>
      <c r="UU223" s="27"/>
      <c r="UV223" s="27"/>
      <c r="UW223" s="27"/>
      <c r="UX223" s="27"/>
      <c r="UY223" s="27"/>
      <c r="UZ223" s="27"/>
      <c r="VA223" s="27"/>
      <c r="VB223" s="27"/>
      <c r="VC223" s="27"/>
      <c r="VD223" s="27"/>
      <c r="VE223" s="27"/>
      <c r="VF223" s="27"/>
      <c r="VG223" s="27"/>
      <c r="VH223" s="27"/>
      <c r="VI223" s="27"/>
      <c r="VJ223" s="27"/>
      <c r="VK223" s="27"/>
      <c r="VL223" s="27"/>
      <c r="VM223" s="27"/>
      <c r="VN223" s="27"/>
      <c r="VO223" s="27"/>
      <c r="VP223" s="27"/>
      <c r="VQ223" s="27"/>
      <c r="VR223" s="27"/>
      <c r="VS223" s="27"/>
      <c r="VT223" s="27"/>
      <c r="VU223" s="27"/>
      <c r="VV223" s="27"/>
      <c r="VW223" s="27"/>
      <c r="VX223" s="27"/>
      <c r="VY223" s="27"/>
      <c r="VZ223" s="27"/>
      <c r="WA223" s="27"/>
      <c r="WB223" s="27"/>
      <c r="WC223" s="27"/>
      <c r="WD223" s="27"/>
      <c r="WE223" s="27"/>
      <c r="WF223" s="27"/>
      <c r="WG223" s="27"/>
      <c r="WH223" s="27"/>
      <c r="WI223" s="27"/>
      <c r="WJ223" s="27"/>
      <c r="WK223" s="27"/>
      <c r="WL223" s="27"/>
      <c r="WM223" s="27"/>
      <c r="WN223" s="27"/>
      <c r="WO223" s="27"/>
      <c r="WP223" s="27"/>
      <c r="WQ223" s="27"/>
      <c r="WR223" s="27"/>
      <c r="WS223" s="27"/>
      <c r="WT223" s="27"/>
      <c r="WU223" s="27"/>
      <c r="WV223" s="27"/>
      <c r="WW223" s="27"/>
      <c r="WX223" s="27"/>
      <c r="WY223" s="27"/>
      <c r="WZ223" s="27"/>
      <c r="XA223" s="27"/>
      <c r="XB223" s="27"/>
      <c r="XC223" s="27"/>
      <c r="XD223" s="27"/>
      <c r="XE223" s="27"/>
      <c r="XF223" s="27"/>
      <c r="XG223" s="27"/>
      <c r="XH223" s="27"/>
      <c r="XI223" s="27"/>
      <c r="XJ223" s="27"/>
      <c r="XK223" s="27"/>
      <c r="XL223" s="27"/>
      <c r="XM223" s="27"/>
      <c r="XN223" s="27"/>
      <c r="XO223" s="27"/>
      <c r="XP223" s="27"/>
      <c r="XQ223" s="27"/>
      <c r="XR223" s="27"/>
      <c r="XS223" s="27"/>
      <c r="XT223" s="27"/>
      <c r="XU223" s="27"/>
      <c r="XV223" s="27"/>
      <c r="XW223" s="27"/>
      <c r="XX223" s="27"/>
      <c r="XY223" s="27"/>
      <c r="XZ223" s="27"/>
      <c r="YA223" s="27"/>
      <c r="YB223" s="27"/>
      <c r="YC223" s="27"/>
      <c r="YD223" s="27"/>
      <c r="YE223" s="27"/>
      <c r="YF223" s="27"/>
      <c r="YG223" s="27"/>
      <c r="YH223" s="27"/>
      <c r="YI223" s="27"/>
      <c r="YJ223" s="27"/>
      <c r="YK223" s="27"/>
      <c r="YL223" s="27"/>
      <c r="YM223" s="27"/>
      <c r="YN223" s="27"/>
      <c r="YO223" s="27"/>
      <c r="YP223" s="27"/>
      <c r="YQ223" s="27"/>
      <c r="YR223" s="27"/>
      <c r="YS223" s="27"/>
      <c r="YT223" s="27"/>
      <c r="YU223" s="27"/>
      <c r="YV223" s="27"/>
      <c r="YW223" s="27"/>
      <c r="YX223" s="27"/>
      <c r="YY223" s="27"/>
      <c r="YZ223" s="27"/>
      <c r="ZA223" s="27"/>
      <c r="ZB223" s="27"/>
      <c r="ZC223" s="27"/>
      <c r="ZD223" s="27"/>
      <c r="ZE223" s="27"/>
      <c r="ZF223" s="27"/>
      <c r="ZG223" s="27"/>
      <c r="ZH223" s="27"/>
      <c r="ZI223" s="27"/>
      <c r="ZJ223" s="27"/>
      <c r="ZK223" s="27"/>
      <c r="ZL223" s="27"/>
      <c r="ZM223" s="27"/>
      <c r="ZN223" s="27"/>
      <c r="ZO223" s="27"/>
      <c r="ZP223" s="27"/>
      <c r="ZQ223" s="27"/>
      <c r="ZR223" s="27"/>
      <c r="ZS223" s="27"/>
      <c r="ZT223" s="27"/>
      <c r="ZU223" s="27"/>
      <c r="ZV223" s="27"/>
      <c r="ZW223" s="27"/>
      <c r="ZX223" s="27"/>
      <c r="ZY223" s="27"/>
      <c r="ZZ223" s="27"/>
      <c r="AAA223" s="27"/>
      <c r="AAB223" s="27"/>
      <c r="AAC223" s="27"/>
      <c r="AAD223" s="27"/>
      <c r="AAE223" s="27"/>
      <c r="AAF223" s="27"/>
      <c r="AAG223" s="27"/>
      <c r="AAH223" s="27"/>
      <c r="AAI223" s="27"/>
      <c r="AAJ223" s="27"/>
      <c r="AAK223" s="27"/>
      <c r="AAL223" s="27"/>
      <c r="AAM223" s="27"/>
      <c r="AAN223" s="27"/>
      <c r="AAO223" s="27"/>
      <c r="AAP223" s="27"/>
      <c r="AAQ223" s="27"/>
      <c r="AAR223" s="27"/>
      <c r="AAS223" s="27"/>
      <c r="AAT223" s="27"/>
      <c r="AAU223" s="27"/>
      <c r="AAV223" s="27"/>
      <c r="AAW223" s="27"/>
      <c r="AAX223" s="27"/>
      <c r="AAY223" s="27"/>
      <c r="AAZ223" s="27"/>
      <c r="ABA223" s="27"/>
      <c r="ABB223" s="27"/>
      <c r="ABC223" s="27"/>
      <c r="ABD223" s="27"/>
      <c r="ABE223" s="27"/>
      <c r="ABF223" s="27"/>
      <c r="ABG223" s="27"/>
      <c r="ABH223" s="27"/>
      <c r="ABI223" s="27"/>
      <c r="ABJ223" s="27"/>
      <c r="ABK223" s="27"/>
      <c r="ABL223" s="27"/>
      <c r="ABM223" s="27"/>
      <c r="ABN223" s="27"/>
      <c r="ABO223" s="27"/>
      <c r="ABP223" s="27"/>
      <c r="ABQ223" s="27"/>
      <c r="ABR223" s="27"/>
      <c r="ABS223" s="27"/>
      <c r="ABT223" s="27"/>
      <c r="ABU223" s="27"/>
      <c r="ABV223" s="27"/>
      <c r="ABW223" s="27"/>
      <c r="ABX223" s="27"/>
      <c r="ABY223" s="27"/>
      <c r="ABZ223" s="27"/>
      <c r="ACA223" s="27"/>
      <c r="ACB223" s="27"/>
      <c r="ACC223" s="27"/>
      <c r="ACD223" s="27"/>
      <c r="ACE223" s="27"/>
      <c r="ACF223" s="27"/>
      <c r="ACG223" s="27"/>
      <c r="ACH223" s="27"/>
      <c r="ACI223" s="27"/>
      <c r="ACJ223" s="27"/>
      <c r="ACK223" s="27"/>
      <c r="ACL223" s="27"/>
      <c r="ACM223" s="27"/>
      <c r="ACN223" s="27"/>
      <c r="ACO223" s="27"/>
      <c r="ACP223" s="27"/>
      <c r="ACQ223" s="27"/>
      <c r="ACR223" s="27"/>
      <c r="ACS223" s="27"/>
      <c r="ACT223" s="27"/>
      <c r="ACU223" s="27"/>
      <c r="ACV223" s="27"/>
      <c r="ACW223" s="27"/>
      <c r="ACX223" s="27"/>
      <c r="ACY223" s="27"/>
      <c r="ACZ223" s="27"/>
      <c r="ADA223" s="27"/>
      <c r="ADB223" s="27"/>
      <c r="ADC223" s="27"/>
      <c r="ADD223" s="27"/>
      <c r="ADE223" s="27"/>
      <c r="ADF223" s="27"/>
      <c r="ADG223" s="27"/>
      <c r="ADH223" s="27"/>
      <c r="ADI223" s="27"/>
      <c r="ADJ223" s="27"/>
      <c r="ADK223" s="27"/>
      <c r="ADL223" s="27"/>
      <c r="ADM223" s="27"/>
      <c r="ADN223" s="27"/>
      <c r="ADO223" s="27"/>
      <c r="ADP223" s="27"/>
      <c r="ADQ223" s="27"/>
      <c r="ADR223" s="27"/>
      <c r="ADS223" s="27"/>
      <c r="ADT223" s="27"/>
      <c r="ADU223" s="27"/>
      <c r="ADV223" s="27"/>
      <c r="ADW223" s="27"/>
      <c r="ADX223" s="27"/>
      <c r="ADY223" s="27"/>
      <c r="ADZ223" s="27"/>
      <c r="AEA223" s="27"/>
      <c r="AEB223" s="27"/>
      <c r="AEC223" s="27"/>
      <c r="AED223" s="27"/>
      <c r="AEE223" s="27"/>
      <c r="AEF223" s="27"/>
      <c r="AEG223" s="27"/>
      <c r="AEH223" s="27"/>
      <c r="AEI223" s="27"/>
      <c r="AEJ223" s="27"/>
      <c r="AEK223" s="27"/>
      <c r="AEL223" s="27"/>
      <c r="AEM223" s="27"/>
      <c r="AEN223" s="27"/>
      <c r="AEO223" s="27"/>
      <c r="AEP223" s="27"/>
      <c r="AEQ223" s="27"/>
      <c r="AER223" s="27"/>
      <c r="AES223" s="27"/>
      <c r="AET223" s="27"/>
      <c r="AEU223" s="27"/>
      <c r="AEV223" s="27"/>
      <c r="AEW223" s="27"/>
      <c r="AEX223" s="27"/>
      <c r="AEY223" s="27"/>
      <c r="AEZ223" s="27"/>
      <c r="AFA223" s="27"/>
      <c r="AFB223" s="27"/>
      <c r="AFC223" s="27"/>
      <c r="AFD223" s="27"/>
      <c r="AFE223" s="27"/>
      <c r="AFF223" s="27"/>
      <c r="AFG223" s="27"/>
      <c r="AFH223" s="27"/>
      <c r="AFI223" s="27"/>
      <c r="AFJ223" s="27"/>
      <c r="AFK223" s="27"/>
      <c r="AFL223" s="27"/>
      <c r="AFM223" s="27"/>
      <c r="AFN223" s="27"/>
      <c r="AFO223" s="27"/>
      <c r="AFP223" s="27"/>
      <c r="AFQ223" s="27"/>
      <c r="AFR223" s="27"/>
      <c r="AFS223" s="27"/>
      <c r="AFT223" s="27"/>
      <c r="AFU223" s="27"/>
      <c r="AFV223" s="27"/>
      <c r="AFW223" s="27"/>
      <c r="AFX223" s="27"/>
      <c r="AFY223" s="27"/>
      <c r="AFZ223" s="27"/>
      <c r="AGA223" s="27"/>
      <c r="AGB223" s="27"/>
      <c r="AGC223" s="27"/>
      <c r="AGD223" s="27"/>
      <c r="AGE223" s="27"/>
      <c r="AGF223" s="27"/>
      <c r="AGG223" s="27"/>
      <c r="AGH223" s="27"/>
      <c r="AGI223" s="27"/>
      <c r="AGJ223" s="27"/>
      <c r="AGK223" s="27"/>
      <c r="AGL223" s="27"/>
      <c r="AGM223" s="27"/>
      <c r="AGN223" s="27"/>
      <c r="AGO223" s="27"/>
      <c r="AGP223" s="27"/>
      <c r="AGQ223" s="27"/>
      <c r="AGR223" s="27"/>
      <c r="AGS223" s="27"/>
      <c r="AGT223" s="27"/>
      <c r="AGU223" s="27"/>
      <c r="AGV223" s="27"/>
      <c r="AGW223" s="27"/>
      <c r="AGX223" s="27"/>
      <c r="AGY223" s="27"/>
      <c r="AGZ223" s="27"/>
      <c r="AHA223" s="27"/>
      <c r="AHB223" s="27"/>
      <c r="AHC223" s="27"/>
      <c r="AHD223" s="27"/>
      <c r="AHE223" s="27"/>
      <c r="AHF223" s="27"/>
      <c r="AHG223" s="27"/>
      <c r="AHH223" s="27"/>
      <c r="AHI223" s="27"/>
      <c r="AHJ223" s="27"/>
      <c r="AHK223" s="27"/>
      <c r="AHL223" s="27"/>
      <c r="AHM223" s="27"/>
      <c r="AHN223" s="27"/>
      <c r="AHO223" s="27"/>
      <c r="AHP223" s="27"/>
      <c r="AHQ223" s="27"/>
      <c r="AHR223" s="27"/>
      <c r="AHS223" s="27"/>
      <c r="AHT223" s="27"/>
      <c r="AHU223" s="27"/>
      <c r="AHV223" s="27"/>
      <c r="AHW223" s="27"/>
      <c r="AHX223" s="27"/>
      <c r="AHY223" s="27"/>
      <c r="AHZ223" s="27"/>
      <c r="AIA223" s="27"/>
      <c r="AIB223" s="27"/>
      <c r="AIC223" s="27"/>
      <c r="AID223" s="27"/>
      <c r="AIE223" s="27"/>
      <c r="AIF223" s="27"/>
      <c r="AIG223" s="27"/>
      <c r="AIH223" s="27"/>
      <c r="AII223" s="27"/>
      <c r="AIJ223" s="27"/>
      <c r="AIK223" s="27"/>
      <c r="AIL223" s="27"/>
      <c r="AIM223" s="27"/>
      <c r="AIN223" s="27"/>
      <c r="AIO223" s="27"/>
      <c r="AIP223" s="27"/>
      <c r="AIQ223" s="27"/>
      <c r="AIR223" s="27"/>
      <c r="AIS223" s="27"/>
      <c r="AIT223" s="27"/>
      <c r="AIU223" s="27"/>
      <c r="AIV223" s="27"/>
      <c r="AIW223" s="27"/>
      <c r="AIX223" s="27"/>
      <c r="AIY223" s="27"/>
      <c r="AIZ223" s="27"/>
      <c r="AJA223" s="27"/>
      <c r="AJB223" s="27"/>
      <c r="AJC223" s="27"/>
      <c r="AJD223" s="27"/>
      <c r="AJE223" s="27"/>
      <c r="AJF223" s="27"/>
      <c r="AJG223" s="27"/>
      <c r="AJH223" s="27"/>
      <c r="AJI223" s="27"/>
      <c r="AJJ223" s="27"/>
      <c r="AJK223" s="27"/>
      <c r="AJL223" s="27"/>
      <c r="AJM223" s="27"/>
      <c r="AJN223" s="27"/>
      <c r="AJO223" s="27"/>
      <c r="AJP223" s="27"/>
      <c r="AJQ223" s="27"/>
      <c r="AJR223" s="27"/>
      <c r="AJS223" s="27"/>
      <c r="AJT223" s="27"/>
      <c r="AJU223" s="27"/>
      <c r="AJV223" s="27"/>
      <c r="AJW223" s="27"/>
      <c r="AJX223" s="27"/>
      <c r="AJY223" s="27"/>
      <c r="AJZ223" s="27"/>
      <c r="AKA223" s="27"/>
      <c r="AKB223" s="27"/>
      <c r="AKC223" s="27"/>
      <c r="AKD223" s="27"/>
      <c r="AKE223" s="27"/>
      <c r="AKF223" s="27"/>
      <c r="AKG223" s="27"/>
      <c r="AKH223" s="27"/>
      <c r="AKI223" s="27"/>
      <c r="AKJ223" s="27"/>
      <c r="AKK223" s="27"/>
      <c r="AKL223" s="27"/>
      <c r="AKM223" s="27"/>
      <c r="AKN223" s="27"/>
      <c r="AKO223" s="27"/>
      <c r="AKP223" s="27"/>
      <c r="AKQ223" s="27"/>
      <c r="AKR223" s="27"/>
      <c r="AKS223" s="27"/>
      <c r="AKT223" s="27"/>
      <c r="AKU223" s="27"/>
      <c r="AKV223" s="27"/>
      <c r="AKW223" s="27"/>
      <c r="AKX223" s="27"/>
      <c r="AKY223" s="27"/>
      <c r="AKZ223" s="27"/>
      <c r="ALA223" s="27"/>
      <c r="ALB223" s="27"/>
      <c r="ALC223" s="27"/>
      <c r="ALD223" s="27"/>
      <c r="ALE223" s="27"/>
      <c r="ALF223" s="27"/>
      <c r="ALG223" s="27"/>
      <c r="ALH223" s="27"/>
      <c r="ALI223" s="27"/>
      <c r="ALJ223" s="27"/>
      <c r="ALK223" s="27"/>
      <c r="ALL223" s="27"/>
      <c r="ALM223" s="27"/>
      <c r="ALN223" s="27"/>
      <c r="ALO223" s="27"/>
      <c r="ALP223" s="27"/>
      <c r="ALQ223" s="27"/>
      <c r="ALR223" s="27"/>
      <c r="ALS223" s="27"/>
      <c r="ALT223" s="27"/>
      <c r="ALU223" s="27"/>
      <c r="ALV223" s="27"/>
      <c r="ALW223" s="27"/>
      <c r="ALX223" s="27"/>
      <c r="ALY223" s="27"/>
      <c r="ALZ223" s="27"/>
      <c r="AMA223" s="27"/>
      <c r="AMB223" s="27"/>
      <c r="AMC223" s="27"/>
      <c r="AMD223" s="27"/>
      <c r="AME223" s="27"/>
      <c r="AMF223" s="27"/>
      <c r="AMG223" s="27"/>
      <c r="AMH223" s="27"/>
      <c r="AMI223" s="27"/>
      <c r="AMJ223" s="27"/>
      <c r="AMK223" s="27"/>
      <c r="AML223" s="27"/>
      <c r="AMM223" s="27"/>
      <c r="AMN223" s="27"/>
      <c r="AMO223" s="27"/>
      <c r="AMP223" s="27"/>
      <c r="AMQ223" s="27"/>
      <c r="AMR223" s="27"/>
      <c r="AMS223" s="27"/>
      <c r="AMT223" s="27"/>
      <c r="AMU223" s="27"/>
      <c r="AMV223" s="27"/>
      <c r="AMW223" s="27"/>
      <c r="AMX223" s="27"/>
      <c r="AMY223" s="27"/>
      <c r="AMZ223" s="27"/>
      <c r="ANA223" s="27"/>
      <c r="ANB223" s="27"/>
      <c r="ANC223" s="27"/>
      <c r="AND223" s="27"/>
      <c r="ANE223" s="27"/>
      <c r="ANF223" s="27"/>
      <c r="ANG223" s="27"/>
      <c r="ANH223" s="27"/>
      <c r="ANI223" s="27"/>
      <c r="ANJ223" s="27"/>
      <c r="ANK223" s="27"/>
      <c r="ANL223" s="27"/>
      <c r="ANM223" s="27"/>
      <c r="ANN223" s="27"/>
      <c r="ANO223" s="27"/>
      <c r="ANP223" s="27"/>
      <c r="ANQ223" s="27"/>
      <c r="ANR223" s="27"/>
      <c r="ANS223" s="27"/>
      <c r="ANT223" s="27"/>
      <c r="ANU223" s="27"/>
      <c r="ANV223" s="27"/>
      <c r="ANW223" s="27"/>
      <c r="ANX223" s="27"/>
      <c r="ANY223" s="27"/>
      <c r="ANZ223" s="27"/>
      <c r="AOA223" s="27"/>
      <c r="AOB223" s="27"/>
      <c r="AOC223" s="27"/>
      <c r="AOD223" s="27"/>
      <c r="AOE223" s="27"/>
      <c r="AOF223" s="27"/>
      <c r="AOG223" s="27"/>
      <c r="AOH223" s="27"/>
      <c r="AOI223" s="27"/>
      <c r="AOJ223" s="27"/>
      <c r="AOK223" s="27"/>
      <c r="AOL223" s="27"/>
      <c r="AOM223" s="27"/>
      <c r="AON223" s="27"/>
      <c r="AOO223" s="27"/>
      <c r="AOP223" s="27"/>
      <c r="AOQ223" s="27"/>
      <c r="AOR223" s="27"/>
      <c r="AOS223" s="27"/>
      <c r="AOT223" s="27"/>
      <c r="AOU223" s="27"/>
      <c r="AOV223" s="27"/>
      <c r="AOW223" s="27"/>
      <c r="AOX223" s="27"/>
      <c r="AOY223" s="27"/>
      <c r="AOZ223" s="27"/>
      <c r="APA223" s="27"/>
      <c r="APB223" s="27"/>
      <c r="APC223" s="27"/>
      <c r="APD223" s="27"/>
      <c r="APE223" s="27"/>
      <c r="APF223" s="27"/>
      <c r="APG223" s="27"/>
      <c r="APH223" s="27"/>
      <c r="API223" s="27"/>
      <c r="APJ223" s="27"/>
      <c r="APK223" s="27"/>
      <c r="APL223" s="27"/>
      <c r="APM223" s="27"/>
      <c r="APN223" s="27"/>
      <c r="APO223" s="27"/>
      <c r="APP223" s="27"/>
      <c r="APQ223" s="27"/>
      <c r="APR223" s="27"/>
      <c r="APS223" s="27"/>
      <c r="APT223" s="27"/>
      <c r="APU223" s="27"/>
      <c r="APV223" s="27"/>
      <c r="APW223" s="27"/>
      <c r="APX223" s="27"/>
      <c r="APY223" s="27"/>
      <c r="APZ223" s="27"/>
      <c r="AQA223" s="27"/>
      <c r="AQB223" s="27"/>
      <c r="AQC223" s="27"/>
      <c r="AQD223" s="27"/>
      <c r="AQE223" s="27"/>
      <c r="AQF223" s="27"/>
      <c r="AQG223" s="27"/>
      <c r="AQH223" s="27"/>
      <c r="AQI223" s="27"/>
      <c r="AQJ223" s="27"/>
      <c r="AQK223" s="27"/>
      <c r="AQL223" s="27"/>
      <c r="AQM223" s="27"/>
      <c r="AQN223" s="27"/>
      <c r="AQO223" s="27"/>
      <c r="AQP223" s="27"/>
      <c r="AQQ223" s="27"/>
      <c r="AQR223" s="27"/>
      <c r="AQS223" s="27"/>
      <c r="AQT223" s="27"/>
      <c r="AQU223" s="27"/>
      <c r="AQV223" s="27"/>
      <c r="AQW223" s="27"/>
      <c r="AQX223" s="27"/>
      <c r="AQY223" s="27"/>
      <c r="AQZ223" s="27"/>
      <c r="ARA223" s="27"/>
      <c r="ARB223" s="27"/>
      <c r="ARC223" s="27"/>
      <c r="ARD223" s="27"/>
      <c r="ARE223" s="27"/>
      <c r="ARF223" s="27"/>
      <c r="ARG223" s="27"/>
      <c r="ARH223" s="27"/>
      <c r="ARI223" s="27"/>
      <c r="ARJ223" s="27"/>
      <c r="ARK223" s="27"/>
      <c r="ARL223" s="27"/>
      <c r="ARM223" s="27"/>
      <c r="ARN223" s="27"/>
      <c r="ARO223" s="27"/>
      <c r="ARP223" s="27"/>
      <c r="ARQ223" s="27"/>
      <c r="ARR223" s="27"/>
      <c r="ARS223" s="27"/>
      <c r="ART223" s="27"/>
      <c r="ARU223" s="27"/>
      <c r="ARV223" s="27"/>
      <c r="ARW223" s="27"/>
      <c r="ARX223" s="27"/>
      <c r="ARY223" s="27"/>
      <c r="ARZ223" s="27"/>
      <c r="ASA223" s="27"/>
      <c r="ASB223" s="27"/>
      <c r="ASC223" s="27"/>
      <c r="ASD223" s="27"/>
      <c r="ASE223" s="27"/>
      <c r="ASF223" s="27"/>
      <c r="ASG223" s="27"/>
      <c r="ASH223" s="27"/>
      <c r="ASI223" s="27"/>
      <c r="ASJ223" s="27"/>
      <c r="ASK223" s="27"/>
      <c r="ASL223" s="27"/>
      <c r="ASM223" s="27"/>
      <c r="ASN223" s="27"/>
      <c r="ASO223" s="27"/>
      <c r="ASP223" s="27"/>
      <c r="ASQ223" s="27"/>
      <c r="ASR223" s="27"/>
      <c r="ASS223" s="27"/>
      <c r="AST223" s="27"/>
      <c r="ASU223" s="27"/>
      <c r="ASV223" s="27"/>
      <c r="ASW223" s="27"/>
      <c r="ASX223" s="27"/>
      <c r="ASY223" s="27"/>
      <c r="ASZ223" s="27"/>
      <c r="ATA223" s="27"/>
      <c r="ATB223" s="27"/>
      <c r="ATC223" s="27"/>
      <c r="ATD223" s="27"/>
      <c r="ATE223" s="27"/>
      <c r="ATF223" s="27"/>
      <c r="ATG223" s="27"/>
      <c r="ATH223" s="27"/>
      <c r="ATI223" s="27"/>
      <c r="ATJ223" s="27"/>
      <c r="ATK223" s="27"/>
      <c r="ATL223" s="27"/>
      <c r="ATM223" s="27"/>
      <c r="ATN223" s="27"/>
      <c r="ATO223" s="27"/>
      <c r="ATP223" s="27"/>
      <c r="ATQ223" s="27"/>
      <c r="ATR223" s="27"/>
      <c r="ATS223" s="27"/>
      <c r="ATT223" s="27"/>
      <c r="ATU223" s="27"/>
      <c r="ATV223" s="27"/>
      <c r="ATW223" s="27"/>
      <c r="ATX223" s="27"/>
      <c r="ATY223" s="27"/>
      <c r="ATZ223" s="27"/>
      <c r="AUA223" s="27"/>
      <c r="AUB223" s="27"/>
      <c r="AUC223" s="27"/>
      <c r="AUD223" s="27"/>
      <c r="AUE223" s="27"/>
      <c r="AUF223" s="27"/>
      <c r="AUG223" s="27"/>
      <c r="AUH223" s="27"/>
      <c r="AUI223" s="27"/>
      <c r="AUJ223" s="27"/>
      <c r="AUK223" s="27"/>
      <c r="AUL223" s="27"/>
      <c r="AUM223" s="27"/>
      <c r="AUN223" s="27"/>
      <c r="AUO223" s="27"/>
      <c r="AUP223" s="27"/>
      <c r="AUQ223" s="27"/>
      <c r="AUR223" s="27"/>
      <c r="AUS223" s="27"/>
      <c r="AUT223" s="27"/>
      <c r="AUU223" s="27"/>
      <c r="AUV223" s="27"/>
      <c r="AUW223" s="27"/>
      <c r="AUX223" s="27"/>
      <c r="AUY223" s="27"/>
      <c r="AUZ223" s="27"/>
      <c r="AVA223" s="27"/>
      <c r="AVB223" s="27"/>
      <c r="AVC223" s="27"/>
      <c r="AVD223" s="27"/>
      <c r="AVE223" s="27"/>
      <c r="AVF223" s="27"/>
      <c r="AVG223" s="27"/>
      <c r="AVH223" s="27"/>
      <c r="AVI223" s="27"/>
      <c r="AVJ223" s="27"/>
      <c r="AVK223" s="27"/>
      <c r="AVL223" s="27"/>
      <c r="AVM223" s="27"/>
      <c r="AVN223" s="27"/>
      <c r="AVO223" s="27"/>
      <c r="AVP223" s="27"/>
      <c r="AVQ223" s="27"/>
      <c r="AVR223" s="27"/>
      <c r="AVS223" s="27"/>
      <c r="AVT223" s="27"/>
      <c r="AVU223" s="27"/>
      <c r="AVV223" s="27"/>
      <c r="AVW223" s="27"/>
      <c r="AVX223" s="27"/>
      <c r="AVY223" s="27"/>
      <c r="AVZ223" s="27"/>
      <c r="AWA223" s="27"/>
      <c r="AWB223" s="27"/>
      <c r="AWC223" s="27"/>
      <c r="AWD223" s="27"/>
      <c r="AWE223" s="27"/>
      <c r="AWF223" s="27"/>
      <c r="AWG223" s="27"/>
      <c r="AWH223" s="27"/>
      <c r="AWI223" s="27"/>
      <c r="AWJ223" s="27"/>
      <c r="AWK223" s="27"/>
      <c r="AWL223" s="27"/>
      <c r="AWM223" s="27"/>
      <c r="AWN223" s="27"/>
      <c r="AWO223" s="27"/>
      <c r="AWP223" s="27"/>
      <c r="AWQ223" s="27"/>
      <c r="AWR223" s="27"/>
      <c r="AWS223" s="27"/>
      <c r="AWT223" s="27"/>
      <c r="AWU223" s="27"/>
      <c r="AWV223" s="27"/>
      <c r="AWW223" s="27"/>
      <c r="AWX223" s="27"/>
      <c r="AWY223" s="27"/>
      <c r="AWZ223" s="27"/>
      <c r="AXA223" s="27"/>
      <c r="AXB223" s="27"/>
      <c r="AXC223" s="27"/>
      <c r="AXD223" s="27"/>
      <c r="AXE223" s="27"/>
      <c r="AXF223" s="27"/>
      <c r="AXG223" s="27"/>
      <c r="AXH223" s="27"/>
      <c r="AXI223" s="27"/>
      <c r="AXJ223" s="27"/>
      <c r="AXK223" s="27"/>
      <c r="AXL223" s="27"/>
      <c r="AXM223" s="27"/>
      <c r="AXN223" s="27"/>
      <c r="AXO223" s="27"/>
      <c r="AXP223" s="27"/>
      <c r="AXQ223" s="27"/>
      <c r="AXR223" s="27"/>
      <c r="AXS223" s="27"/>
      <c r="AXT223" s="27"/>
      <c r="AXU223" s="27"/>
      <c r="AXV223" s="27"/>
      <c r="AXW223" s="27"/>
      <c r="AXX223" s="27"/>
      <c r="AXY223" s="27"/>
      <c r="AXZ223" s="27"/>
      <c r="AYA223" s="27"/>
      <c r="AYB223" s="27"/>
      <c r="AYC223" s="27"/>
      <c r="AYD223" s="27"/>
      <c r="AYE223" s="27"/>
      <c r="AYF223" s="27"/>
      <c r="AYG223" s="27"/>
      <c r="AYH223" s="27"/>
      <c r="AYI223" s="27"/>
      <c r="AYJ223" s="27"/>
      <c r="AYK223" s="27"/>
      <c r="AYL223" s="27"/>
      <c r="AYM223" s="27"/>
      <c r="AYN223" s="27"/>
      <c r="AYO223" s="27"/>
      <c r="AYP223" s="27"/>
      <c r="AYQ223" s="27"/>
      <c r="AYR223" s="27"/>
      <c r="AYS223" s="27"/>
      <c r="AYT223" s="27"/>
      <c r="AYU223" s="27"/>
      <c r="AYV223" s="27"/>
      <c r="AYW223" s="27"/>
      <c r="AYX223" s="27"/>
      <c r="AYY223" s="27"/>
      <c r="AYZ223" s="27"/>
      <c r="AZA223" s="27"/>
      <c r="AZB223" s="27"/>
      <c r="AZC223" s="27"/>
      <c r="AZD223" s="27"/>
      <c r="AZE223" s="27"/>
      <c r="AZF223" s="27"/>
      <c r="AZG223" s="27"/>
      <c r="AZH223" s="27"/>
      <c r="AZI223" s="27"/>
      <c r="AZJ223" s="27"/>
      <c r="AZK223" s="27"/>
      <c r="AZL223" s="27"/>
      <c r="AZM223" s="27"/>
      <c r="AZN223" s="27"/>
      <c r="AZO223" s="27"/>
      <c r="AZP223" s="27"/>
      <c r="AZQ223" s="27"/>
      <c r="AZR223" s="27"/>
      <c r="AZS223" s="27"/>
      <c r="AZT223" s="27"/>
      <c r="AZU223" s="27"/>
      <c r="AZV223" s="27"/>
      <c r="AZW223" s="27"/>
      <c r="AZX223" s="27"/>
      <c r="AZY223" s="27"/>
      <c r="AZZ223" s="27"/>
      <c r="BAA223" s="27"/>
      <c r="BAB223" s="27"/>
      <c r="BAC223" s="27"/>
      <c r="BAD223" s="27"/>
      <c r="BAE223" s="27"/>
      <c r="BAF223" s="27"/>
      <c r="BAG223" s="27"/>
      <c r="BAH223" s="27"/>
      <c r="BAI223" s="27"/>
      <c r="BAJ223" s="27"/>
      <c r="BAK223" s="27"/>
      <c r="BAL223" s="27"/>
      <c r="BAM223" s="27"/>
      <c r="BAN223" s="27"/>
      <c r="BAO223" s="27"/>
      <c r="BAP223" s="27"/>
      <c r="BAQ223" s="27"/>
      <c r="BAR223" s="27"/>
      <c r="BAS223" s="27"/>
      <c r="BAT223" s="27"/>
      <c r="BAU223" s="27"/>
      <c r="BAV223" s="27"/>
      <c r="BAW223" s="27"/>
      <c r="BAX223" s="27"/>
      <c r="BAY223" s="27"/>
      <c r="BAZ223" s="27"/>
      <c r="BBA223" s="27"/>
      <c r="BBB223" s="27"/>
      <c r="BBC223" s="27"/>
      <c r="BBD223" s="27"/>
      <c r="BBE223" s="27"/>
      <c r="BBF223" s="27"/>
      <c r="BBG223" s="27"/>
      <c r="BBH223" s="27"/>
      <c r="BBI223" s="27"/>
      <c r="BBJ223" s="27"/>
      <c r="BBK223" s="27"/>
      <c r="BBL223" s="27"/>
      <c r="BBM223" s="27"/>
      <c r="BBN223" s="27"/>
      <c r="BBO223" s="27"/>
      <c r="BBP223" s="27"/>
      <c r="BBQ223" s="27"/>
      <c r="BBR223" s="27"/>
      <c r="BBS223" s="27"/>
      <c r="BBT223" s="27"/>
      <c r="BBU223" s="27"/>
      <c r="BBV223" s="27"/>
      <c r="BBW223" s="27"/>
      <c r="BBX223" s="27"/>
      <c r="BBY223" s="27"/>
      <c r="BBZ223" s="27"/>
      <c r="BCA223" s="27"/>
      <c r="BCB223" s="27"/>
      <c r="BCC223" s="27"/>
      <c r="BCD223" s="27"/>
      <c r="BCE223" s="27"/>
      <c r="BCF223" s="27"/>
      <c r="BCG223" s="27"/>
      <c r="BCH223" s="27"/>
      <c r="BCI223" s="27"/>
      <c r="BCJ223" s="27"/>
      <c r="BCK223" s="27"/>
      <c r="BCL223" s="27"/>
      <c r="BCM223" s="27"/>
      <c r="BCN223" s="27"/>
      <c r="BCO223" s="27"/>
      <c r="BCP223" s="27"/>
      <c r="BCQ223" s="27"/>
      <c r="BCR223" s="27"/>
      <c r="BCS223" s="27"/>
      <c r="BCT223" s="27"/>
      <c r="BCU223" s="27"/>
      <c r="BCV223" s="27"/>
      <c r="BCW223" s="27"/>
      <c r="BCX223" s="27"/>
      <c r="BCY223" s="27"/>
      <c r="BCZ223" s="27"/>
      <c r="BDA223" s="27"/>
      <c r="BDB223" s="27"/>
      <c r="BDC223" s="27"/>
      <c r="BDD223" s="27"/>
      <c r="BDE223" s="27"/>
      <c r="BDF223" s="27"/>
      <c r="BDG223" s="27"/>
      <c r="BDH223" s="27"/>
      <c r="BDI223" s="27"/>
      <c r="BDJ223" s="27"/>
      <c r="BDK223" s="27"/>
      <c r="BDL223" s="27"/>
      <c r="BDM223" s="27"/>
      <c r="BDN223" s="27"/>
      <c r="BDO223" s="27"/>
      <c r="BDP223" s="27"/>
      <c r="BDQ223" s="27"/>
      <c r="BDR223" s="27"/>
      <c r="BDS223" s="27"/>
      <c r="BDT223" s="27"/>
      <c r="BDU223" s="27"/>
      <c r="BDV223" s="27"/>
      <c r="BDW223" s="27"/>
      <c r="BDX223" s="27"/>
      <c r="BDY223" s="27"/>
      <c r="BDZ223" s="27"/>
      <c r="BEA223" s="27"/>
      <c r="BEB223" s="27"/>
      <c r="BEC223" s="27"/>
      <c r="BED223" s="27"/>
      <c r="BEE223" s="27"/>
      <c r="BEF223" s="27"/>
      <c r="BEG223" s="27"/>
      <c r="BEH223" s="27"/>
      <c r="BEI223" s="27"/>
      <c r="BEJ223" s="27"/>
      <c r="BEK223" s="27"/>
      <c r="BEL223" s="27"/>
      <c r="BEM223" s="27"/>
      <c r="BEN223" s="27"/>
      <c r="BEO223" s="27"/>
      <c r="BEP223" s="27"/>
      <c r="BEQ223" s="27"/>
      <c r="BER223" s="27"/>
      <c r="BES223" s="27"/>
      <c r="BET223" s="27"/>
      <c r="BEU223" s="27"/>
      <c r="BEV223" s="27"/>
      <c r="BEW223" s="27"/>
      <c r="BEX223" s="27"/>
      <c r="BEY223" s="27"/>
      <c r="BEZ223" s="27"/>
      <c r="BFA223" s="27"/>
      <c r="BFB223" s="27"/>
      <c r="BFC223" s="27"/>
      <c r="BFD223" s="27"/>
      <c r="BFE223" s="27"/>
      <c r="BFF223" s="27"/>
      <c r="BFG223" s="27"/>
      <c r="BFH223" s="27"/>
      <c r="BFI223" s="27"/>
      <c r="BFJ223" s="27"/>
      <c r="BFK223" s="27"/>
      <c r="BFL223" s="27"/>
      <c r="BFM223" s="27"/>
      <c r="BFN223" s="27"/>
      <c r="BFO223" s="27"/>
      <c r="BFP223" s="27"/>
      <c r="BFQ223" s="27"/>
      <c r="BFR223" s="27"/>
      <c r="BFS223" s="27"/>
      <c r="BFT223" s="27"/>
      <c r="BFU223" s="27"/>
      <c r="BFV223" s="27"/>
      <c r="BFW223" s="27"/>
      <c r="BFX223" s="27"/>
      <c r="BFY223" s="27"/>
      <c r="BFZ223" s="27"/>
      <c r="BGA223" s="27"/>
      <c r="BGB223" s="27"/>
      <c r="BGC223" s="27"/>
      <c r="BGD223" s="27"/>
      <c r="BGE223" s="27"/>
      <c r="BGF223" s="27"/>
      <c r="BGG223" s="27"/>
      <c r="BGH223" s="27"/>
      <c r="BGI223" s="27"/>
      <c r="BGJ223" s="27"/>
      <c r="BGK223" s="27"/>
      <c r="BGL223" s="27"/>
      <c r="BGM223" s="27"/>
      <c r="BGN223" s="27"/>
      <c r="BGO223" s="27"/>
      <c r="BGP223" s="27"/>
      <c r="BGQ223" s="27"/>
      <c r="BGR223" s="27"/>
      <c r="BGS223" s="27"/>
      <c r="BGT223" s="27"/>
      <c r="BGU223" s="27"/>
      <c r="BGV223" s="27"/>
      <c r="BGW223" s="27"/>
      <c r="BGX223" s="27"/>
      <c r="BGY223" s="27"/>
      <c r="BGZ223" s="27"/>
      <c r="BHA223" s="27"/>
      <c r="BHB223" s="27"/>
      <c r="BHC223" s="27"/>
      <c r="BHD223" s="27"/>
      <c r="BHE223" s="27"/>
      <c r="BHF223" s="27"/>
      <c r="BHG223" s="27"/>
      <c r="BHH223" s="27"/>
      <c r="BHI223" s="27"/>
      <c r="BHJ223" s="27"/>
      <c r="BHK223" s="27"/>
      <c r="BHL223" s="27"/>
      <c r="BHM223" s="27"/>
      <c r="BHN223" s="27"/>
      <c r="BHO223" s="27"/>
      <c r="BHP223" s="27"/>
      <c r="BHQ223" s="27"/>
      <c r="BHR223" s="27"/>
      <c r="BHS223" s="27"/>
      <c r="BHT223" s="27"/>
      <c r="BHU223" s="27"/>
      <c r="BHV223" s="27"/>
      <c r="BHW223" s="27"/>
      <c r="BHX223" s="27"/>
      <c r="BHY223" s="27"/>
      <c r="BHZ223" s="27"/>
      <c r="BIA223" s="27"/>
      <c r="BIB223" s="27"/>
      <c r="BIC223" s="27"/>
      <c r="BID223" s="27"/>
      <c r="BIE223" s="27"/>
      <c r="BIF223" s="27"/>
      <c r="BIG223" s="27"/>
      <c r="BIH223" s="27"/>
      <c r="BII223" s="27"/>
      <c r="BIJ223" s="27"/>
      <c r="BIK223" s="27"/>
      <c r="BIL223" s="27"/>
      <c r="BIM223" s="27"/>
      <c r="BIN223" s="27"/>
      <c r="BIO223" s="27"/>
      <c r="BIP223" s="27"/>
      <c r="BIQ223" s="27"/>
      <c r="BIR223" s="27"/>
      <c r="BIS223" s="27"/>
      <c r="BIT223" s="27"/>
      <c r="BIU223" s="27"/>
      <c r="BIV223" s="27"/>
      <c r="BIW223" s="27"/>
      <c r="BIX223" s="27"/>
      <c r="BIY223" s="27"/>
      <c r="BIZ223" s="27"/>
      <c r="BJA223" s="27"/>
      <c r="BJB223" s="27"/>
      <c r="BJC223" s="27"/>
      <c r="BJD223" s="27"/>
      <c r="BJE223" s="27"/>
      <c r="BJF223" s="27"/>
      <c r="BJG223" s="27"/>
      <c r="BJH223" s="27"/>
      <c r="BJI223" s="27"/>
      <c r="BJJ223" s="27"/>
      <c r="BJK223" s="27"/>
      <c r="BJL223" s="27"/>
      <c r="BJM223" s="27"/>
      <c r="BJN223" s="27"/>
      <c r="BJO223" s="27"/>
      <c r="BJP223" s="27"/>
      <c r="BJQ223" s="27"/>
      <c r="BJR223" s="27"/>
      <c r="BJS223" s="27"/>
      <c r="BJT223" s="27"/>
      <c r="BJU223" s="27"/>
      <c r="BJV223" s="27"/>
      <c r="BJW223" s="27"/>
      <c r="BJX223" s="27"/>
      <c r="BJY223" s="27"/>
      <c r="BJZ223" s="27"/>
      <c r="BKA223" s="27"/>
      <c r="BKB223" s="27"/>
      <c r="BKC223" s="27"/>
      <c r="BKD223" s="27"/>
      <c r="BKE223" s="27"/>
      <c r="BKF223" s="27"/>
      <c r="BKG223" s="27"/>
      <c r="BKH223" s="27"/>
      <c r="BKI223" s="27"/>
      <c r="BKJ223" s="27"/>
      <c r="BKK223" s="27"/>
      <c r="BKL223" s="27"/>
      <c r="BKM223" s="27"/>
      <c r="BKN223" s="27"/>
      <c r="BKO223" s="27"/>
      <c r="BKP223" s="27"/>
      <c r="BKQ223" s="27"/>
      <c r="BKR223" s="27"/>
      <c r="BKS223" s="27"/>
      <c r="BKT223" s="27"/>
      <c r="BKU223" s="27"/>
      <c r="BKV223" s="27"/>
      <c r="BKW223" s="27"/>
      <c r="BKX223" s="27"/>
      <c r="BKY223" s="27"/>
      <c r="BKZ223" s="27"/>
      <c r="BLA223" s="27"/>
      <c r="BLB223" s="27"/>
      <c r="BLC223" s="27"/>
      <c r="BLD223" s="27"/>
      <c r="BLE223" s="27"/>
      <c r="BLF223" s="27"/>
      <c r="BLG223" s="27"/>
      <c r="BLH223" s="27"/>
      <c r="BLI223" s="27"/>
      <c r="BLJ223" s="27"/>
      <c r="BLK223" s="27"/>
      <c r="BLL223" s="27"/>
      <c r="BLM223" s="27"/>
      <c r="BLN223" s="27"/>
      <c r="BLO223" s="27"/>
      <c r="BLP223" s="27"/>
      <c r="BLQ223" s="27"/>
      <c r="BLR223" s="27"/>
      <c r="BLS223" s="27"/>
      <c r="BLT223" s="27"/>
      <c r="BLU223" s="27"/>
      <c r="BLV223" s="27"/>
      <c r="BLW223" s="27"/>
      <c r="BLX223" s="27"/>
      <c r="BLY223" s="27"/>
      <c r="BLZ223" s="27"/>
      <c r="BMA223" s="27"/>
      <c r="BMB223" s="27"/>
      <c r="BMC223" s="27"/>
      <c r="BMD223" s="27"/>
      <c r="BME223" s="27"/>
      <c r="BMF223" s="27"/>
      <c r="BMG223" s="27"/>
      <c r="BMH223" s="27"/>
      <c r="BMI223" s="27"/>
      <c r="BMJ223" s="27"/>
      <c r="BMK223" s="27"/>
      <c r="BML223" s="27"/>
      <c r="BMM223" s="27"/>
      <c r="BMN223" s="27"/>
      <c r="BMO223" s="27"/>
      <c r="BMP223" s="27"/>
      <c r="BMQ223" s="27"/>
      <c r="BMR223" s="27"/>
      <c r="BMS223" s="27"/>
      <c r="BMT223" s="27"/>
      <c r="BMU223" s="27"/>
      <c r="BMV223" s="27"/>
      <c r="BMW223" s="27"/>
      <c r="BMX223" s="27"/>
      <c r="BMY223" s="27"/>
      <c r="BMZ223" s="27"/>
      <c r="BNA223" s="27"/>
      <c r="BNB223" s="27"/>
      <c r="BNC223" s="27"/>
      <c r="BND223" s="27"/>
      <c r="BNE223" s="27"/>
      <c r="BNF223" s="27"/>
      <c r="BNG223" s="27"/>
      <c r="BNH223" s="27"/>
      <c r="BNI223" s="27"/>
      <c r="BNJ223" s="27"/>
      <c r="BNK223" s="27"/>
      <c r="BNL223" s="27"/>
      <c r="BNM223" s="27"/>
      <c r="BNN223" s="27"/>
      <c r="BNO223" s="27"/>
      <c r="BNP223" s="27"/>
      <c r="BNQ223" s="27"/>
      <c r="BNR223" s="27"/>
      <c r="BNS223" s="27"/>
      <c r="BNT223" s="27"/>
      <c r="BNU223" s="27"/>
      <c r="BNV223" s="27"/>
      <c r="BNW223" s="27"/>
      <c r="BNX223" s="27"/>
      <c r="BNY223" s="27"/>
      <c r="BNZ223" s="27"/>
      <c r="BOA223" s="27"/>
      <c r="BOB223" s="27"/>
      <c r="BOC223" s="27"/>
      <c r="BOD223" s="27"/>
      <c r="BOE223" s="27"/>
      <c r="BOF223" s="27"/>
      <c r="BOG223" s="27"/>
      <c r="BOH223" s="27"/>
      <c r="BOI223" s="27"/>
      <c r="BOJ223" s="27"/>
      <c r="BOK223" s="27"/>
      <c r="BOL223" s="27"/>
      <c r="BOM223" s="27"/>
      <c r="BON223" s="27"/>
      <c r="BOO223" s="27"/>
      <c r="BOP223" s="27"/>
      <c r="BOQ223" s="27"/>
      <c r="BOR223" s="27"/>
      <c r="BOS223" s="27"/>
      <c r="BOT223" s="27"/>
      <c r="BOU223" s="27"/>
      <c r="BOV223" s="27"/>
      <c r="BOW223" s="27"/>
      <c r="BOX223" s="27"/>
      <c r="BOY223" s="27"/>
      <c r="BOZ223" s="27"/>
      <c r="BPA223" s="27"/>
      <c r="BPB223" s="27"/>
      <c r="BPC223" s="27"/>
      <c r="BPD223" s="27"/>
      <c r="BPE223" s="27"/>
      <c r="BPF223" s="27"/>
      <c r="BPG223" s="27"/>
      <c r="BPH223" s="27"/>
      <c r="BPI223" s="27"/>
      <c r="BPJ223" s="27"/>
      <c r="BPK223" s="27"/>
      <c r="BPL223" s="27"/>
      <c r="BPM223" s="27"/>
      <c r="BPN223" s="27"/>
      <c r="BPO223" s="27"/>
      <c r="BPP223" s="27"/>
      <c r="BPQ223" s="27"/>
      <c r="BPR223" s="27"/>
      <c r="BPS223" s="27"/>
      <c r="BPT223" s="27"/>
      <c r="BPU223" s="27"/>
      <c r="BPV223" s="27"/>
      <c r="BPW223" s="27"/>
      <c r="BPX223" s="27"/>
      <c r="BPY223" s="27"/>
      <c r="BPZ223" s="27"/>
      <c r="BQA223" s="27"/>
      <c r="BQB223" s="27"/>
      <c r="BQC223" s="27"/>
      <c r="BQD223" s="27"/>
      <c r="BQE223" s="27"/>
      <c r="BQF223" s="27"/>
      <c r="BQG223" s="27"/>
      <c r="BQH223" s="27"/>
      <c r="BQI223" s="27"/>
      <c r="BQJ223" s="27"/>
      <c r="BQK223" s="27"/>
      <c r="BQL223" s="27"/>
      <c r="BQM223" s="27"/>
      <c r="BQN223" s="27"/>
      <c r="BQO223" s="27"/>
      <c r="BQP223" s="27"/>
      <c r="BQQ223" s="27"/>
      <c r="BQR223" s="27"/>
      <c r="BQS223" s="27"/>
      <c r="BQT223" s="27"/>
      <c r="BQU223" s="27"/>
      <c r="BQV223" s="27"/>
      <c r="BQW223" s="27"/>
      <c r="BQX223" s="27"/>
      <c r="BQY223" s="27"/>
      <c r="BQZ223" s="27"/>
      <c r="BRA223" s="27"/>
      <c r="BRB223" s="27"/>
      <c r="BRC223" s="27"/>
      <c r="BRD223" s="27"/>
      <c r="BRE223" s="27"/>
      <c r="BRF223" s="27"/>
      <c r="BRG223" s="27"/>
      <c r="BRH223" s="27"/>
      <c r="BRI223" s="27"/>
      <c r="BRJ223" s="27"/>
      <c r="BRK223" s="27"/>
      <c r="BRL223" s="27"/>
      <c r="BRM223" s="27"/>
      <c r="BRN223" s="27"/>
      <c r="BRO223" s="27"/>
      <c r="BRP223" s="27"/>
      <c r="BRQ223" s="27"/>
      <c r="BRR223" s="27"/>
      <c r="BRS223" s="27"/>
      <c r="BRT223" s="27"/>
      <c r="BRU223" s="27"/>
      <c r="BRV223" s="27"/>
      <c r="BRW223" s="27"/>
      <c r="BRX223" s="27"/>
      <c r="BRY223" s="27"/>
      <c r="BRZ223" s="27"/>
      <c r="BSA223" s="27"/>
      <c r="BSB223" s="27"/>
      <c r="BSC223" s="27"/>
      <c r="BSD223" s="27"/>
      <c r="BSE223" s="27"/>
      <c r="BSF223" s="27"/>
      <c r="BSG223" s="27"/>
      <c r="BSH223" s="27"/>
      <c r="BSI223" s="27"/>
      <c r="BSJ223" s="27"/>
      <c r="BSK223" s="27"/>
      <c r="BSL223" s="27"/>
      <c r="BSM223" s="27"/>
      <c r="BSN223" s="27"/>
      <c r="BSO223" s="27"/>
      <c r="BSP223" s="27"/>
      <c r="BSQ223" s="27"/>
      <c r="BSR223" s="27"/>
      <c r="BSS223" s="27"/>
      <c r="BST223" s="27"/>
      <c r="BSU223" s="27"/>
      <c r="BSV223" s="27"/>
      <c r="BSW223" s="27"/>
      <c r="BSX223" s="27"/>
      <c r="BSY223" s="27"/>
      <c r="BSZ223" s="27"/>
      <c r="BTA223" s="27"/>
      <c r="BTB223" s="27"/>
      <c r="BTC223" s="27"/>
      <c r="BTD223" s="27"/>
      <c r="BTE223" s="27"/>
      <c r="BTF223" s="27"/>
      <c r="BTG223" s="27"/>
      <c r="BTH223" s="27"/>
      <c r="BTI223" s="27"/>
      <c r="BTJ223" s="27"/>
      <c r="BTK223" s="27"/>
      <c r="BTL223" s="27"/>
      <c r="BTM223" s="27"/>
      <c r="BTN223" s="27"/>
      <c r="BTO223" s="27"/>
      <c r="BTP223" s="27"/>
      <c r="BTQ223" s="27"/>
      <c r="BTR223" s="27"/>
      <c r="BTS223" s="27"/>
      <c r="BTT223" s="27"/>
      <c r="BTU223" s="27"/>
      <c r="BTV223" s="27"/>
      <c r="BTW223" s="27"/>
      <c r="BTX223" s="27"/>
      <c r="BTY223" s="27"/>
      <c r="BTZ223" s="27"/>
      <c r="BUA223" s="27"/>
      <c r="BUB223" s="27"/>
      <c r="BUC223" s="27"/>
      <c r="BUD223" s="27"/>
      <c r="BUE223" s="27"/>
      <c r="BUF223" s="27"/>
      <c r="BUG223" s="27"/>
      <c r="BUH223" s="27"/>
      <c r="BUI223" s="27"/>
      <c r="BUJ223" s="27"/>
      <c r="BUK223" s="27"/>
      <c r="BUL223" s="27"/>
      <c r="BUM223" s="27"/>
      <c r="BUN223" s="27"/>
      <c r="BUO223" s="27"/>
      <c r="BUP223" s="27"/>
      <c r="BUQ223" s="27"/>
      <c r="BUR223" s="27"/>
      <c r="BUS223" s="27"/>
    </row>
    <row r="224" spans="1:1917" s="47" customFormat="1" ht="12.75">
      <c r="A224" s="23"/>
      <c r="B224" s="53"/>
      <c r="C224" s="53"/>
      <c r="D224" s="157" t="s">
        <v>237</v>
      </c>
      <c r="E224" s="158">
        <v>0.2</v>
      </c>
      <c r="F224" s="135"/>
      <c r="G224" s="99"/>
      <c r="H224" s="104"/>
      <c r="I224" s="104"/>
      <c r="J224" s="26"/>
      <c r="K224" s="26"/>
      <c r="L224" s="26"/>
      <c r="M224" s="26"/>
      <c r="N224" s="103"/>
      <c r="O224" s="103"/>
      <c r="P224" s="103"/>
      <c r="Q224" s="22"/>
      <c r="R224" s="22"/>
      <c r="S224" s="22"/>
      <c r="T224" s="22"/>
      <c r="U224" s="22"/>
      <c r="V224" s="22"/>
      <c r="W224" s="22"/>
      <c r="X224" s="22"/>
      <c r="Y224" s="22"/>
      <c r="Z224" s="22"/>
      <c r="AA224" s="22"/>
      <c r="AB224" s="22"/>
      <c r="AC224" s="22"/>
      <c r="AD224" s="22"/>
      <c r="BA224" s="27"/>
      <c r="BB224" s="27"/>
      <c r="BC224" s="27"/>
      <c r="BD224" s="27"/>
      <c r="BE224" s="27"/>
      <c r="BF224" s="27"/>
      <c r="BG224" s="27"/>
      <c r="BH224" s="27"/>
      <c r="BI224" s="27"/>
      <c r="BJ224" s="27"/>
      <c r="BK224" s="27"/>
      <c r="BL224" s="27"/>
      <c r="BM224" s="27"/>
      <c r="BN224" s="27"/>
      <c r="BO224" s="27"/>
      <c r="BP224" s="27"/>
      <c r="BQ224" s="27"/>
      <c r="BR224" s="27"/>
      <c r="BS224" s="27"/>
      <c r="BT224" s="27"/>
      <c r="BU224" s="27"/>
      <c r="BV224" s="27"/>
      <c r="BW224" s="27"/>
      <c r="BX224" s="27"/>
      <c r="BY224" s="27"/>
      <c r="BZ224" s="27"/>
      <c r="CA224" s="27"/>
      <c r="CB224" s="27"/>
      <c r="CC224" s="27"/>
      <c r="CD224" s="27"/>
      <c r="CE224" s="27"/>
      <c r="CF224" s="27"/>
      <c r="CG224" s="27"/>
      <c r="CH224" s="27"/>
      <c r="CI224" s="27"/>
      <c r="CJ224" s="27"/>
      <c r="CK224" s="27"/>
      <c r="CL224" s="27"/>
      <c r="CM224" s="27"/>
      <c r="CN224" s="27"/>
      <c r="CO224" s="27"/>
      <c r="CP224" s="27"/>
      <c r="CQ224" s="27"/>
      <c r="CR224" s="27"/>
      <c r="CS224" s="27"/>
      <c r="CT224" s="27"/>
      <c r="CU224" s="27"/>
      <c r="CV224" s="27"/>
      <c r="CW224" s="27"/>
      <c r="CX224" s="27"/>
      <c r="CY224" s="27"/>
      <c r="CZ224" s="27"/>
      <c r="DA224" s="27"/>
      <c r="DB224" s="27"/>
      <c r="DC224" s="27"/>
      <c r="DD224" s="27"/>
      <c r="DE224" s="27"/>
      <c r="DF224" s="27"/>
      <c r="DG224" s="27"/>
      <c r="DH224" s="27"/>
      <c r="DI224" s="27"/>
      <c r="DJ224" s="27"/>
      <c r="DK224" s="27"/>
      <c r="DL224" s="27"/>
      <c r="DM224" s="27"/>
      <c r="DN224" s="27"/>
      <c r="DO224" s="27"/>
      <c r="DP224" s="27"/>
      <c r="DQ224" s="27"/>
      <c r="DR224" s="27"/>
      <c r="DS224" s="27"/>
      <c r="DT224" s="27"/>
      <c r="DU224" s="27"/>
      <c r="DV224" s="27"/>
      <c r="DW224" s="27"/>
      <c r="DX224" s="27"/>
      <c r="DY224" s="27"/>
      <c r="DZ224" s="27"/>
      <c r="EA224" s="27"/>
      <c r="EB224" s="27"/>
      <c r="EC224" s="27"/>
      <c r="ED224" s="27"/>
      <c r="EE224" s="27"/>
      <c r="EF224" s="27"/>
      <c r="EG224" s="27"/>
      <c r="EH224" s="27"/>
      <c r="EI224" s="27"/>
      <c r="EJ224" s="27"/>
      <c r="EK224" s="27"/>
      <c r="EL224" s="27"/>
      <c r="EM224" s="27"/>
      <c r="EN224" s="27"/>
      <c r="EO224" s="27"/>
      <c r="EP224" s="27"/>
      <c r="EQ224" s="27"/>
      <c r="ER224" s="27"/>
      <c r="ES224" s="27"/>
      <c r="ET224" s="27"/>
      <c r="EU224" s="27"/>
      <c r="EV224" s="27"/>
      <c r="EW224" s="27"/>
      <c r="EX224" s="27"/>
      <c r="EY224" s="27"/>
      <c r="EZ224" s="27"/>
      <c r="FA224" s="27"/>
      <c r="FB224" s="27"/>
      <c r="FC224" s="27"/>
      <c r="FD224" s="27"/>
      <c r="FE224" s="27"/>
      <c r="FF224" s="27"/>
      <c r="FG224" s="27"/>
      <c r="FH224" s="27"/>
      <c r="FI224" s="27"/>
      <c r="FJ224" s="27"/>
      <c r="FK224" s="27"/>
      <c r="FL224" s="27"/>
      <c r="FM224" s="27"/>
      <c r="FN224" s="27"/>
      <c r="FO224" s="27"/>
      <c r="FP224" s="27"/>
      <c r="FQ224" s="27"/>
      <c r="FR224" s="27"/>
      <c r="FS224" s="27"/>
      <c r="FT224" s="27"/>
      <c r="FU224" s="27"/>
      <c r="FV224" s="27"/>
      <c r="FW224" s="27"/>
      <c r="FX224" s="27"/>
      <c r="FY224" s="27"/>
      <c r="FZ224" s="27"/>
      <c r="GA224" s="27"/>
      <c r="GB224" s="27"/>
      <c r="GC224" s="27"/>
      <c r="GD224" s="27"/>
      <c r="GE224" s="27"/>
      <c r="GF224" s="27"/>
      <c r="GG224" s="27"/>
      <c r="GH224" s="27"/>
      <c r="GI224" s="27"/>
      <c r="GJ224" s="27"/>
      <c r="GK224" s="27"/>
      <c r="GL224" s="27"/>
      <c r="GM224" s="27"/>
      <c r="GN224" s="27"/>
      <c r="GO224" s="27"/>
      <c r="GP224" s="27"/>
      <c r="GQ224" s="27"/>
      <c r="GR224" s="27"/>
      <c r="GS224" s="27"/>
      <c r="GT224" s="27"/>
      <c r="GU224" s="27"/>
      <c r="GV224" s="27"/>
      <c r="GW224" s="27"/>
      <c r="GX224" s="27"/>
      <c r="GY224" s="27"/>
      <c r="GZ224" s="27"/>
      <c r="HA224" s="27"/>
      <c r="HB224" s="27"/>
      <c r="HC224" s="27"/>
      <c r="HD224" s="27"/>
      <c r="HE224" s="27"/>
      <c r="HF224" s="27"/>
      <c r="HG224" s="27"/>
      <c r="HH224" s="27"/>
      <c r="HI224" s="27"/>
      <c r="HJ224" s="27"/>
      <c r="HK224" s="27"/>
      <c r="HL224" s="27"/>
      <c r="HM224" s="27"/>
      <c r="HN224" s="27"/>
      <c r="HO224" s="27"/>
      <c r="HP224" s="27"/>
      <c r="HQ224" s="27"/>
      <c r="HR224" s="27"/>
      <c r="HS224" s="27"/>
      <c r="HT224" s="27"/>
      <c r="HU224" s="27"/>
      <c r="HV224" s="27"/>
      <c r="HW224" s="27"/>
      <c r="HX224" s="27"/>
      <c r="HY224" s="27"/>
      <c r="HZ224" s="27"/>
      <c r="IA224" s="27"/>
      <c r="IB224" s="27"/>
      <c r="IC224" s="27"/>
      <c r="ID224" s="27"/>
      <c r="IE224" s="27"/>
      <c r="IF224" s="27"/>
      <c r="IG224" s="27"/>
      <c r="IH224" s="27"/>
      <c r="II224" s="27"/>
      <c r="IJ224" s="27"/>
      <c r="IK224" s="27"/>
      <c r="IL224" s="27"/>
      <c r="IM224" s="27"/>
      <c r="IN224" s="27"/>
      <c r="IO224" s="27"/>
      <c r="IP224" s="27"/>
      <c r="IQ224" s="27"/>
      <c r="IR224" s="27"/>
      <c r="IS224" s="27"/>
      <c r="IT224" s="27"/>
      <c r="IU224" s="27"/>
      <c r="IV224" s="27"/>
      <c r="IW224" s="27"/>
      <c r="IX224" s="27"/>
      <c r="IY224" s="27"/>
      <c r="IZ224" s="27"/>
      <c r="JA224" s="27"/>
      <c r="JB224" s="27"/>
      <c r="JC224" s="27"/>
      <c r="JD224" s="27"/>
      <c r="JE224" s="27"/>
      <c r="JF224" s="27"/>
      <c r="JG224" s="27"/>
      <c r="JH224" s="27"/>
      <c r="JI224" s="27"/>
      <c r="JJ224" s="27"/>
      <c r="JK224" s="27"/>
      <c r="JL224" s="27"/>
      <c r="JM224" s="27"/>
      <c r="JN224" s="27"/>
      <c r="JO224" s="27"/>
      <c r="JP224" s="27"/>
      <c r="JQ224" s="27"/>
      <c r="JR224" s="27"/>
      <c r="JS224" s="27"/>
      <c r="JT224" s="27"/>
      <c r="JU224" s="27"/>
      <c r="JV224" s="27"/>
      <c r="JW224" s="27"/>
      <c r="JX224" s="27"/>
      <c r="JY224" s="27"/>
      <c r="JZ224" s="27"/>
      <c r="KA224" s="27"/>
      <c r="KB224" s="27"/>
      <c r="KC224" s="27"/>
      <c r="KD224" s="27"/>
      <c r="KE224" s="27"/>
      <c r="KF224" s="27"/>
      <c r="KG224" s="27"/>
      <c r="KH224" s="27"/>
      <c r="KI224" s="27"/>
      <c r="KJ224" s="27"/>
      <c r="KK224" s="27"/>
      <c r="KL224" s="27"/>
      <c r="KM224" s="27"/>
      <c r="KN224" s="27"/>
      <c r="KO224" s="27"/>
      <c r="KP224" s="27"/>
      <c r="KQ224" s="27"/>
      <c r="KR224" s="27"/>
      <c r="KS224" s="27"/>
      <c r="KT224" s="27"/>
      <c r="KU224" s="27"/>
      <c r="KV224" s="27"/>
      <c r="KW224" s="27"/>
      <c r="KX224" s="27"/>
      <c r="KY224" s="27"/>
      <c r="KZ224" s="27"/>
      <c r="LA224" s="27"/>
      <c r="LB224" s="27"/>
      <c r="LC224" s="27"/>
      <c r="LD224" s="27"/>
      <c r="LE224" s="27"/>
      <c r="LF224" s="27"/>
      <c r="LG224" s="27"/>
      <c r="LH224" s="27"/>
      <c r="LI224" s="27"/>
      <c r="LJ224" s="27"/>
      <c r="LK224" s="27"/>
      <c r="LL224" s="27"/>
      <c r="LM224" s="27"/>
      <c r="LN224" s="27"/>
      <c r="LO224" s="27"/>
      <c r="LP224" s="27"/>
      <c r="LQ224" s="27"/>
      <c r="LR224" s="27"/>
      <c r="LS224" s="27"/>
      <c r="LT224" s="27"/>
      <c r="LU224" s="27"/>
      <c r="LV224" s="27"/>
      <c r="LW224" s="27"/>
      <c r="LX224" s="27"/>
      <c r="LY224" s="27"/>
      <c r="LZ224" s="27"/>
      <c r="MA224" s="27"/>
      <c r="MB224" s="27"/>
      <c r="MC224" s="27"/>
      <c r="MD224" s="27"/>
      <c r="ME224" s="27"/>
      <c r="MF224" s="27"/>
      <c r="MG224" s="27"/>
      <c r="MH224" s="27"/>
      <c r="MI224" s="27"/>
      <c r="MJ224" s="27"/>
      <c r="MK224" s="27"/>
      <c r="ML224" s="27"/>
      <c r="MM224" s="27"/>
      <c r="MN224" s="27"/>
      <c r="MO224" s="27"/>
      <c r="MP224" s="27"/>
      <c r="MQ224" s="27"/>
      <c r="MR224" s="27"/>
      <c r="MS224" s="27"/>
      <c r="MT224" s="27"/>
      <c r="MU224" s="27"/>
      <c r="MV224" s="27"/>
      <c r="MW224" s="27"/>
      <c r="MX224" s="27"/>
      <c r="MY224" s="27"/>
      <c r="MZ224" s="27"/>
      <c r="NA224" s="27"/>
      <c r="NB224" s="27"/>
      <c r="NC224" s="27"/>
      <c r="ND224" s="27"/>
      <c r="NE224" s="27"/>
      <c r="NF224" s="27"/>
      <c r="NG224" s="27"/>
      <c r="NH224" s="27"/>
      <c r="NI224" s="27"/>
      <c r="NJ224" s="27"/>
      <c r="NK224" s="27"/>
      <c r="NL224" s="27"/>
      <c r="NM224" s="27"/>
      <c r="NN224" s="27"/>
      <c r="NO224" s="27"/>
      <c r="NP224" s="27"/>
      <c r="NQ224" s="27"/>
      <c r="NR224" s="27"/>
      <c r="NS224" s="27"/>
      <c r="NT224" s="27"/>
      <c r="NU224" s="27"/>
      <c r="NV224" s="27"/>
      <c r="NW224" s="27"/>
      <c r="NX224" s="27"/>
      <c r="NY224" s="27"/>
      <c r="NZ224" s="27"/>
      <c r="OA224" s="27"/>
      <c r="OB224" s="27"/>
      <c r="OC224" s="27"/>
      <c r="OD224" s="27"/>
      <c r="OE224" s="27"/>
      <c r="OF224" s="27"/>
      <c r="OG224" s="27"/>
      <c r="OH224" s="27"/>
      <c r="OI224" s="27"/>
      <c r="OJ224" s="27"/>
      <c r="OK224" s="27"/>
      <c r="OL224" s="27"/>
      <c r="OM224" s="27"/>
      <c r="ON224" s="27"/>
      <c r="OO224" s="27"/>
      <c r="OP224" s="27"/>
      <c r="OQ224" s="27"/>
      <c r="OR224" s="27"/>
      <c r="OS224" s="27"/>
      <c r="OT224" s="27"/>
      <c r="OU224" s="27"/>
      <c r="OV224" s="27"/>
      <c r="OW224" s="27"/>
      <c r="OX224" s="27"/>
      <c r="OY224" s="27"/>
      <c r="OZ224" s="27"/>
      <c r="PA224" s="27"/>
      <c r="PB224" s="27"/>
      <c r="PC224" s="27"/>
      <c r="PD224" s="27"/>
      <c r="PE224" s="27"/>
      <c r="PF224" s="27"/>
      <c r="PG224" s="27"/>
      <c r="PH224" s="27"/>
      <c r="PI224" s="27"/>
      <c r="PJ224" s="27"/>
      <c r="PK224" s="27"/>
      <c r="PL224" s="27"/>
      <c r="PM224" s="27"/>
      <c r="PN224" s="27"/>
      <c r="PO224" s="27"/>
      <c r="PP224" s="27"/>
      <c r="PQ224" s="27"/>
      <c r="PR224" s="27"/>
      <c r="PS224" s="27"/>
      <c r="PT224" s="27"/>
      <c r="PU224" s="27"/>
      <c r="PV224" s="27"/>
      <c r="PW224" s="27"/>
      <c r="PX224" s="27"/>
      <c r="PY224" s="27"/>
      <c r="PZ224" s="27"/>
      <c r="QA224" s="27"/>
      <c r="QB224" s="27"/>
      <c r="QC224" s="27"/>
      <c r="QD224" s="27"/>
      <c r="QE224" s="27"/>
      <c r="QF224" s="27"/>
      <c r="QG224" s="27"/>
      <c r="QH224" s="27"/>
      <c r="QI224" s="27"/>
      <c r="QJ224" s="27"/>
      <c r="QK224" s="27"/>
      <c r="QL224" s="27"/>
      <c r="QM224" s="27"/>
      <c r="QN224" s="27"/>
      <c r="QO224" s="27"/>
      <c r="QP224" s="27"/>
      <c r="QQ224" s="27"/>
      <c r="QR224" s="27"/>
      <c r="QS224" s="27"/>
      <c r="QT224" s="27"/>
      <c r="QU224" s="27"/>
      <c r="QV224" s="27"/>
      <c r="QW224" s="27"/>
      <c r="QX224" s="27"/>
      <c r="QY224" s="27"/>
      <c r="QZ224" s="27"/>
      <c r="RA224" s="27"/>
      <c r="RB224" s="27"/>
      <c r="RC224" s="27"/>
      <c r="RD224" s="27"/>
      <c r="RE224" s="27"/>
      <c r="RF224" s="27"/>
      <c r="RG224" s="27"/>
      <c r="RH224" s="27"/>
      <c r="RI224" s="27"/>
      <c r="RJ224" s="27"/>
      <c r="RK224" s="27"/>
      <c r="RL224" s="27"/>
      <c r="RM224" s="27"/>
      <c r="RN224" s="27"/>
      <c r="RO224" s="27"/>
      <c r="RP224" s="27"/>
      <c r="RQ224" s="27"/>
      <c r="RR224" s="27"/>
      <c r="RS224" s="27"/>
      <c r="RT224" s="27"/>
      <c r="RU224" s="27"/>
      <c r="RV224" s="27"/>
      <c r="RW224" s="27"/>
      <c r="RX224" s="27"/>
      <c r="RY224" s="27"/>
      <c r="RZ224" s="27"/>
      <c r="SA224" s="27"/>
      <c r="SB224" s="27"/>
      <c r="SC224" s="27"/>
      <c r="SD224" s="27"/>
      <c r="SE224" s="27"/>
      <c r="SF224" s="27"/>
      <c r="SG224" s="27"/>
      <c r="SH224" s="27"/>
      <c r="SI224" s="27"/>
      <c r="SJ224" s="27"/>
      <c r="SK224" s="27"/>
      <c r="SL224" s="27"/>
      <c r="SM224" s="27"/>
      <c r="SN224" s="27"/>
      <c r="SO224" s="27"/>
      <c r="SP224" s="27"/>
      <c r="SQ224" s="27"/>
      <c r="SR224" s="27"/>
      <c r="SS224" s="27"/>
      <c r="ST224" s="27"/>
      <c r="SU224" s="27"/>
      <c r="SV224" s="27"/>
      <c r="SW224" s="27"/>
      <c r="SX224" s="27"/>
      <c r="SY224" s="27"/>
      <c r="SZ224" s="27"/>
      <c r="TA224" s="27"/>
      <c r="TB224" s="27"/>
      <c r="TC224" s="27"/>
      <c r="TD224" s="27"/>
      <c r="TE224" s="27"/>
      <c r="TF224" s="27"/>
      <c r="TG224" s="27"/>
      <c r="TH224" s="27"/>
      <c r="TI224" s="27"/>
      <c r="TJ224" s="27"/>
      <c r="TK224" s="27"/>
      <c r="TL224" s="27"/>
      <c r="TM224" s="27"/>
      <c r="TN224" s="27"/>
      <c r="TO224" s="27"/>
      <c r="TP224" s="27"/>
      <c r="TQ224" s="27"/>
      <c r="TR224" s="27"/>
      <c r="TS224" s="27"/>
      <c r="TT224" s="27"/>
      <c r="TU224" s="27"/>
      <c r="TV224" s="27"/>
      <c r="TW224" s="27"/>
      <c r="TX224" s="27"/>
      <c r="TY224" s="27"/>
      <c r="TZ224" s="27"/>
      <c r="UA224" s="27"/>
      <c r="UB224" s="27"/>
      <c r="UC224" s="27"/>
      <c r="UD224" s="27"/>
      <c r="UE224" s="27"/>
      <c r="UF224" s="27"/>
      <c r="UG224" s="27"/>
      <c r="UH224" s="27"/>
      <c r="UI224" s="27"/>
      <c r="UJ224" s="27"/>
      <c r="UK224" s="27"/>
      <c r="UL224" s="27"/>
      <c r="UM224" s="27"/>
      <c r="UN224" s="27"/>
      <c r="UO224" s="27"/>
      <c r="UP224" s="27"/>
      <c r="UQ224" s="27"/>
      <c r="UR224" s="27"/>
      <c r="US224" s="27"/>
      <c r="UT224" s="27"/>
      <c r="UU224" s="27"/>
      <c r="UV224" s="27"/>
      <c r="UW224" s="27"/>
      <c r="UX224" s="27"/>
      <c r="UY224" s="27"/>
      <c r="UZ224" s="27"/>
      <c r="VA224" s="27"/>
      <c r="VB224" s="27"/>
      <c r="VC224" s="27"/>
      <c r="VD224" s="27"/>
      <c r="VE224" s="27"/>
      <c r="VF224" s="27"/>
      <c r="VG224" s="27"/>
      <c r="VH224" s="27"/>
      <c r="VI224" s="27"/>
      <c r="VJ224" s="27"/>
      <c r="VK224" s="27"/>
      <c r="VL224" s="27"/>
      <c r="VM224" s="27"/>
      <c r="VN224" s="27"/>
      <c r="VO224" s="27"/>
      <c r="VP224" s="27"/>
      <c r="VQ224" s="27"/>
      <c r="VR224" s="27"/>
      <c r="VS224" s="27"/>
      <c r="VT224" s="27"/>
      <c r="VU224" s="27"/>
      <c r="VV224" s="27"/>
      <c r="VW224" s="27"/>
      <c r="VX224" s="27"/>
      <c r="VY224" s="27"/>
      <c r="VZ224" s="27"/>
      <c r="WA224" s="27"/>
      <c r="WB224" s="27"/>
      <c r="WC224" s="27"/>
      <c r="WD224" s="27"/>
      <c r="WE224" s="27"/>
      <c r="WF224" s="27"/>
      <c r="WG224" s="27"/>
      <c r="WH224" s="27"/>
      <c r="WI224" s="27"/>
      <c r="WJ224" s="27"/>
      <c r="WK224" s="27"/>
      <c r="WL224" s="27"/>
      <c r="WM224" s="27"/>
      <c r="WN224" s="27"/>
      <c r="WO224" s="27"/>
      <c r="WP224" s="27"/>
      <c r="WQ224" s="27"/>
      <c r="WR224" s="27"/>
      <c r="WS224" s="27"/>
      <c r="WT224" s="27"/>
      <c r="WU224" s="27"/>
      <c r="WV224" s="27"/>
      <c r="WW224" s="27"/>
      <c r="WX224" s="27"/>
      <c r="WY224" s="27"/>
      <c r="WZ224" s="27"/>
      <c r="XA224" s="27"/>
      <c r="XB224" s="27"/>
      <c r="XC224" s="27"/>
      <c r="XD224" s="27"/>
      <c r="XE224" s="27"/>
      <c r="XF224" s="27"/>
      <c r="XG224" s="27"/>
      <c r="XH224" s="27"/>
      <c r="XI224" s="27"/>
      <c r="XJ224" s="27"/>
      <c r="XK224" s="27"/>
      <c r="XL224" s="27"/>
      <c r="XM224" s="27"/>
      <c r="XN224" s="27"/>
      <c r="XO224" s="27"/>
      <c r="XP224" s="27"/>
      <c r="XQ224" s="27"/>
      <c r="XR224" s="27"/>
      <c r="XS224" s="27"/>
      <c r="XT224" s="27"/>
      <c r="XU224" s="27"/>
      <c r="XV224" s="27"/>
      <c r="XW224" s="27"/>
      <c r="XX224" s="27"/>
      <c r="XY224" s="27"/>
      <c r="XZ224" s="27"/>
      <c r="YA224" s="27"/>
      <c r="YB224" s="27"/>
      <c r="YC224" s="27"/>
      <c r="YD224" s="27"/>
      <c r="YE224" s="27"/>
      <c r="YF224" s="27"/>
      <c r="YG224" s="27"/>
      <c r="YH224" s="27"/>
      <c r="YI224" s="27"/>
      <c r="YJ224" s="27"/>
      <c r="YK224" s="27"/>
      <c r="YL224" s="27"/>
      <c r="YM224" s="27"/>
      <c r="YN224" s="27"/>
      <c r="YO224" s="27"/>
      <c r="YP224" s="27"/>
      <c r="YQ224" s="27"/>
      <c r="YR224" s="27"/>
      <c r="YS224" s="27"/>
      <c r="YT224" s="27"/>
      <c r="YU224" s="27"/>
      <c r="YV224" s="27"/>
      <c r="YW224" s="27"/>
      <c r="YX224" s="27"/>
      <c r="YY224" s="27"/>
      <c r="YZ224" s="27"/>
      <c r="ZA224" s="27"/>
      <c r="ZB224" s="27"/>
      <c r="ZC224" s="27"/>
      <c r="ZD224" s="27"/>
      <c r="ZE224" s="27"/>
      <c r="ZF224" s="27"/>
      <c r="ZG224" s="27"/>
      <c r="ZH224" s="27"/>
      <c r="ZI224" s="27"/>
      <c r="ZJ224" s="27"/>
      <c r="ZK224" s="27"/>
      <c r="ZL224" s="27"/>
      <c r="ZM224" s="27"/>
      <c r="ZN224" s="27"/>
      <c r="ZO224" s="27"/>
      <c r="ZP224" s="27"/>
      <c r="ZQ224" s="27"/>
      <c r="ZR224" s="27"/>
      <c r="ZS224" s="27"/>
      <c r="ZT224" s="27"/>
      <c r="ZU224" s="27"/>
      <c r="ZV224" s="27"/>
      <c r="ZW224" s="27"/>
      <c r="ZX224" s="27"/>
      <c r="ZY224" s="27"/>
      <c r="ZZ224" s="27"/>
      <c r="AAA224" s="27"/>
      <c r="AAB224" s="27"/>
      <c r="AAC224" s="27"/>
      <c r="AAD224" s="27"/>
      <c r="AAE224" s="27"/>
      <c r="AAF224" s="27"/>
      <c r="AAG224" s="27"/>
      <c r="AAH224" s="27"/>
      <c r="AAI224" s="27"/>
      <c r="AAJ224" s="27"/>
      <c r="AAK224" s="27"/>
      <c r="AAL224" s="27"/>
      <c r="AAM224" s="27"/>
      <c r="AAN224" s="27"/>
      <c r="AAO224" s="27"/>
      <c r="AAP224" s="27"/>
      <c r="AAQ224" s="27"/>
      <c r="AAR224" s="27"/>
      <c r="AAS224" s="27"/>
      <c r="AAT224" s="27"/>
      <c r="AAU224" s="27"/>
      <c r="AAV224" s="27"/>
      <c r="AAW224" s="27"/>
      <c r="AAX224" s="27"/>
      <c r="AAY224" s="27"/>
      <c r="AAZ224" s="27"/>
      <c r="ABA224" s="27"/>
      <c r="ABB224" s="27"/>
      <c r="ABC224" s="27"/>
      <c r="ABD224" s="27"/>
      <c r="ABE224" s="27"/>
      <c r="ABF224" s="27"/>
      <c r="ABG224" s="27"/>
      <c r="ABH224" s="27"/>
      <c r="ABI224" s="27"/>
      <c r="ABJ224" s="27"/>
      <c r="ABK224" s="27"/>
      <c r="ABL224" s="27"/>
      <c r="ABM224" s="27"/>
      <c r="ABN224" s="27"/>
      <c r="ABO224" s="27"/>
      <c r="ABP224" s="27"/>
      <c r="ABQ224" s="27"/>
      <c r="ABR224" s="27"/>
      <c r="ABS224" s="27"/>
      <c r="ABT224" s="27"/>
      <c r="ABU224" s="27"/>
      <c r="ABV224" s="27"/>
      <c r="ABW224" s="27"/>
      <c r="ABX224" s="27"/>
      <c r="ABY224" s="27"/>
      <c r="ABZ224" s="27"/>
      <c r="ACA224" s="27"/>
      <c r="ACB224" s="27"/>
      <c r="ACC224" s="27"/>
      <c r="ACD224" s="27"/>
      <c r="ACE224" s="27"/>
      <c r="ACF224" s="27"/>
      <c r="ACG224" s="27"/>
      <c r="ACH224" s="27"/>
      <c r="ACI224" s="27"/>
      <c r="ACJ224" s="27"/>
      <c r="ACK224" s="27"/>
      <c r="ACL224" s="27"/>
      <c r="ACM224" s="27"/>
      <c r="ACN224" s="27"/>
      <c r="ACO224" s="27"/>
      <c r="ACP224" s="27"/>
      <c r="ACQ224" s="27"/>
      <c r="ACR224" s="27"/>
      <c r="ACS224" s="27"/>
      <c r="ACT224" s="27"/>
      <c r="ACU224" s="27"/>
      <c r="ACV224" s="27"/>
      <c r="ACW224" s="27"/>
      <c r="ACX224" s="27"/>
      <c r="ACY224" s="27"/>
      <c r="ACZ224" s="27"/>
      <c r="ADA224" s="27"/>
      <c r="ADB224" s="27"/>
      <c r="ADC224" s="27"/>
      <c r="ADD224" s="27"/>
      <c r="ADE224" s="27"/>
      <c r="ADF224" s="27"/>
      <c r="ADG224" s="27"/>
      <c r="ADH224" s="27"/>
      <c r="ADI224" s="27"/>
      <c r="ADJ224" s="27"/>
      <c r="ADK224" s="27"/>
      <c r="ADL224" s="27"/>
      <c r="ADM224" s="27"/>
      <c r="ADN224" s="27"/>
      <c r="ADO224" s="27"/>
      <c r="ADP224" s="27"/>
      <c r="ADQ224" s="27"/>
      <c r="ADR224" s="27"/>
      <c r="ADS224" s="27"/>
      <c r="ADT224" s="27"/>
      <c r="ADU224" s="27"/>
      <c r="ADV224" s="27"/>
      <c r="ADW224" s="27"/>
      <c r="ADX224" s="27"/>
      <c r="ADY224" s="27"/>
      <c r="ADZ224" s="27"/>
      <c r="AEA224" s="27"/>
      <c r="AEB224" s="27"/>
      <c r="AEC224" s="27"/>
      <c r="AED224" s="27"/>
      <c r="AEE224" s="27"/>
      <c r="AEF224" s="27"/>
      <c r="AEG224" s="27"/>
      <c r="AEH224" s="27"/>
      <c r="AEI224" s="27"/>
      <c r="AEJ224" s="27"/>
      <c r="AEK224" s="27"/>
      <c r="AEL224" s="27"/>
      <c r="AEM224" s="27"/>
      <c r="AEN224" s="27"/>
      <c r="AEO224" s="27"/>
      <c r="AEP224" s="27"/>
      <c r="AEQ224" s="27"/>
      <c r="AER224" s="27"/>
      <c r="AES224" s="27"/>
      <c r="AET224" s="27"/>
      <c r="AEU224" s="27"/>
      <c r="AEV224" s="27"/>
      <c r="AEW224" s="27"/>
      <c r="AEX224" s="27"/>
      <c r="AEY224" s="27"/>
      <c r="AEZ224" s="27"/>
      <c r="AFA224" s="27"/>
      <c r="AFB224" s="27"/>
      <c r="AFC224" s="27"/>
      <c r="AFD224" s="27"/>
      <c r="AFE224" s="27"/>
      <c r="AFF224" s="27"/>
      <c r="AFG224" s="27"/>
      <c r="AFH224" s="27"/>
      <c r="AFI224" s="27"/>
      <c r="AFJ224" s="27"/>
      <c r="AFK224" s="27"/>
      <c r="AFL224" s="27"/>
      <c r="AFM224" s="27"/>
      <c r="AFN224" s="27"/>
      <c r="AFO224" s="27"/>
      <c r="AFP224" s="27"/>
      <c r="AFQ224" s="27"/>
      <c r="AFR224" s="27"/>
      <c r="AFS224" s="27"/>
      <c r="AFT224" s="27"/>
      <c r="AFU224" s="27"/>
      <c r="AFV224" s="27"/>
      <c r="AFW224" s="27"/>
      <c r="AFX224" s="27"/>
      <c r="AFY224" s="27"/>
      <c r="AFZ224" s="27"/>
      <c r="AGA224" s="27"/>
      <c r="AGB224" s="27"/>
      <c r="AGC224" s="27"/>
      <c r="AGD224" s="27"/>
      <c r="AGE224" s="27"/>
      <c r="AGF224" s="27"/>
      <c r="AGG224" s="27"/>
      <c r="AGH224" s="27"/>
      <c r="AGI224" s="27"/>
      <c r="AGJ224" s="27"/>
      <c r="AGK224" s="27"/>
      <c r="AGL224" s="27"/>
      <c r="AGM224" s="27"/>
      <c r="AGN224" s="27"/>
      <c r="AGO224" s="27"/>
      <c r="AGP224" s="27"/>
      <c r="AGQ224" s="27"/>
      <c r="AGR224" s="27"/>
      <c r="AGS224" s="27"/>
      <c r="AGT224" s="27"/>
      <c r="AGU224" s="27"/>
      <c r="AGV224" s="27"/>
      <c r="AGW224" s="27"/>
      <c r="AGX224" s="27"/>
      <c r="AGY224" s="27"/>
      <c r="AGZ224" s="27"/>
      <c r="AHA224" s="27"/>
      <c r="AHB224" s="27"/>
      <c r="AHC224" s="27"/>
      <c r="AHD224" s="27"/>
      <c r="AHE224" s="27"/>
      <c r="AHF224" s="27"/>
      <c r="AHG224" s="27"/>
      <c r="AHH224" s="27"/>
      <c r="AHI224" s="27"/>
      <c r="AHJ224" s="27"/>
      <c r="AHK224" s="27"/>
      <c r="AHL224" s="27"/>
      <c r="AHM224" s="27"/>
      <c r="AHN224" s="27"/>
      <c r="AHO224" s="27"/>
      <c r="AHP224" s="27"/>
      <c r="AHQ224" s="27"/>
      <c r="AHR224" s="27"/>
      <c r="AHS224" s="27"/>
      <c r="AHT224" s="27"/>
      <c r="AHU224" s="27"/>
      <c r="AHV224" s="27"/>
      <c r="AHW224" s="27"/>
      <c r="AHX224" s="27"/>
      <c r="AHY224" s="27"/>
      <c r="AHZ224" s="27"/>
      <c r="AIA224" s="27"/>
      <c r="AIB224" s="27"/>
      <c r="AIC224" s="27"/>
      <c r="AID224" s="27"/>
      <c r="AIE224" s="27"/>
      <c r="AIF224" s="27"/>
      <c r="AIG224" s="27"/>
      <c r="AIH224" s="27"/>
      <c r="AII224" s="27"/>
      <c r="AIJ224" s="27"/>
      <c r="AIK224" s="27"/>
      <c r="AIL224" s="27"/>
      <c r="AIM224" s="27"/>
      <c r="AIN224" s="27"/>
      <c r="AIO224" s="27"/>
      <c r="AIP224" s="27"/>
      <c r="AIQ224" s="27"/>
      <c r="AIR224" s="27"/>
      <c r="AIS224" s="27"/>
      <c r="AIT224" s="27"/>
      <c r="AIU224" s="27"/>
      <c r="AIV224" s="27"/>
      <c r="AIW224" s="27"/>
      <c r="AIX224" s="27"/>
      <c r="AIY224" s="27"/>
      <c r="AIZ224" s="27"/>
      <c r="AJA224" s="27"/>
      <c r="AJB224" s="27"/>
      <c r="AJC224" s="27"/>
      <c r="AJD224" s="27"/>
      <c r="AJE224" s="27"/>
      <c r="AJF224" s="27"/>
      <c r="AJG224" s="27"/>
      <c r="AJH224" s="27"/>
      <c r="AJI224" s="27"/>
      <c r="AJJ224" s="27"/>
      <c r="AJK224" s="27"/>
      <c r="AJL224" s="27"/>
      <c r="AJM224" s="27"/>
      <c r="AJN224" s="27"/>
      <c r="AJO224" s="27"/>
      <c r="AJP224" s="27"/>
      <c r="AJQ224" s="27"/>
      <c r="AJR224" s="27"/>
      <c r="AJS224" s="27"/>
      <c r="AJT224" s="27"/>
      <c r="AJU224" s="27"/>
      <c r="AJV224" s="27"/>
      <c r="AJW224" s="27"/>
      <c r="AJX224" s="27"/>
      <c r="AJY224" s="27"/>
      <c r="AJZ224" s="27"/>
      <c r="AKA224" s="27"/>
      <c r="AKB224" s="27"/>
      <c r="AKC224" s="27"/>
      <c r="AKD224" s="27"/>
      <c r="AKE224" s="27"/>
      <c r="AKF224" s="27"/>
      <c r="AKG224" s="27"/>
      <c r="AKH224" s="27"/>
      <c r="AKI224" s="27"/>
      <c r="AKJ224" s="27"/>
      <c r="AKK224" s="27"/>
      <c r="AKL224" s="27"/>
      <c r="AKM224" s="27"/>
      <c r="AKN224" s="27"/>
      <c r="AKO224" s="27"/>
      <c r="AKP224" s="27"/>
      <c r="AKQ224" s="27"/>
      <c r="AKR224" s="27"/>
      <c r="AKS224" s="27"/>
      <c r="AKT224" s="27"/>
      <c r="AKU224" s="27"/>
      <c r="AKV224" s="27"/>
      <c r="AKW224" s="27"/>
      <c r="AKX224" s="27"/>
      <c r="AKY224" s="27"/>
      <c r="AKZ224" s="27"/>
      <c r="ALA224" s="27"/>
      <c r="ALB224" s="27"/>
      <c r="ALC224" s="27"/>
      <c r="ALD224" s="27"/>
      <c r="ALE224" s="27"/>
      <c r="ALF224" s="27"/>
      <c r="ALG224" s="27"/>
      <c r="ALH224" s="27"/>
      <c r="ALI224" s="27"/>
      <c r="ALJ224" s="27"/>
      <c r="ALK224" s="27"/>
      <c r="ALL224" s="27"/>
      <c r="ALM224" s="27"/>
      <c r="ALN224" s="27"/>
      <c r="ALO224" s="27"/>
      <c r="ALP224" s="27"/>
      <c r="ALQ224" s="27"/>
      <c r="ALR224" s="27"/>
      <c r="ALS224" s="27"/>
      <c r="ALT224" s="27"/>
      <c r="ALU224" s="27"/>
      <c r="ALV224" s="27"/>
      <c r="ALW224" s="27"/>
      <c r="ALX224" s="27"/>
      <c r="ALY224" s="27"/>
      <c r="ALZ224" s="27"/>
      <c r="AMA224" s="27"/>
      <c r="AMB224" s="27"/>
      <c r="AMC224" s="27"/>
      <c r="AMD224" s="27"/>
      <c r="AME224" s="27"/>
      <c r="AMF224" s="27"/>
      <c r="AMG224" s="27"/>
      <c r="AMH224" s="27"/>
      <c r="AMI224" s="27"/>
      <c r="AMJ224" s="27"/>
      <c r="AMK224" s="27"/>
      <c r="AML224" s="27"/>
      <c r="AMM224" s="27"/>
      <c r="AMN224" s="27"/>
      <c r="AMO224" s="27"/>
      <c r="AMP224" s="27"/>
      <c r="AMQ224" s="27"/>
      <c r="AMR224" s="27"/>
      <c r="AMS224" s="27"/>
      <c r="AMT224" s="27"/>
      <c r="AMU224" s="27"/>
      <c r="AMV224" s="27"/>
      <c r="AMW224" s="27"/>
      <c r="AMX224" s="27"/>
      <c r="AMY224" s="27"/>
      <c r="AMZ224" s="27"/>
      <c r="ANA224" s="27"/>
      <c r="ANB224" s="27"/>
      <c r="ANC224" s="27"/>
      <c r="AND224" s="27"/>
      <c r="ANE224" s="27"/>
      <c r="ANF224" s="27"/>
      <c r="ANG224" s="27"/>
      <c r="ANH224" s="27"/>
      <c r="ANI224" s="27"/>
      <c r="ANJ224" s="27"/>
      <c r="ANK224" s="27"/>
      <c r="ANL224" s="27"/>
      <c r="ANM224" s="27"/>
      <c r="ANN224" s="27"/>
      <c r="ANO224" s="27"/>
      <c r="ANP224" s="27"/>
      <c r="ANQ224" s="27"/>
      <c r="ANR224" s="27"/>
      <c r="ANS224" s="27"/>
      <c r="ANT224" s="27"/>
      <c r="ANU224" s="27"/>
      <c r="ANV224" s="27"/>
      <c r="ANW224" s="27"/>
      <c r="ANX224" s="27"/>
      <c r="ANY224" s="27"/>
      <c r="ANZ224" s="27"/>
      <c r="AOA224" s="27"/>
      <c r="AOB224" s="27"/>
      <c r="AOC224" s="27"/>
      <c r="AOD224" s="27"/>
      <c r="AOE224" s="27"/>
      <c r="AOF224" s="27"/>
      <c r="AOG224" s="27"/>
      <c r="AOH224" s="27"/>
      <c r="AOI224" s="27"/>
      <c r="AOJ224" s="27"/>
      <c r="AOK224" s="27"/>
      <c r="AOL224" s="27"/>
      <c r="AOM224" s="27"/>
      <c r="AON224" s="27"/>
      <c r="AOO224" s="27"/>
      <c r="AOP224" s="27"/>
      <c r="AOQ224" s="27"/>
      <c r="AOR224" s="27"/>
      <c r="AOS224" s="27"/>
      <c r="AOT224" s="27"/>
      <c r="AOU224" s="27"/>
      <c r="AOV224" s="27"/>
      <c r="AOW224" s="27"/>
      <c r="AOX224" s="27"/>
      <c r="AOY224" s="27"/>
      <c r="AOZ224" s="27"/>
      <c r="APA224" s="27"/>
      <c r="APB224" s="27"/>
      <c r="APC224" s="27"/>
      <c r="APD224" s="27"/>
      <c r="APE224" s="27"/>
      <c r="APF224" s="27"/>
      <c r="APG224" s="27"/>
      <c r="APH224" s="27"/>
      <c r="API224" s="27"/>
      <c r="APJ224" s="27"/>
      <c r="APK224" s="27"/>
      <c r="APL224" s="27"/>
      <c r="APM224" s="27"/>
      <c r="APN224" s="27"/>
      <c r="APO224" s="27"/>
      <c r="APP224" s="27"/>
      <c r="APQ224" s="27"/>
      <c r="APR224" s="27"/>
      <c r="APS224" s="27"/>
      <c r="APT224" s="27"/>
      <c r="APU224" s="27"/>
      <c r="APV224" s="27"/>
      <c r="APW224" s="27"/>
      <c r="APX224" s="27"/>
      <c r="APY224" s="27"/>
      <c r="APZ224" s="27"/>
      <c r="AQA224" s="27"/>
      <c r="AQB224" s="27"/>
      <c r="AQC224" s="27"/>
      <c r="AQD224" s="27"/>
      <c r="AQE224" s="27"/>
      <c r="AQF224" s="27"/>
      <c r="AQG224" s="27"/>
      <c r="AQH224" s="27"/>
      <c r="AQI224" s="27"/>
      <c r="AQJ224" s="27"/>
      <c r="AQK224" s="27"/>
      <c r="AQL224" s="27"/>
      <c r="AQM224" s="27"/>
      <c r="AQN224" s="27"/>
      <c r="AQO224" s="27"/>
      <c r="AQP224" s="27"/>
      <c r="AQQ224" s="27"/>
      <c r="AQR224" s="27"/>
      <c r="AQS224" s="27"/>
      <c r="AQT224" s="27"/>
      <c r="AQU224" s="27"/>
      <c r="AQV224" s="27"/>
      <c r="AQW224" s="27"/>
      <c r="AQX224" s="27"/>
      <c r="AQY224" s="27"/>
      <c r="AQZ224" s="27"/>
      <c r="ARA224" s="27"/>
      <c r="ARB224" s="27"/>
      <c r="ARC224" s="27"/>
      <c r="ARD224" s="27"/>
      <c r="ARE224" s="27"/>
      <c r="ARF224" s="27"/>
      <c r="ARG224" s="27"/>
      <c r="ARH224" s="27"/>
      <c r="ARI224" s="27"/>
      <c r="ARJ224" s="27"/>
      <c r="ARK224" s="27"/>
      <c r="ARL224" s="27"/>
      <c r="ARM224" s="27"/>
      <c r="ARN224" s="27"/>
      <c r="ARO224" s="27"/>
      <c r="ARP224" s="27"/>
      <c r="ARQ224" s="27"/>
      <c r="ARR224" s="27"/>
      <c r="ARS224" s="27"/>
      <c r="ART224" s="27"/>
      <c r="ARU224" s="27"/>
      <c r="ARV224" s="27"/>
      <c r="ARW224" s="27"/>
      <c r="ARX224" s="27"/>
      <c r="ARY224" s="27"/>
      <c r="ARZ224" s="27"/>
      <c r="ASA224" s="27"/>
      <c r="ASB224" s="27"/>
      <c r="ASC224" s="27"/>
      <c r="ASD224" s="27"/>
      <c r="ASE224" s="27"/>
      <c r="ASF224" s="27"/>
      <c r="ASG224" s="27"/>
      <c r="ASH224" s="27"/>
      <c r="ASI224" s="27"/>
      <c r="ASJ224" s="27"/>
      <c r="ASK224" s="27"/>
      <c r="ASL224" s="27"/>
      <c r="ASM224" s="27"/>
      <c r="ASN224" s="27"/>
      <c r="ASO224" s="27"/>
      <c r="ASP224" s="27"/>
      <c r="ASQ224" s="27"/>
      <c r="ASR224" s="27"/>
      <c r="ASS224" s="27"/>
      <c r="AST224" s="27"/>
      <c r="ASU224" s="27"/>
      <c r="ASV224" s="27"/>
      <c r="ASW224" s="27"/>
      <c r="ASX224" s="27"/>
      <c r="ASY224" s="27"/>
      <c r="ASZ224" s="27"/>
      <c r="ATA224" s="27"/>
      <c r="ATB224" s="27"/>
      <c r="ATC224" s="27"/>
      <c r="ATD224" s="27"/>
      <c r="ATE224" s="27"/>
      <c r="ATF224" s="27"/>
      <c r="ATG224" s="27"/>
      <c r="ATH224" s="27"/>
      <c r="ATI224" s="27"/>
      <c r="ATJ224" s="27"/>
      <c r="ATK224" s="27"/>
      <c r="ATL224" s="27"/>
      <c r="ATM224" s="27"/>
      <c r="ATN224" s="27"/>
      <c r="ATO224" s="27"/>
      <c r="ATP224" s="27"/>
      <c r="ATQ224" s="27"/>
      <c r="ATR224" s="27"/>
      <c r="ATS224" s="27"/>
      <c r="ATT224" s="27"/>
      <c r="ATU224" s="27"/>
      <c r="ATV224" s="27"/>
      <c r="ATW224" s="27"/>
      <c r="ATX224" s="27"/>
      <c r="ATY224" s="27"/>
      <c r="ATZ224" s="27"/>
      <c r="AUA224" s="27"/>
      <c r="AUB224" s="27"/>
      <c r="AUC224" s="27"/>
      <c r="AUD224" s="27"/>
      <c r="AUE224" s="27"/>
      <c r="AUF224" s="27"/>
      <c r="AUG224" s="27"/>
      <c r="AUH224" s="27"/>
      <c r="AUI224" s="27"/>
      <c r="AUJ224" s="27"/>
      <c r="AUK224" s="27"/>
      <c r="AUL224" s="27"/>
      <c r="AUM224" s="27"/>
      <c r="AUN224" s="27"/>
      <c r="AUO224" s="27"/>
      <c r="AUP224" s="27"/>
      <c r="AUQ224" s="27"/>
      <c r="AUR224" s="27"/>
      <c r="AUS224" s="27"/>
      <c r="AUT224" s="27"/>
      <c r="AUU224" s="27"/>
      <c r="AUV224" s="27"/>
      <c r="AUW224" s="27"/>
      <c r="AUX224" s="27"/>
      <c r="AUY224" s="27"/>
      <c r="AUZ224" s="27"/>
      <c r="AVA224" s="27"/>
      <c r="AVB224" s="27"/>
      <c r="AVC224" s="27"/>
      <c r="AVD224" s="27"/>
      <c r="AVE224" s="27"/>
      <c r="AVF224" s="27"/>
      <c r="AVG224" s="27"/>
      <c r="AVH224" s="27"/>
      <c r="AVI224" s="27"/>
      <c r="AVJ224" s="27"/>
      <c r="AVK224" s="27"/>
      <c r="AVL224" s="27"/>
      <c r="AVM224" s="27"/>
      <c r="AVN224" s="27"/>
      <c r="AVO224" s="27"/>
      <c r="AVP224" s="27"/>
      <c r="AVQ224" s="27"/>
      <c r="AVR224" s="27"/>
      <c r="AVS224" s="27"/>
      <c r="AVT224" s="27"/>
      <c r="AVU224" s="27"/>
      <c r="AVV224" s="27"/>
      <c r="AVW224" s="27"/>
      <c r="AVX224" s="27"/>
      <c r="AVY224" s="27"/>
      <c r="AVZ224" s="27"/>
      <c r="AWA224" s="27"/>
      <c r="AWB224" s="27"/>
      <c r="AWC224" s="27"/>
      <c r="AWD224" s="27"/>
      <c r="AWE224" s="27"/>
      <c r="AWF224" s="27"/>
      <c r="AWG224" s="27"/>
      <c r="AWH224" s="27"/>
      <c r="AWI224" s="27"/>
      <c r="AWJ224" s="27"/>
      <c r="AWK224" s="27"/>
      <c r="AWL224" s="27"/>
      <c r="AWM224" s="27"/>
      <c r="AWN224" s="27"/>
      <c r="AWO224" s="27"/>
      <c r="AWP224" s="27"/>
      <c r="AWQ224" s="27"/>
      <c r="AWR224" s="27"/>
      <c r="AWS224" s="27"/>
      <c r="AWT224" s="27"/>
      <c r="AWU224" s="27"/>
      <c r="AWV224" s="27"/>
      <c r="AWW224" s="27"/>
      <c r="AWX224" s="27"/>
      <c r="AWY224" s="27"/>
      <c r="AWZ224" s="27"/>
      <c r="AXA224" s="27"/>
      <c r="AXB224" s="27"/>
      <c r="AXC224" s="27"/>
      <c r="AXD224" s="27"/>
      <c r="AXE224" s="27"/>
      <c r="AXF224" s="27"/>
      <c r="AXG224" s="27"/>
      <c r="AXH224" s="27"/>
      <c r="AXI224" s="27"/>
      <c r="AXJ224" s="27"/>
      <c r="AXK224" s="27"/>
      <c r="AXL224" s="27"/>
      <c r="AXM224" s="27"/>
      <c r="AXN224" s="27"/>
      <c r="AXO224" s="27"/>
      <c r="AXP224" s="27"/>
      <c r="AXQ224" s="27"/>
      <c r="AXR224" s="27"/>
      <c r="AXS224" s="27"/>
      <c r="AXT224" s="27"/>
      <c r="AXU224" s="27"/>
      <c r="AXV224" s="27"/>
      <c r="AXW224" s="27"/>
      <c r="AXX224" s="27"/>
      <c r="AXY224" s="27"/>
      <c r="AXZ224" s="27"/>
      <c r="AYA224" s="27"/>
      <c r="AYB224" s="27"/>
      <c r="AYC224" s="27"/>
      <c r="AYD224" s="27"/>
      <c r="AYE224" s="27"/>
      <c r="AYF224" s="27"/>
      <c r="AYG224" s="27"/>
      <c r="AYH224" s="27"/>
      <c r="AYI224" s="27"/>
      <c r="AYJ224" s="27"/>
      <c r="AYK224" s="27"/>
      <c r="AYL224" s="27"/>
      <c r="AYM224" s="27"/>
      <c r="AYN224" s="27"/>
      <c r="AYO224" s="27"/>
      <c r="AYP224" s="27"/>
      <c r="AYQ224" s="27"/>
      <c r="AYR224" s="27"/>
      <c r="AYS224" s="27"/>
      <c r="AYT224" s="27"/>
      <c r="AYU224" s="27"/>
      <c r="AYV224" s="27"/>
      <c r="AYW224" s="27"/>
      <c r="AYX224" s="27"/>
      <c r="AYY224" s="27"/>
      <c r="AYZ224" s="27"/>
      <c r="AZA224" s="27"/>
      <c r="AZB224" s="27"/>
      <c r="AZC224" s="27"/>
      <c r="AZD224" s="27"/>
      <c r="AZE224" s="27"/>
      <c r="AZF224" s="27"/>
      <c r="AZG224" s="27"/>
      <c r="AZH224" s="27"/>
      <c r="AZI224" s="27"/>
      <c r="AZJ224" s="27"/>
      <c r="AZK224" s="27"/>
      <c r="AZL224" s="27"/>
      <c r="AZM224" s="27"/>
      <c r="AZN224" s="27"/>
      <c r="AZO224" s="27"/>
      <c r="AZP224" s="27"/>
      <c r="AZQ224" s="27"/>
      <c r="AZR224" s="27"/>
      <c r="AZS224" s="27"/>
      <c r="AZT224" s="27"/>
      <c r="AZU224" s="27"/>
      <c r="AZV224" s="27"/>
      <c r="AZW224" s="27"/>
      <c r="AZX224" s="27"/>
      <c r="AZY224" s="27"/>
      <c r="AZZ224" s="27"/>
      <c r="BAA224" s="27"/>
      <c r="BAB224" s="27"/>
      <c r="BAC224" s="27"/>
      <c r="BAD224" s="27"/>
      <c r="BAE224" s="27"/>
      <c r="BAF224" s="27"/>
      <c r="BAG224" s="27"/>
      <c r="BAH224" s="27"/>
      <c r="BAI224" s="27"/>
      <c r="BAJ224" s="27"/>
      <c r="BAK224" s="27"/>
      <c r="BAL224" s="27"/>
      <c r="BAM224" s="27"/>
      <c r="BAN224" s="27"/>
      <c r="BAO224" s="27"/>
      <c r="BAP224" s="27"/>
      <c r="BAQ224" s="27"/>
      <c r="BAR224" s="27"/>
      <c r="BAS224" s="27"/>
      <c r="BAT224" s="27"/>
      <c r="BAU224" s="27"/>
      <c r="BAV224" s="27"/>
      <c r="BAW224" s="27"/>
      <c r="BAX224" s="27"/>
      <c r="BAY224" s="27"/>
      <c r="BAZ224" s="27"/>
      <c r="BBA224" s="27"/>
      <c r="BBB224" s="27"/>
      <c r="BBC224" s="27"/>
      <c r="BBD224" s="27"/>
      <c r="BBE224" s="27"/>
      <c r="BBF224" s="27"/>
      <c r="BBG224" s="27"/>
      <c r="BBH224" s="27"/>
      <c r="BBI224" s="27"/>
      <c r="BBJ224" s="27"/>
      <c r="BBK224" s="27"/>
      <c r="BBL224" s="27"/>
      <c r="BBM224" s="27"/>
      <c r="BBN224" s="27"/>
      <c r="BBO224" s="27"/>
      <c r="BBP224" s="27"/>
      <c r="BBQ224" s="27"/>
      <c r="BBR224" s="27"/>
      <c r="BBS224" s="27"/>
      <c r="BBT224" s="27"/>
      <c r="BBU224" s="27"/>
      <c r="BBV224" s="27"/>
      <c r="BBW224" s="27"/>
      <c r="BBX224" s="27"/>
      <c r="BBY224" s="27"/>
      <c r="BBZ224" s="27"/>
      <c r="BCA224" s="27"/>
      <c r="BCB224" s="27"/>
      <c r="BCC224" s="27"/>
      <c r="BCD224" s="27"/>
      <c r="BCE224" s="27"/>
      <c r="BCF224" s="27"/>
      <c r="BCG224" s="27"/>
      <c r="BCH224" s="27"/>
      <c r="BCI224" s="27"/>
      <c r="BCJ224" s="27"/>
      <c r="BCK224" s="27"/>
      <c r="BCL224" s="27"/>
      <c r="BCM224" s="27"/>
      <c r="BCN224" s="27"/>
      <c r="BCO224" s="27"/>
      <c r="BCP224" s="27"/>
      <c r="BCQ224" s="27"/>
      <c r="BCR224" s="27"/>
      <c r="BCS224" s="27"/>
      <c r="BCT224" s="27"/>
      <c r="BCU224" s="27"/>
      <c r="BCV224" s="27"/>
      <c r="BCW224" s="27"/>
      <c r="BCX224" s="27"/>
      <c r="BCY224" s="27"/>
      <c r="BCZ224" s="27"/>
      <c r="BDA224" s="27"/>
      <c r="BDB224" s="27"/>
      <c r="BDC224" s="27"/>
      <c r="BDD224" s="27"/>
      <c r="BDE224" s="27"/>
      <c r="BDF224" s="27"/>
      <c r="BDG224" s="27"/>
      <c r="BDH224" s="27"/>
      <c r="BDI224" s="27"/>
      <c r="BDJ224" s="27"/>
      <c r="BDK224" s="27"/>
      <c r="BDL224" s="27"/>
      <c r="BDM224" s="27"/>
      <c r="BDN224" s="27"/>
      <c r="BDO224" s="27"/>
      <c r="BDP224" s="27"/>
      <c r="BDQ224" s="27"/>
      <c r="BDR224" s="27"/>
      <c r="BDS224" s="27"/>
      <c r="BDT224" s="27"/>
      <c r="BDU224" s="27"/>
      <c r="BDV224" s="27"/>
      <c r="BDW224" s="27"/>
      <c r="BDX224" s="27"/>
      <c r="BDY224" s="27"/>
      <c r="BDZ224" s="27"/>
      <c r="BEA224" s="27"/>
      <c r="BEB224" s="27"/>
      <c r="BEC224" s="27"/>
      <c r="BED224" s="27"/>
      <c r="BEE224" s="27"/>
      <c r="BEF224" s="27"/>
      <c r="BEG224" s="27"/>
      <c r="BEH224" s="27"/>
      <c r="BEI224" s="27"/>
      <c r="BEJ224" s="27"/>
      <c r="BEK224" s="27"/>
      <c r="BEL224" s="27"/>
      <c r="BEM224" s="27"/>
      <c r="BEN224" s="27"/>
      <c r="BEO224" s="27"/>
      <c r="BEP224" s="27"/>
      <c r="BEQ224" s="27"/>
      <c r="BER224" s="27"/>
      <c r="BES224" s="27"/>
      <c r="BET224" s="27"/>
      <c r="BEU224" s="27"/>
      <c r="BEV224" s="27"/>
      <c r="BEW224" s="27"/>
      <c r="BEX224" s="27"/>
      <c r="BEY224" s="27"/>
      <c r="BEZ224" s="27"/>
      <c r="BFA224" s="27"/>
      <c r="BFB224" s="27"/>
      <c r="BFC224" s="27"/>
      <c r="BFD224" s="27"/>
      <c r="BFE224" s="27"/>
      <c r="BFF224" s="27"/>
      <c r="BFG224" s="27"/>
      <c r="BFH224" s="27"/>
      <c r="BFI224" s="27"/>
      <c r="BFJ224" s="27"/>
      <c r="BFK224" s="27"/>
      <c r="BFL224" s="27"/>
      <c r="BFM224" s="27"/>
      <c r="BFN224" s="27"/>
      <c r="BFO224" s="27"/>
      <c r="BFP224" s="27"/>
      <c r="BFQ224" s="27"/>
      <c r="BFR224" s="27"/>
      <c r="BFS224" s="27"/>
      <c r="BFT224" s="27"/>
      <c r="BFU224" s="27"/>
      <c r="BFV224" s="27"/>
      <c r="BFW224" s="27"/>
      <c r="BFX224" s="27"/>
      <c r="BFY224" s="27"/>
      <c r="BFZ224" s="27"/>
      <c r="BGA224" s="27"/>
      <c r="BGB224" s="27"/>
      <c r="BGC224" s="27"/>
      <c r="BGD224" s="27"/>
      <c r="BGE224" s="27"/>
      <c r="BGF224" s="27"/>
      <c r="BGG224" s="27"/>
      <c r="BGH224" s="27"/>
      <c r="BGI224" s="27"/>
      <c r="BGJ224" s="27"/>
      <c r="BGK224" s="27"/>
      <c r="BGL224" s="27"/>
      <c r="BGM224" s="27"/>
      <c r="BGN224" s="27"/>
      <c r="BGO224" s="27"/>
      <c r="BGP224" s="27"/>
      <c r="BGQ224" s="27"/>
      <c r="BGR224" s="27"/>
      <c r="BGS224" s="27"/>
      <c r="BGT224" s="27"/>
      <c r="BGU224" s="27"/>
      <c r="BGV224" s="27"/>
      <c r="BGW224" s="27"/>
      <c r="BGX224" s="27"/>
      <c r="BGY224" s="27"/>
      <c r="BGZ224" s="27"/>
      <c r="BHA224" s="27"/>
      <c r="BHB224" s="27"/>
      <c r="BHC224" s="27"/>
      <c r="BHD224" s="27"/>
      <c r="BHE224" s="27"/>
      <c r="BHF224" s="27"/>
      <c r="BHG224" s="27"/>
      <c r="BHH224" s="27"/>
      <c r="BHI224" s="27"/>
      <c r="BHJ224" s="27"/>
      <c r="BHK224" s="27"/>
      <c r="BHL224" s="27"/>
      <c r="BHM224" s="27"/>
      <c r="BHN224" s="27"/>
      <c r="BHO224" s="27"/>
      <c r="BHP224" s="27"/>
      <c r="BHQ224" s="27"/>
      <c r="BHR224" s="27"/>
      <c r="BHS224" s="27"/>
      <c r="BHT224" s="27"/>
      <c r="BHU224" s="27"/>
      <c r="BHV224" s="27"/>
      <c r="BHW224" s="27"/>
      <c r="BHX224" s="27"/>
      <c r="BHY224" s="27"/>
      <c r="BHZ224" s="27"/>
      <c r="BIA224" s="27"/>
      <c r="BIB224" s="27"/>
      <c r="BIC224" s="27"/>
      <c r="BID224" s="27"/>
      <c r="BIE224" s="27"/>
      <c r="BIF224" s="27"/>
      <c r="BIG224" s="27"/>
      <c r="BIH224" s="27"/>
      <c r="BII224" s="27"/>
      <c r="BIJ224" s="27"/>
      <c r="BIK224" s="27"/>
      <c r="BIL224" s="27"/>
      <c r="BIM224" s="27"/>
      <c r="BIN224" s="27"/>
      <c r="BIO224" s="27"/>
      <c r="BIP224" s="27"/>
      <c r="BIQ224" s="27"/>
      <c r="BIR224" s="27"/>
      <c r="BIS224" s="27"/>
      <c r="BIT224" s="27"/>
      <c r="BIU224" s="27"/>
      <c r="BIV224" s="27"/>
      <c r="BIW224" s="27"/>
      <c r="BIX224" s="27"/>
      <c r="BIY224" s="27"/>
      <c r="BIZ224" s="27"/>
      <c r="BJA224" s="27"/>
      <c r="BJB224" s="27"/>
      <c r="BJC224" s="27"/>
      <c r="BJD224" s="27"/>
      <c r="BJE224" s="27"/>
      <c r="BJF224" s="27"/>
      <c r="BJG224" s="27"/>
      <c r="BJH224" s="27"/>
      <c r="BJI224" s="27"/>
      <c r="BJJ224" s="27"/>
      <c r="BJK224" s="27"/>
      <c r="BJL224" s="27"/>
      <c r="BJM224" s="27"/>
      <c r="BJN224" s="27"/>
      <c r="BJO224" s="27"/>
      <c r="BJP224" s="27"/>
      <c r="BJQ224" s="27"/>
      <c r="BJR224" s="27"/>
      <c r="BJS224" s="27"/>
      <c r="BJT224" s="27"/>
      <c r="BJU224" s="27"/>
      <c r="BJV224" s="27"/>
      <c r="BJW224" s="27"/>
      <c r="BJX224" s="27"/>
      <c r="BJY224" s="27"/>
      <c r="BJZ224" s="27"/>
      <c r="BKA224" s="27"/>
      <c r="BKB224" s="27"/>
      <c r="BKC224" s="27"/>
      <c r="BKD224" s="27"/>
      <c r="BKE224" s="27"/>
      <c r="BKF224" s="27"/>
      <c r="BKG224" s="27"/>
      <c r="BKH224" s="27"/>
      <c r="BKI224" s="27"/>
      <c r="BKJ224" s="27"/>
      <c r="BKK224" s="27"/>
      <c r="BKL224" s="27"/>
      <c r="BKM224" s="27"/>
      <c r="BKN224" s="27"/>
      <c r="BKO224" s="27"/>
      <c r="BKP224" s="27"/>
      <c r="BKQ224" s="27"/>
      <c r="BKR224" s="27"/>
      <c r="BKS224" s="27"/>
      <c r="BKT224" s="27"/>
      <c r="BKU224" s="27"/>
      <c r="BKV224" s="27"/>
      <c r="BKW224" s="27"/>
      <c r="BKX224" s="27"/>
      <c r="BKY224" s="27"/>
      <c r="BKZ224" s="27"/>
      <c r="BLA224" s="27"/>
      <c r="BLB224" s="27"/>
      <c r="BLC224" s="27"/>
      <c r="BLD224" s="27"/>
      <c r="BLE224" s="27"/>
      <c r="BLF224" s="27"/>
      <c r="BLG224" s="27"/>
      <c r="BLH224" s="27"/>
      <c r="BLI224" s="27"/>
      <c r="BLJ224" s="27"/>
      <c r="BLK224" s="27"/>
      <c r="BLL224" s="27"/>
      <c r="BLM224" s="27"/>
      <c r="BLN224" s="27"/>
      <c r="BLO224" s="27"/>
      <c r="BLP224" s="27"/>
      <c r="BLQ224" s="27"/>
      <c r="BLR224" s="27"/>
      <c r="BLS224" s="27"/>
      <c r="BLT224" s="27"/>
      <c r="BLU224" s="27"/>
      <c r="BLV224" s="27"/>
      <c r="BLW224" s="27"/>
      <c r="BLX224" s="27"/>
      <c r="BLY224" s="27"/>
      <c r="BLZ224" s="27"/>
      <c r="BMA224" s="27"/>
      <c r="BMB224" s="27"/>
      <c r="BMC224" s="27"/>
      <c r="BMD224" s="27"/>
      <c r="BME224" s="27"/>
      <c r="BMF224" s="27"/>
      <c r="BMG224" s="27"/>
      <c r="BMH224" s="27"/>
      <c r="BMI224" s="27"/>
      <c r="BMJ224" s="27"/>
      <c r="BMK224" s="27"/>
      <c r="BML224" s="27"/>
      <c r="BMM224" s="27"/>
      <c r="BMN224" s="27"/>
      <c r="BMO224" s="27"/>
      <c r="BMP224" s="27"/>
      <c r="BMQ224" s="27"/>
      <c r="BMR224" s="27"/>
      <c r="BMS224" s="27"/>
      <c r="BMT224" s="27"/>
      <c r="BMU224" s="27"/>
      <c r="BMV224" s="27"/>
      <c r="BMW224" s="27"/>
      <c r="BMX224" s="27"/>
      <c r="BMY224" s="27"/>
      <c r="BMZ224" s="27"/>
      <c r="BNA224" s="27"/>
      <c r="BNB224" s="27"/>
      <c r="BNC224" s="27"/>
      <c r="BND224" s="27"/>
      <c r="BNE224" s="27"/>
      <c r="BNF224" s="27"/>
      <c r="BNG224" s="27"/>
      <c r="BNH224" s="27"/>
      <c r="BNI224" s="27"/>
      <c r="BNJ224" s="27"/>
      <c r="BNK224" s="27"/>
      <c r="BNL224" s="27"/>
      <c r="BNM224" s="27"/>
      <c r="BNN224" s="27"/>
      <c r="BNO224" s="27"/>
      <c r="BNP224" s="27"/>
      <c r="BNQ224" s="27"/>
      <c r="BNR224" s="27"/>
      <c r="BNS224" s="27"/>
      <c r="BNT224" s="27"/>
      <c r="BNU224" s="27"/>
      <c r="BNV224" s="27"/>
      <c r="BNW224" s="27"/>
      <c r="BNX224" s="27"/>
      <c r="BNY224" s="27"/>
      <c r="BNZ224" s="27"/>
      <c r="BOA224" s="27"/>
      <c r="BOB224" s="27"/>
      <c r="BOC224" s="27"/>
      <c r="BOD224" s="27"/>
      <c r="BOE224" s="27"/>
      <c r="BOF224" s="27"/>
      <c r="BOG224" s="27"/>
      <c r="BOH224" s="27"/>
      <c r="BOI224" s="27"/>
      <c r="BOJ224" s="27"/>
      <c r="BOK224" s="27"/>
      <c r="BOL224" s="27"/>
      <c r="BOM224" s="27"/>
      <c r="BON224" s="27"/>
      <c r="BOO224" s="27"/>
      <c r="BOP224" s="27"/>
      <c r="BOQ224" s="27"/>
      <c r="BOR224" s="27"/>
      <c r="BOS224" s="27"/>
      <c r="BOT224" s="27"/>
      <c r="BOU224" s="27"/>
      <c r="BOV224" s="27"/>
      <c r="BOW224" s="27"/>
      <c r="BOX224" s="27"/>
      <c r="BOY224" s="27"/>
      <c r="BOZ224" s="27"/>
      <c r="BPA224" s="27"/>
      <c r="BPB224" s="27"/>
      <c r="BPC224" s="27"/>
      <c r="BPD224" s="27"/>
      <c r="BPE224" s="27"/>
      <c r="BPF224" s="27"/>
      <c r="BPG224" s="27"/>
      <c r="BPH224" s="27"/>
      <c r="BPI224" s="27"/>
      <c r="BPJ224" s="27"/>
      <c r="BPK224" s="27"/>
      <c r="BPL224" s="27"/>
      <c r="BPM224" s="27"/>
      <c r="BPN224" s="27"/>
      <c r="BPO224" s="27"/>
      <c r="BPP224" s="27"/>
      <c r="BPQ224" s="27"/>
      <c r="BPR224" s="27"/>
      <c r="BPS224" s="27"/>
      <c r="BPT224" s="27"/>
      <c r="BPU224" s="27"/>
      <c r="BPV224" s="27"/>
      <c r="BPW224" s="27"/>
      <c r="BPX224" s="27"/>
      <c r="BPY224" s="27"/>
      <c r="BPZ224" s="27"/>
      <c r="BQA224" s="27"/>
      <c r="BQB224" s="27"/>
      <c r="BQC224" s="27"/>
      <c r="BQD224" s="27"/>
      <c r="BQE224" s="27"/>
      <c r="BQF224" s="27"/>
      <c r="BQG224" s="27"/>
      <c r="BQH224" s="27"/>
      <c r="BQI224" s="27"/>
      <c r="BQJ224" s="27"/>
      <c r="BQK224" s="27"/>
      <c r="BQL224" s="27"/>
      <c r="BQM224" s="27"/>
      <c r="BQN224" s="27"/>
      <c r="BQO224" s="27"/>
      <c r="BQP224" s="27"/>
      <c r="BQQ224" s="27"/>
      <c r="BQR224" s="27"/>
      <c r="BQS224" s="27"/>
      <c r="BQT224" s="27"/>
      <c r="BQU224" s="27"/>
      <c r="BQV224" s="27"/>
      <c r="BQW224" s="27"/>
      <c r="BQX224" s="27"/>
      <c r="BQY224" s="27"/>
      <c r="BQZ224" s="27"/>
      <c r="BRA224" s="27"/>
      <c r="BRB224" s="27"/>
      <c r="BRC224" s="27"/>
      <c r="BRD224" s="27"/>
      <c r="BRE224" s="27"/>
      <c r="BRF224" s="27"/>
      <c r="BRG224" s="27"/>
      <c r="BRH224" s="27"/>
      <c r="BRI224" s="27"/>
      <c r="BRJ224" s="27"/>
      <c r="BRK224" s="27"/>
      <c r="BRL224" s="27"/>
      <c r="BRM224" s="27"/>
      <c r="BRN224" s="27"/>
      <c r="BRO224" s="27"/>
      <c r="BRP224" s="27"/>
      <c r="BRQ224" s="27"/>
      <c r="BRR224" s="27"/>
      <c r="BRS224" s="27"/>
      <c r="BRT224" s="27"/>
      <c r="BRU224" s="27"/>
      <c r="BRV224" s="27"/>
      <c r="BRW224" s="27"/>
      <c r="BRX224" s="27"/>
      <c r="BRY224" s="27"/>
      <c r="BRZ224" s="27"/>
      <c r="BSA224" s="27"/>
      <c r="BSB224" s="27"/>
      <c r="BSC224" s="27"/>
      <c r="BSD224" s="27"/>
      <c r="BSE224" s="27"/>
      <c r="BSF224" s="27"/>
      <c r="BSG224" s="27"/>
      <c r="BSH224" s="27"/>
      <c r="BSI224" s="27"/>
      <c r="BSJ224" s="27"/>
      <c r="BSK224" s="27"/>
      <c r="BSL224" s="27"/>
      <c r="BSM224" s="27"/>
      <c r="BSN224" s="27"/>
      <c r="BSO224" s="27"/>
      <c r="BSP224" s="27"/>
      <c r="BSQ224" s="27"/>
      <c r="BSR224" s="27"/>
      <c r="BSS224" s="27"/>
      <c r="BST224" s="27"/>
      <c r="BSU224" s="27"/>
      <c r="BSV224" s="27"/>
      <c r="BSW224" s="27"/>
      <c r="BSX224" s="27"/>
      <c r="BSY224" s="27"/>
      <c r="BSZ224" s="27"/>
      <c r="BTA224" s="27"/>
      <c r="BTB224" s="27"/>
      <c r="BTC224" s="27"/>
      <c r="BTD224" s="27"/>
      <c r="BTE224" s="27"/>
      <c r="BTF224" s="27"/>
      <c r="BTG224" s="27"/>
      <c r="BTH224" s="27"/>
      <c r="BTI224" s="27"/>
      <c r="BTJ224" s="27"/>
      <c r="BTK224" s="27"/>
      <c r="BTL224" s="27"/>
      <c r="BTM224" s="27"/>
      <c r="BTN224" s="27"/>
      <c r="BTO224" s="27"/>
      <c r="BTP224" s="27"/>
      <c r="BTQ224" s="27"/>
      <c r="BTR224" s="27"/>
      <c r="BTS224" s="27"/>
      <c r="BTT224" s="27"/>
      <c r="BTU224" s="27"/>
      <c r="BTV224" s="27"/>
      <c r="BTW224" s="27"/>
      <c r="BTX224" s="27"/>
      <c r="BTY224" s="27"/>
      <c r="BTZ224" s="27"/>
      <c r="BUA224" s="27"/>
      <c r="BUB224" s="27"/>
      <c r="BUC224" s="27"/>
      <c r="BUD224" s="27"/>
      <c r="BUE224" s="27"/>
      <c r="BUF224" s="27"/>
      <c r="BUG224" s="27"/>
      <c r="BUH224" s="27"/>
      <c r="BUI224" s="27"/>
      <c r="BUJ224" s="27"/>
      <c r="BUK224" s="27"/>
      <c r="BUL224" s="27"/>
      <c r="BUM224" s="27"/>
      <c r="BUN224" s="27"/>
      <c r="BUO224" s="27"/>
      <c r="BUP224" s="27"/>
      <c r="BUQ224" s="27"/>
      <c r="BUR224" s="27"/>
      <c r="BUS224" s="27"/>
    </row>
    <row r="225" spans="1:1917" s="47" customFormat="1" ht="12.75">
      <c r="A225" s="23"/>
      <c r="B225" s="53"/>
      <c r="C225" s="53"/>
      <c r="D225" s="157" t="s">
        <v>238</v>
      </c>
      <c r="E225" s="158">
        <v>0</v>
      </c>
      <c r="F225" s="135"/>
      <c r="G225" s="99"/>
      <c r="H225" s="104"/>
      <c r="I225" s="104"/>
      <c r="J225" s="26"/>
      <c r="K225" s="26"/>
      <c r="L225" s="26"/>
      <c r="M225" s="26"/>
      <c r="N225" s="103"/>
      <c r="O225" s="103"/>
      <c r="P225" s="103"/>
      <c r="Q225" s="22"/>
      <c r="R225" s="22"/>
      <c r="S225" s="22"/>
      <c r="T225" s="22"/>
      <c r="U225" s="22"/>
      <c r="V225" s="22"/>
      <c r="W225" s="22"/>
      <c r="X225" s="22"/>
      <c r="Y225" s="22"/>
      <c r="Z225" s="22"/>
      <c r="AA225" s="22"/>
      <c r="AB225" s="22"/>
      <c r="AC225" s="22"/>
      <c r="AD225" s="22"/>
      <c r="BA225" s="27"/>
      <c r="BB225" s="27"/>
      <c r="BC225" s="27"/>
      <c r="BD225" s="27"/>
      <c r="BE225" s="27"/>
      <c r="BF225" s="27"/>
      <c r="BG225" s="27"/>
      <c r="BH225" s="27"/>
      <c r="BI225" s="27"/>
      <c r="BJ225" s="27"/>
      <c r="BK225" s="27"/>
      <c r="BL225" s="27"/>
      <c r="BM225" s="27"/>
      <c r="BN225" s="27"/>
      <c r="BO225" s="27"/>
      <c r="BP225" s="27"/>
      <c r="BQ225" s="27"/>
      <c r="BR225" s="27"/>
      <c r="BS225" s="27"/>
      <c r="BT225" s="27"/>
      <c r="BU225" s="27"/>
      <c r="BV225" s="27"/>
      <c r="BW225" s="27"/>
      <c r="BX225" s="27"/>
      <c r="BY225" s="27"/>
      <c r="BZ225" s="27"/>
      <c r="CA225" s="27"/>
      <c r="CB225" s="27"/>
      <c r="CC225" s="27"/>
      <c r="CD225" s="27"/>
      <c r="CE225" s="27"/>
      <c r="CF225" s="27"/>
      <c r="CG225" s="27"/>
      <c r="CH225" s="27"/>
      <c r="CI225" s="27"/>
      <c r="CJ225" s="27"/>
      <c r="CK225" s="27"/>
      <c r="CL225" s="27"/>
      <c r="CM225" s="27"/>
      <c r="CN225" s="27"/>
      <c r="CO225" s="27"/>
      <c r="CP225" s="27"/>
      <c r="CQ225" s="27"/>
      <c r="CR225" s="27"/>
      <c r="CS225" s="27"/>
      <c r="CT225" s="27"/>
      <c r="CU225" s="27"/>
      <c r="CV225" s="27"/>
      <c r="CW225" s="27"/>
      <c r="CX225" s="27"/>
      <c r="CY225" s="27"/>
      <c r="CZ225" s="27"/>
      <c r="DA225" s="27"/>
      <c r="DB225" s="27"/>
      <c r="DC225" s="27"/>
      <c r="DD225" s="27"/>
      <c r="DE225" s="27"/>
      <c r="DF225" s="27"/>
      <c r="DG225" s="27"/>
      <c r="DH225" s="27"/>
      <c r="DI225" s="27"/>
      <c r="DJ225" s="27"/>
      <c r="DK225" s="27"/>
      <c r="DL225" s="27"/>
      <c r="DM225" s="27"/>
      <c r="DN225" s="27"/>
      <c r="DO225" s="27"/>
      <c r="DP225" s="27"/>
      <c r="DQ225" s="27"/>
      <c r="DR225" s="27"/>
      <c r="DS225" s="27"/>
      <c r="DT225" s="27"/>
      <c r="DU225" s="27"/>
      <c r="DV225" s="27"/>
      <c r="DW225" s="27"/>
      <c r="DX225" s="27"/>
      <c r="DY225" s="27"/>
      <c r="DZ225" s="27"/>
      <c r="EA225" s="27"/>
      <c r="EB225" s="27"/>
      <c r="EC225" s="27"/>
      <c r="ED225" s="27"/>
      <c r="EE225" s="27"/>
      <c r="EF225" s="27"/>
      <c r="EG225" s="27"/>
      <c r="EH225" s="27"/>
      <c r="EI225" s="27"/>
      <c r="EJ225" s="27"/>
      <c r="EK225" s="27"/>
      <c r="EL225" s="27"/>
      <c r="EM225" s="27"/>
      <c r="EN225" s="27"/>
      <c r="EO225" s="27"/>
      <c r="EP225" s="27"/>
      <c r="EQ225" s="27"/>
      <c r="ER225" s="27"/>
      <c r="ES225" s="27"/>
      <c r="ET225" s="27"/>
      <c r="EU225" s="27"/>
      <c r="EV225" s="27"/>
      <c r="EW225" s="27"/>
      <c r="EX225" s="27"/>
      <c r="EY225" s="27"/>
      <c r="EZ225" s="27"/>
      <c r="FA225" s="27"/>
      <c r="FB225" s="27"/>
      <c r="FC225" s="27"/>
      <c r="FD225" s="27"/>
      <c r="FE225" s="27"/>
      <c r="FF225" s="27"/>
      <c r="FG225" s="27"/>
      <c r="FH225" s="27"/>
      <c r="FI225" s="27"/>
      <c r="FJ225" s="27"/>
      <c r="FK225" s="27"/>
      <c r="FL225" s="27"/>
      <c r="FM225" s="27"/>
      <c r="FN225" s="27"/>
      <c r="FO225" s="27"/>
      <c r="FP225" s="27"/>
      <c r="FQ225" s="27"/>
      <c r="FR225" s="27"/>
      <c r="FS225" s="27"/>
      <c r="FT225" s="27"/>
      <c r="FU225" s="27"/>
      <c r="FV225" s="27"/>
      <c r="FW225" s="27"/>
      <c r="FX225" s="27"/>
      <c r="FY225" s="27"/>
      <c r="FZ225" s="27"/>
      <c r="GA225" s="27"/>
      <c r="GB225" s="27"/>
      <c r="GC225" s="27"/>
      <c r="GD225" s="27"/>
      <c r="GE225" s="27"/>
      <c r="GF225" s="27"/>
      <c r="GG225" s="27"/>
      <c r="GH225" s="27"/>
      <c r="GI225" s="27"/>
      <c r="GJ225" s="27"/>
      <c r="GK225" s="27"/>
      <c r="GL225" s="27"/>
      <c r="GM225" s="27"/>
      <c r="GN225" s="27"/>
      <c r="GO225" s="27"/>
      <c r="GP225" s="27"/>
      <c r="GQ225" s="27"/>
      <c r="GR225" s="27"/>
      <c r="GS225" s="27"/>
      <c r="GT225" s="27"/>
      <c r="GU225" s="27"/>
      <c r="GV225" s="27"/>
      <c r="GW225" s="27"/>
      <c r="GX225" s="27"/>
      <c r="GY225" s="27"/>
      <c r="GZ225" s="27"/>
      <c r="HA225" s="27"/>
      <c r="HB225" s="27"/>
      <c r="HC225" s="27"/>
      <c r="HD225" s="27"/>
      <c r="HE225" s="27"/>
      <c r="HF225" s="27"/>
      <c r="HG225" s="27"/>
      <c r="HH225" s="27"/>
      <c r="HI225" s="27"/>
      <c r="HJ225" s="27"/>
      <c r="HK225" s="27"/>
      <c r="HL225" s="27"/>
      <c r="HM225" s="27"/>
      <c r="HN225" s="27"/>
      <c r="HO225" s="27"/>
      <c r="HP225" s="27"/>
      <c r="HQ225" s="27"/>
      <c r="HR225" s="27"/>
      <c r="HS225" s="27"/>
      <c r="HT225" s="27"/>
      <c r="HU225" s="27"/>
      <c r="HV225" s="27"/>
      <c r="HW225" s="27"/>
      <c r="HX225" s="27"/>
      <c r="HY225" s="27"/>
      <c r="HZ225" s="27"/>
      <c r="IA225" s="27"/>
      <c r="IB225" s="27"/>
      <c r="IC225" s="27"/>
      <c r="ID225" s="27"/>
      <c r="IE225" s="27"/>
      <c r="IF225" s="27"/>
      <c r="IG225" s="27"/>
      <c r="IH225" s="27"/>
      <c r="II225" s="27"/>
      <c r="IJ225" s="27"/>
      <c r="IK225" s="27"/>
      <c r="IL225" s="27"/>
      <c r="IM225" s="27"/>
      <c r="IN225" s="27"/>
      <c r="IO225" s="27"/>
      <c r="IP225" s="27"/>
      <c r="IQ225" s="27"/>
      <c r="IR225" s="27"/>
      <c r="IS225" s="27"/>
      <c r="IT225" s="27"/>
      <c r="IU225" s="27"/>
      <c r="IV225" s="27"/>
      <c r="IW225" s="27"/>
      <c r="IX225" s="27"/>
      <c r="IY225" s="27"/>
      <c r="IZ225" s="27"/>
      <c r="JA225" s="27"/>
      <c r="JB225" s="27"/>
      <c r="JC225" s="27"/>
      <c r="JD225" s="27"/>
      <c r="JE225" s="27"/>
      <c r="JF225" s="27"/>
      <c r="JG225" s="27"/>
      <c r="JH225" s="27"/>
      <c r="JI225" s="27"/>
      <c r="JJ225" s="27"/>
      <c r="JK225" s="27"/>
      <c r="JL225" s="27"/>
      <c r="JM225" s="27"/>
      <c r="JN225" s="27"/>
      <c r="JO225" s="27"/>
      <c r="JP225" s="27"/>
      <c r="JQ225" s="27"/>
      <c r="JR225" s="27"/>
      <c r="JS225" s="27"/>
      <c r="JT225" s="27"/>
      <c r="JU225" s="27"/>
      <c r="JV225" s="27"/>
      <c r="JW225" s="27"/>
      <c r="JX225" s="27"/>
      <c r="JY225" s="27"/>
      <c r="JZ225" s="27"/>
      <c r="KA225" s="27"/>
      <c r="KB225" s="27"/>
      <c r="KC225" s="27"/>
      <c r="KD225" s="27"/>
      <c r="KE225" s="27"/>
      <c r="KF225" s="27"/>
      <c r="KG225" s="27"/>
      <c r="KH225" s="27"/>
      <c r="KI225" s="27"/>
      <c r="KJ225" s="27"/>
      <c r="KK225" s="27"/>
      <c r="KL225" s="27"/>
      <c r="KM225" s="27"/>
      <c r="KN225" s="27"/>
      <c r="KO225" s="27"/>
      <c r="KP225" s="27"/>
      <c r="KQ225" s="27"/>
      <c r="KR225" s="27"/>
      <c r="KS225" s="27"/>
      <c r="KT225" s="27"/>
      <c r="KU225" s="27"/>
      <c r="KV225" s="27"/>
      <c r="KW225" s="27"/>
      <c r="KX225" s="27"/>
      <c r="KY225" s="27"/>
      <c r="KZ225" s="27"/>
      <c r="LA225" s="27"/>
      <c r="LB225" s="27"/>
      <c r="LC225" s="27"/>
      <c r="LD225" s="27"/>
      <c r="LE225" s="27"/>
      <c r="LF225" s="27"/>
      <c r="LG225" s="27"/>
      <c r="LH225" s="27"/>
      <c r="LI225" s="27"/>
      <c r="LJ225" s="27"/>
      <c r="LK225" s="27"/>
      <c r="LL225" s="27"/>
      <c r="LM225" s="27"/>
      <c r="LN225" s="27"/>
      <c r="LO225" s="27"/>
      <c r="LP225" s="27"/>
      <c r="LQ225" s="27"/>
      <c r="LR225" s="27"/>
      <c r="LS225" s="27"/>
      <c r="LT225" s="27"/>
      <c r="LU225" s="27"/>
      <c r="LV225" s="27"/>
      <c r="LW225" s="27"/>
      <c r="LX225" s="27"/>
      <c r="LY225" s="27"/>
      <c r="LZ225" s="27"/>
      <c r="MA225" s="27"/>
      <c r="MB225" s="27"/>
      <c r="MC225" s="27"/>
      <c r="MD225" s="27"/>
      <c r="ME225" s="27"/>
      <c r="MF225" s="27"/>
      <c r="MG225" s="27"/>
      <c r="MH225" s="27"/>
      <c r="MI225" s="27"/>
      <c r="MJ225" s="27"/>
      <c r="MK225" s="27"/>
      <c r="ML225" s="27"/>
      <c r="MM225" s="27"/>
      <c r="MN225" s="27"/>
      <c r="MO225" s="27"/>
      <c r="MP225" s="27"/>
      <c r="MQ225" s="27"/>
      <c r="MR225" s="27"/>
      <c r="MS225" s="27"/>
      <c r="MT225" s="27"/>
      <c r="MU225" s="27"/>
      <c r="MV225" s="27"/>
      <c r="MW225" s="27"/>
      <c r="MX225" s="27"/>
      <c r="MY225" s="27"/>
      <c r="MZ225" s="27"/>
      <c r="NA225" s="27"/>
      <c r="NB225" s="27"/>
      <c r="NC225" s="27"/>
      <c r="ND225" s="27"/>
      <c r="NE225" s="27"/>
      <c r="NF225" s="27"/>
      <c r="NG225" s="27"/>
      <c r="NH225" s="27"/>
      <c r="NI225" s="27"/>
      <c r="NJ225" s="27"/>
      <c r="NK225" s="27"/>
      <c r="NL225" s="27"/>
      <c r="NM225" s="27"/>
      <c r="NN225" s="27"/>
      <c r="NO225" s="27"/>
      <c r="NP225" s="27"/>
      <c r="NQ225" s="27"/>
      <c r="NR225" s="27"/>
      <c r="NS225" s="27"/>
      <c r="NT225" s="27"/>
      <c r="NU225" s="27"/>
      <c r="NV225" s="27"/>
      <c r="NW225" s="27"/>
      <c r="NX225" s="27"/>
      <c r="NY225" s="27"/>
      <c r="NZ225" s="27"/>
      <c r="OA225" s="27"/>
      <c r="OB225" s="27"/>
      <c r="OC225" s="27"/>
      <c r="OD225" s="27"/>
      <c r="OE225" s="27"/>
      <c r="OF225" s="27"/>
      <c r="OG225" s="27"/>
      <c r="OH225" s="27"/>
      <c r="OI225" s="27"/>
      <c r="OJ225" s="27"/>
      <c r="OK225" s="27"/>
      <c r="OL225" s="27"/>
      <c r="OM225" s="27"/>
      <c r="ON225" s="27"/>
      <c r="OO225" s="27"/>
      <c r="OP225" s="27"/>
      <c r="OQ225" s="27"/>
      <c r="OR225" s="27"/>
      <c r="OS225" s="27"/>
      <c r="OT225" s="27"/>
      <c r="OU225" s="27"/>
      <c r="OV225" s="27"/>
      <c r="OW225" s="27"/>
      <c r="OX225" s="27"/>
      <c r="OY225" s="27"/>
      <c r="OZ225" s="27"/>
      <c r="PA225" s="27"/>
      <c r="PB225" s="27"/>
      <c r="PC225" s="27"/>
      <c r="PD225" s="27"/>
      <c r="PE225" s="27"/>
      <c r="PF225" s="27"/>
      <c r="PG225" s="27"/>
      <c r="PH225" s="27"/>
      <c r="PI225" s="27"/>
      <c r="PJ225" s="27"/>
      <c r="PK225" s="27"/>
      <c r="PL225" s="27"/>
      <c r="PM225" s="27"/>
      <c r="PN225" s="27"/>
      <c r="PO225" s="27"/>
      <c r="PP225" s="27"/>
      <c r="PQ225" s="27"/>
      <c r="PR225" s="27"/>
      <c r="PS225" s="27"/>
      <c r="PT225" s="27"/>
      <c r="PU225" s="27"/>
      <c r="PV225" s="27"/>
      <c r="PW225" s="27"/>
      <c r="PX225" s="27"/>
      <c r="PY225" s="27"/>
      <c r="PZ225" s="27"/>
      <c r="QA225" s="27"/>
      <c r="QB225" s="27"/>
      <c r="QC225" s="27"/>
      <c r="QD225" s="27"/>
      <c r="QE225" s="27"/>
      <c r="QF225" s="27"/>
      <c r="QG225" s="27"/>
      <c r="QH225" s="27"/>
      <c r="QI225" s="27"/>
      <c r="QJ225" s="27"/>
      <c r="QK225" s="27"/>
      <c r="QL225" s="27"/>
      <c r="QM225" s="27"/>
      <c r="QN225" s="27"/>
      <c r="QO225" s="27"/>
      <c r="QP225" s="27"/>
      <c r="QQ225" s="27"/>
      <c r="QR225" s="27"/>
      <c r="QS225" s="27"/>
      <c r="QT225" s="27"/>
      <c r="QU225" s="27"/>
      <c r="QV225" s="27"/>
      <c r="QW225" s="27"/>
      <c r="QX225" s="27"/>
      <c r="QY225" s="27"/>
      <c r="QZ225" s="27"/>
      <c r="RA225" s="27"/>
      <c r="RB225" s="27"/>
      <c r="RC225" s="27"/>
      <c r="RD225" s="27"/>
      <c r="RE225" s="27"/>
      <c r="RF225" s="27"/>
      <c r="RG225" s="27"/>
      <c r="RH225" s="27"/>
      <c r="RI225" s="27"/>
      <c r="RJ225" s="27"/>
      <c r="RK225" s="27"/>
      <c r="RL225" s="27"/>
      <c r="RM225" s="27"/>
      <c r="RN225" s="27"/>
      <c r="RO225" s="27"/>
      <c r="RP225" s="27"/>
      <c r="RQ225" s="27"/>
      <c r="RR225" s="27"/>
      <c r="RS225" s="27"/>
      <c r="RT225" s="27"/>
      <c r="RU225" s="27"/>
      <c r="RV225" s="27"/>
      <c r="RW225" s="27"/>
      <c r="RX225" s="27"/>
      <c r="RY225" s="27"/>
      <c r="RZ225" s="27"/>
      <c r="SA225" s="27"/>
      <c r="SB225" s="27"/>
      <c r="SC225" s="27"/>
      <c r="SD225" s="27"/>
      <c r="SE225" s="27"/>
      <c r="SF225" s="27"/>
      <c r="SG225" s="27"/>
      <c r="SH225" s="27"/>
      <c r="SI225" s="27"/>
      <c r="SJ225" s="27"/>
      <c r="SK225" s="27"/>
      <c r="SL225" s="27"/>
      <c r="SM225" s="27"/>
      <c r="SN225" s="27"/>
      <c r="SO225" s="27"/>
      <c r="SP225" s="27"/>
      <c r="SQ225" s="27"/>
      <c r="SR225" s="27"/>
      <c r="SS225" s="27"/>
      <c r="ST225" s="27"/>
      <c r="SU225" s="27"/>
      <c r="SV225" s="27"/>
      <c r="SW225" s="27"/>
      <c r="SX225" s="27"/>
      <c r="SY225" s="27"/>
      <c r="SZ225" s="27"/>
      <c r="TA225" s="27"/>
      <c r="TB225" s="27"/>
      <c r="TC225" s="27"/>
      <c r="TD225" s="27"/>
      <c r="TE225" s="27"/>
      <c r="TF225" s="27"/>
      <c r="TG225" s="27"/>
      <c r="TH225" s="27"/>
      <c r="TI225" s="27"/>
      <c r="TJ225" s="27"/>
      <c r="TK225" s="27"/>
      <c r="TL225" s="27"/>
      <c r="TM225" s="27"/>
      <c r="TN225" s="27"/>
      <c r="TO225" s="27"/>
      <c r="TP225" s="27"/>
      <c r="TQ225" s="27"/>
      <c r="TR225" s="27"/>
      <c r="TS225" s="27"/>
      <c r="TT225" s="27"/>
      <c r="TU225" s="27"/>
      <c r="TV225" s="27"/>
      <c r="TW225" s="27"/>
      <c r="TX225" s="27"/>
      <c r="TY225" s="27"/>
      <c r="TZ225" s="27"/>
      <c r="UA225" s="27"/>
      <c r="UB225" s="27"/>
      <c r="UC225" s="27"/>
      <c r="UD225" s="27"/>
      <c r="UE225" s="27"/>
      <c r="UF225" s="27"/>
      <c r="UG225" s="27"/>
      <c r="UH225" s="27"/>
      <c r="UI225" s="27"/>
      <c r="UJ225" s="27"/>
      <c r="UK225" s="27"/>
      <c r="UL225" s="27"/>
      <c r="UM225" s="27"/>
      <c r="UN225" s="27"/>
      <c r="UO225" s="27"/>
      <c r="UP225" s="27"/>
      <c r="UQ225" s="27"/>
      <c r="UR225" s="27"/>
      <c r="US225" s="27"/>
      <c r="UT225" s="27"/>
      <c r="UU225" s="27"/>
      <c r="UV225" s="27"/>
      <c r="UW225" s="27"/>
      <c r="UX225" s="27"/>
      <c r="UY225" s="27"/>
      <c r="UZ225" s="27"/>
      <c r="VA225" s="27"/>
      <c r="VB225" s="27"/>
      <c r="VC225" s="27"/>
      <c r="VD225" s="27"/>
      <c r="VE225" s="27"/>
      <c r="VF225" s="27"/>
      <c r="VG225" s="27"/>
      <c r="VH225" s="27"/>
      <c r="VI225" s="27"/>
      <c r="VJ225" s="27"/>
      <c r="VK225" s="27"/>
      <c r="VL225" s="27"/>
      <c r="VM225" s="27"/>
      <c r="VN225" s="27"/>
      <c r="VO225" s="27"/>
      <c r="VP225" s="27"/>
      <c r="VQ225" s="27"/>
      <c r="VR225" s="27"/>
      <c r="VS225" s="27"/>
      <c r="VT225" s="27"/>
      <c r="VU225" s="27"/>
      <c r="VV225" s="27"/>
      <c r="VW225" s="27"/>
      <c r="VX225" s="27"/>
      <c r="VY225" s="27"/>
      <c r="VZ225" s="27"/>
      <c r="WA225" s="27"/>
      <c r="WB225" s="27"/>
      <c r="WC225" s="27"/>
      <c r="WD225" s="27"/>
      <c r="WE225" s="27"/>
      <c r="WF225" s="27"/>
      <c r="WG225" s="27"/>
      <c r="WH225" s="27"/>
      <c r="WI225" s="27"/>
      <c r="WJ225" s="27"/>
      <c r="WK225" s="27"/>
      <c r="WL225" s="27"/>
      <c r="WM225" s="27"/>
      <c r="WN225" s="27"/>
      <c r="WO225" s="27"/>
      <c r="WP225" s="27"/>
      <c r="WQ225" s="27"/>
      <c r="WR225" s="27"/>
      <c r="WS225" s="27"/>
      <c r="WT225" s="27"/>
      <c r="WU225" s="27"/>
      <c r="WV225" s="27"/>
      <c r="WW225" s="27"/>
      <c r="WX225" s="27"/>
      <c r="WY225" s="27"/>
      <c r="WZ225" s="27"/>
      <c r="XA225" s="27"/>
      <c r="XB225" s="27"/>
      <c r="XC225" s="27"/>
      <c r="XD225" s="27"/>
      <c r="XE225" s="27"/>
      <c r="XF225" s="27"/>
      <c r="XG225" s="27"/>
      <c r="XH225" s="27"/>
      <c r="XI225" s="27"/>
      <c r="XJ225" s="27"/>
      <c r="XK225" s="27"/>
      <c r="XL225" s="27"/>
      <c r="XM225" s="27"/>
      <c r="XN225" s="27"/>
      <c r="XO225" s="27"/>
      <c r="XP225" s="27"/>
      <c r="XQ225" s="27"/>
      <c r="XR225" s="27"/>
      <c r="XS225" s="27"/>
      <c r="XT225" s="27"/>
      <c r="XU225" s="27"/>
      <c r="XV225" s="27"/>
      <c r="XW225" s="27"/>
      <c r="XX225" s="27"/>
      <c r="XY225" s="27"/>
      <c r="XZ225" s="27"/>
      <c r="YA225" s="27"/>
      <c r="YB225" s="27"/>
      <c r="YC225" s="27"/>
      <c r="YD225" s="27"/>
      <c r="YE225" s="27"/>
      <c r="YF225" s="27"/>
      <c r="YG225" s="27"/>
      <c r="YH225" s="27"/>
      <c r="YI225" s="27"/>
      <c r="YJ225" s="27"/>
      <c r="YK225" s="27"/>
      <c r="YL225" s="27"/>
      <c r="YM225" s="27"/>
      <c r="YN225" s="27"/>
      <c r="YO225" s="27"/>
      <c r="YP225" s="27"/>
      <c r="YQ225" s="27"/>
      <c r="YR225" s="27"/>
      <c r="YS225" s="27"/>
      <c r="YT225" s="27"/>
      <c r="YU225" s="27"/>
      <c r="YV225" s="27"/>
      <c r="YW225" s="27"/>
      <c r="YX225" s="27"/>
      <c r="YY225" s="27"/>
      <c r="YZ225" s="27"/>
      <c r="ZA225" s="27"/>
      <c r="ZB225" s="27"/>
      <c r="ZC225" s="27"/>
      <c r="ZD225" s="27"/>
      <c r="ZE225" s="27"/>
      <c r="ZF225" s="27"/>
      <c r="ZG225" s="27"/>
      <c r="ZH225" s="27"/>
      <c r="ZI225" s="27"/>
      <c r="ZJ225" s="27"/>
      <c r="ZK225" s="27"/>
      <c r="ZL225" s="27"/>
      <c r="ZM225" s="27"/>
      <c r="ZN225" s="27"/>
      <c r="ZO225" s="27"/>
      <c r="ZP225" s="27"/>
      <c r="ZQ225" s="27"/>
      <c r="ZR225" s="27"/>
      <c r="ZS225" s="27"/>
      <c r="ZT225" s="27"/>
      <c r="ZU225" s="27"/>
      <c r="ZV225" s="27"/>
      <c r="ZW225" s="27"/>
      <c r="ZX225" s="27"/>
      <c r="ZY225" s="27"/>
      <c r="ZZ225" s="27"/>
      <c r="AAA225" s="27"/>
      <c r="AAB225" s="27"/>
      <c r="AAC225" s="27"/>
      <c r="AAD225" s="27"/>
      <c r="AAE225" s="27"/>
      <c r="AAF225" s="27"/>
      <c r="AAG225" s="27"/>
      <c r="AAH225" s="27"/>
      <c r="AAI225" s="27"/>
      <c r="AAJ225" s="27"/>
      <c r="AAK225" s="27"/>
      <c r="AAL225" s="27"/>
      <c r="AAM225" s="27"/>
      <c r="AAN225" s="27"/>
      <c r="AAO225" s="27"/>
      <c r="AAP225" s="27"/>
      <c r="AAQ225" s="27"/>
      <c r="AAR225" s="27"/>
      <c r="AAS225" s="27"/>
      <c r="AAT225" s="27"/>
      <c r="AAU225" s="27"/>
      <c r="AAV225" s="27"/>
      <c r="AAW225" s="27"/>
      <c r="AAX225" s="27"/>
      <c r="AAY225" s="27"/>
      <c r="AAZ225" s="27"/>
      <c r="ABA225" s="27"/>
      <c r="ABB225" s="27"/>
      <c r="ABC225" s="27"/>
      <c r="ABD225" s="27"/>
      <c r="ABE225" s="27"/>
      <c r="ABF225" s="27"/>
      <c r="ABG225" s="27"/>
      <c r="ABH225" s="27"/>
      <c r="ABI225" s="27"/>
      <c r="ABJ225" s="27"/>
      <c r="ABK225" s="27"/>
      <c r="ABL225" s="27"/>
      <c r="ABM225" s="27"/>
      <c r="ABN225" s="27"/>
      <c r="ABO225" s="27"/>
      <c r="ABP225" s="27"/>
      <c r="ABQ225" s="27"/>
      <c r="ABR225" s="27"/>
      <c r="ABS225" s="27"/>
      <c r="ABT225" s="27"/>
      <c r="ABU225" s="27"/>
      <c r="ABV225" s="27"/>
      <c r="ABW225" s="27"/>
      <c r="ABX225" s="27"/>
      <c r="ABY225" s="27"/>
      <c r="ABZ225" s="27"/>
      <c r="ACA225" s="27"/>
      <c r="ACB225" s="27"/>
      <c r="ACC225" s="27"/>
      <c r="ACD225" s="27"/>
      <c r="ACE225" s="27"/>
      <c r="ACF225" s="27"/>
      <c r="ACG225" s="27"/>
      <c r="ACH225" s="27"/>
      <c r="ACI225" s="27"/>
      <c r="ACJ225" s="27"/>
      <c r="ACK225" s="27"/>
      <c r="ACL225" s="27"/>
      <c r="ACM225" s="27"/>
      <c r="ACN225" s="27"/>
      <c r="ACO225" s="27"/>
      <c r="ACP225" s="27"/>
      <c r="ACQ225" s="27"/>
      <c r="ACR225" s="27"/>
      <c r="ACS225" s="27"/>
      <c r="ACT225" s="27"/>
      <c r="ACU225" s="27"/>
      <c r="ACV225" s="27"/>
      <c r="ACW225" s="27"/>
      <c r="ACX225" s="27"/>
      <c r="ACY225" s="27"/>
      <c r="ACZ225" s="27"/>
      <c r="ADA225" s="27"/>
      <c r="ADB225" s="27"/>
      <c r="ADC225" s="27"/>
      <c r="ADD225" s="27"/>
      <c r="ADE225" s="27"/>
      <c r="ADF225" s="27"/>
      <c r="ADG225" s="27"/>
      <c r="ADH225" s="27"/>
      <c r="ADI225" s="27"/>
      <c r="ADJ225" s="27"/>
      <c r="ADK225" s="27"/>
      <c r="ADL225" s="27"/>
      <c r="ADM225" s="27"/>
      <c r="ADN225" s="27"/>
      <c r="ADO225" s="27"/>
      <c r="ADP225" s="27"/>
      <c r="ADQ225" s="27"/>
      <c r="ADR225" s="27"/>
      <c r="ADS225" s="27"/>
      <c r="ADT225" s="27"/>
      <c r="ADU225" s="27"/>
      <c r="ADV225" s="27"/>
      <c r="ADW225" s="27"/>
      <c r="ADX225" s="27"/>
      <c r="ADY225" s="27"/>
      <c r="ADZ225" s="27"/>
      <c r="AEA225" s="27"/>
      <c r="AEB225" s="27"/>
      <c r="AEC225" s="27"/>
      <c r="AED225" s="27"/>
      <c r="AEE225" s="27"/>
      <c r="AEF225" s="27"/>
      <c r="AEG225" s="27"/>
      <c r="AEH225" s="27"/>
      <c r="AEI225" s="27"/>
      <c r="AEJ225" s="27"/>
      <c r="AEK225" s="27"/>
      <c r="AEL225" s="27"/>
      <c r="AEM225" s="27"/>
      <c r="AEN225" s="27"/>
      <c r="AEO225" s="27"/>
      <c r="AEP225" s="27"/>
      <c r="AEQ225" s="27"/>
      <c r="AER225" s="27"/>
      <c r="AES225" s="27"/>
      <c r="AET225" s="27"/>
      <c r="AEU225" s="27"/>
      <c r="AEV225" s="27"/>
      <c r="AEW225" s="27"/>
      <c r="AEX225" s="27"/>
      <c r="AEY225" s="27"/>
      <c r="AEZ225" s="27"/>
      <c r="AFA225" s="27"/>
      <c r="AFB225" s="27"/>
      <c r="AFC225" s="27"/>
      <c r="AFD225" s="27"/>
      <c r="AFE225" s="27"/>
      <c r="AFF225" s="27"/>
      <c r="AFG225" s="27"/>
      <c r="AFH225" s="27"/>
      <c r="AFI225" s="27"/>
      <c r="AFJ225" s="27"/>
      <c r="AFK225" s="27"/>
      <c r="AFL225" s="27"/>
      <c r="AFM225" s="27"/>
      <c r="AFN225" s="27"/>
      <c r="AFO225" s="27"/>
      <c r="AFP225" s="27"/>
      <c r="AFQ225" s="27"/>
      <c r="AFR225" s="27"/>
      <c r="AFS225" s="27"/>
      <c r="AFT225" s="27"/>
      <c r="AFU225" s="27"/>
      <c r="AFV225" s="27"/>
      <c r="AFW225" s="27"/>
      <c r="AFX225" s="27"/>
      <c r="AFY225" s="27"/>
      <c r="AFZ225" s="27"/>
      <c r="AGA225" s="27"/>
      <c r="AGB225" s="27"/>
      <c r="AGC225" s="27"/>
      <c r="AGD225" s="27"/>
      <c r="AGE225" s="27"/>
      <c r="AGF225" s="27"/>
      <c r="AGG225" s="27"/>
      <c r="AGH225" s="27"/>
      <c r="AGI225" s="27"/>
      <c r="AGJ225" s="27"/>
      <c r="AGK225" s="27"/>
      <c r="AGL225" s="27"/>
      <c r="AGM225" s="27"/>
      <c r="AGN225" s="27"/>
      <c r="AGO225" s="27"/>
      <c r="AGP225" s="27"/>
      <c r="AGQ225" s="27"/>
      <c r="AGR225" s="27"/>
      <c r="AGS225" s="27"/>
      <c r="AGT225" s="27"/>
      <c r="AGU225" s="27"/>
      <c r="AGV225" s="27"/>
      <c r="AGW225" s="27"/>
      <c r="AGX225" s="27"/>
      <c r="AGY225" s="27"/>
      <c r="AGZ225" s="27"/>
      <c r="AHA225" s="27"/>
      <c r="AHB225" s="27"/>
      <c r="AHC225" s="27"/>
      <c r="AHD225" s="27"/>
      <c r="AHE225" s="27"/>
      <c r="AHF225" s="27"/>
      <c r="AHG225" s="27"/>
      <c r="AHH225" s="27"/>
      <c r="AHI225" s="27"/>
      <c r="AHJ225" s="27"/>
      <c r="AHK225" s="27"/>
      <c r="AHL225" s="27"/>
      <c r="AHM225" s="27"/>
      <c r="AHN225" s="27"/>
      <c r="AHO225" s="27"/>
      <c r="AHP225" s="27"/>
      <c r="AHQ225" s="27"/>
      <c r="AHR225" s="27"/>
      <c r="AHS225" s="27"/>
      <c r="AHT225" s="27"/>
      <c r="AHU225" s="27"/>
      <c r="AHV225" s="27"/>
      <c r="AHW225" s="27"/>
      <c r="AHX225" s="27"/>
      <c r="AHY225" s="27"/>
      <c r="AHZ225" s="27"/>
      <c r="AIA225" s="27"/>
      <c r="AIB225" s="27"/>
      <c r="AIC225" s="27"/>
      <c r="AID225" s="27"/>
      <c r="AIE225" s="27"/>
      <c r="AIF225" s="27"/>
      <c r="AIG225" s="27"/>
      <c r="AIH225" s="27"/>
      <c r="AII225" s="27"/>
      <c r="AIJ225" s="27"/>
      <c r="AIK225" s="27"/>
      <c r="AIL225" s="27"/>
      <c r="AIM225" s="27"/>
      <c r="AIN225" s="27"/>
      <c r="AIO225" s="27"/>
      <c r="AIP225" s="27"/>
      <c r="AIQ225" s="27"/>
      <c r="AIR225" s="27"/>
      <c r="AIS225" s="27"/>
      <c r="AIT225" s="27"/>
      <c r="AIU225" s="27"/>
      <c r="AIV225" s="27"/>
      <c r="AIW225" s="27"/>
      <c r="AIX225" s="27"/>
      <c r="AIY225" s="27"/>
      <c r="AIZ225" s="27"/>
      <c r="AJA225" s="27"/>
      <c r="AJB225" s="27"/>
      <c r="AJC225" s="27"/>
      <c r="AJD225" s="27"/>
      <c r="AJE225" s="27"/>
      <c r="AJF225" s="27"/>
      <c r="AJG225" s="27"/>
      <c r="AJH225" s="27"/>
      <c r="AJI225" s="27"/>
      <c r="AJJ225" s="27"/>
      <c r="AJK225" s="27"/>
      <c r="AJL225" s="27"/>
      <c r="AJM225" s="27"/>
      <c r="AJN225" s="27"/>
      <c r="AJO225" s="27"/>
      <c r="AJP225" s="27"/>
      <c r="AJQ225" s="27"/>
      <c r="AJR225" s="27"/>
      <c r="AJS225" s="27"/>
      <c r="AJT225" s="27"/>
      <c r="AJU225" s="27"/>
      <c r="AJV225" s="27"/>
      <c r="AJW225" s="27"/>
      <c r="AJX225" s="27"/>
      <c r="AJY225" s="27"/>
      <c r="AJZ225" s="27"/>
      <c r="AKA225" s="27"/>
      <c r="AKB225" s="27"/>
      <c r="AKC225" s="27"/>
      <c r="AKD225" s="27"/>
      <c r="AKE225" s="27"/>
      <c r="AKF225" s="27"/>
      <c r="AKG225" s="27"/>
      <c r="AKH225" s="27"/>
      <c r="AKI225" s="27"/>
      <c r="AKJ225" s="27"/>
      <c r="AKK225" s="27"/>
      <c r="AKL225" s="27"/>
      <c r="AKM225" s="27"/>
      <c r="AKN225" s="27"/>
      <c r="AKO225" s="27"/>
      <c r="AKP225" s="27"/>
      <c r="AKQ225" s="27"/>
      <c r="AKR225" s="27"/>
      <c r="AKS225" s="27"/>
      <c r="AKT225" s="27"/>
      <c r="AKU225" s="27"/>
      <c r="AKV225" s="27"/>
      <c r="AKW225" s="27"/>
      <c r="AKX225" s="27"/>
      <c r="AKY225" s="27"/>
      <c r="AKZ225" s="27"/>
      <c r="ALA225" s="27"/>
      <c r="ALB225" s="27"/>
      <c r="ALC225" s="27"/>
      <c r="ALD225" s="27"/>
      <c r="ALE225" s="27"/>
      <c r="ALF225" s="27"/>
      <c r="ALG225" s="27"/>
      <c r="ALH225" s="27"/>
      <c r="ALI225" s="27"/>
      <c r="ALJ225" s="27"/>
      <c r="ALK225" s="27"/>
      <c r="ALL225" s="27"/>
      <c r="ALM225" s="27"/>
      <c r="ALN225" s="27"/>
      <c r="ALO225" s="27"/>
      <c r="ALP225" s="27"/>
      <c r="ALQ225" s="27"/>
      <c r="ALR225" s="27"/>
      <c r="ALS225" s="27"/>
      <c r="ALT225" s="27"/>
      <c r="ALU225" s="27"/>
      <c r="ALV225" s="27"/>
      <c r="ALW225" s="27"/>
      <c r="ALX225" s="27"/>
      <c r="ALY225" s="27"/>
      <c r="ALZ225" s="27"/>
      <c r="AMA225" s="27"/>
      <c r="AMB225" s="27"/>
      <c r="AMC225" s="27"/>
      <c r="AMD225" s="27"/>
      <c r="AME225" s="27"/>
      <c r="AMF225" s="27"/>
      <c r="AMG225" s="27"/>
      <c r="AMH225" s="27"/>
      <c r="AMI225" s="27"/>
      <c r="AMJ225" s="27"/>
      <c r="AMK225" s="27"/>
      <c r="AML225" s="27"/>
      <c r="AMM225" s="27"/>
      <c r="AMN225" s="27"/>
      <c r="AMO225" s="27"/>
      <c r="AMP225" s="27"/>
      <c r="AMQ225" s="27"/>
      <c r="AMR225" s="27"/>
      <c r="AMS225" s="27"/>
      <c r="AMT225" s="27"/>
      <c r="AMU225" s="27"/>
      <c r="AMV225" s="27"/>
      <c r="AMW225" s="27"/>
      <c r="AMX225" s="27"/>
      <c r="AMY225" s="27"/>
      <c r="AMZ225" s="27"/>
      <c r="ANA225" s="27"/>
      <c r="ANB225" s="27"/>
      <c r="ANC225" s="27"/>
      <c r="AND225" s="27"/>
      <c r="ANE225" s="27"/>
      <c r="ANF225" s="27"/>
      <c r="ANG225" s="27"/>
      <c r="ANH225" s="27"/>
      <c r="ANI225" s="27"/>
      <c r="ANJ225" s="27"/>
      <c r="ANK225" s="27"/>
      <c r="ANL225" s="27"/>
      <c r="ANM225" s="27"/>
      <c r="ANN225" s="27"/>
      <c r="ANO225" s="27"/>
      <c r="ANP225" s="27"/>
      <c r="ANQ225" s="27"/>
      <c r="ANR225" s="27"/>
      <c r="ANS225" s="27"/>
      <c r="ANT225" s="27"/>
      <c r="ANU225" s="27"/>
      <c r="ANV225" s="27"/>
      <c r="ANW225" s="27"/>
      <c r="ANX225" s="27"/>
      <c r="ANY225" s="27"/>
      <c r="ANZ225" s="27"/>
      <c r="AOA225" s="27"/>
      <c r="AOB225" s="27"/>
      <c r="AOC225" s="27"/>
      <c r="AOD225" s="27"/>
      <c r="AOE225" s="27"/>
      <c r="AOF225" s="27"/>
      <c r="AOG225" s="27"/>
      <c r="AOH225" s="27"/>
      <c r="AOI225" s="27"/>
      <c r="AOJ225" s="27"/>
      <c r="AOK225" s="27"/>
      <c r="AOL225" s="27"/>
      <c r="AOM225" s="27"/>
      <c r="AON225" s="27"/>
      <c r="AOO225" s="27"/>
      <c r="AOP225" s="27"/>
      <c r="AOQ225" s="27"/>
      <c r="AOR225" s="27"/>
      <c r="AOS225" s="27"/>
      <c r="AOT225" s="27"/>
      <c r="AOU225" s="27"/>
      <c r="AOV225" s="27"/>
      <c r="AOW225" s="27"/>
      <c r="AOX225" s="27"/>
      <c r="AOY225" s="27"/>
      <c r="AOZ225" s="27"/>
      <c r="APA225" s="27"/>
      <c r="APB225" s="27"/>
      <c r="APC225" s="27"/>
      <c r="APD225" s="27"/>
      <c r="APE225" s="27"/>
      <c r="APF225" s="27"/>
      <c r="APG225" s="27"/>
      <c r="APH225" s="27"/>
      <c r="API225" s="27"/>
      <c r="APJ225" s="27"/>
      <c r="APK225" s="27"/>
      <c r="APL225" s="27"/>
      <c r="APM225" s="27"/>
      <c r="APN225" s="27"/>
      <c r="APO225" s="27"/>
      <c r="APP225" s="27"/>
      <c r="APQ225" s="27"/>
      <c r="APR225" s="27"/>
      <c r="APS225" s="27"/>
      <c r="APT225" s="27"/>
      <c r="APU225" s="27"/>
      <c r="APV225" s="27"/>
      <c r="APW225" s="27"/>
      <c r="APX225" s="27"/>
      <c r="APY225" s="27"/>
      <c r="APZ225" s="27"/>
      <c r="AQA225" s="27"/>
      <c r="AQB225" s="27"/>
      <c r="AQC225" s="27"/>
      <c r="AQD225" s="27"/>
      <c r="AQE225" s="27"/>
      <c r="AQF225" s="27"/>
      <c r="AQG225" s="27"/>
      <c r="AQH225" s="27"/>
      <c r="AQI225" s="27"/>
      <c r="AQJ225" s="27"/>
      <c r="AQK225" s="27"/>
      <c r="AQL225" s="27"/>
      <c r="AQM225" s="27"/>
      <c r="AQN225" s="27"/>
      <c r="AQO225" s="27"/>
      <c r="AQP225" s="27"/>
      <c r="AQQ225" s="27"/>
      <c r="AQR225" s="27"/>
      <c r="AQS225" s="27"/>
      <c r="AQT225" s="27"/>
      <c r="AQU225" s="27"/>
      <c r="AQV225" s="27"/>
      <c r="AQW225" s="27"/>
      <c r="AQX225" s="27"/>
      <c r="AQY225" s="27"/>
      <c r="AQZ225" s="27"/>
      <c r="ARA225" s="27"/>
      <c r="ARB225" s="27"/>
      <c r="ARC225" s="27"/>
      <c r="ARD225" s="27"/>
      <c r="ARE225" s="27"/>
      <c r="ARF225" s="27"/>
      <c r="ARG225" s="27"/>
      <c r="ARH225" s="27"/>
      <c r="ARI225" s="27"/>
      <c r="ARJ225" s="27"/>
      <c r="ARK225" s="27"/>
      <c r="ARL225" s="27"/>
      <c r="ARM225" s="27"/>
      <c r="ARN225" s="27"/>
      <c r="ARO225" s="27"/>
      <c r="ARP225" s="27"/>
      <c r="ARQ225" s="27"/>
      <c r="ARR225" s="27"/>
      <c r="ARS225" s="27"/>
      <c r="ART225" s="27"/>
      <c r="ARU225" s="27"/>
      <c r="ARV225" s="27"/>
      <c r="ARW225" s="27"/>
      <c r="ARX225" s="27"/>
      <c r="ARY225" s="27"/>
      <c r="ARZ225" s="27"/>
      <c r="ASA225" s="27"/>
      <c r="ASB225" s="27"/>
      <c r="ASC225" s="27"/>
      <c r="ASD225" s="27"/>
      <c r="ASE225" s="27"/>
      <c r="ASF225" s="27"/>
      <c r="ASG225" s="27"/>
      <c r="ASH225" s="27"/>
      <c r="ASI225" s="27"/>
      <c r="ASJ225" s="27"/>
      <c r="ASK225" s="27"/>
      <c r="ASL225" s="27"/>
      <c r="ASM225" s="27"/>
      <c r="ASN225" s="27"/>
      <c r="ASO225" s="27"/>
      <c r="ASP225" s="27"/>
      <c r="ASQ225" s="27"/>
      <c r="ASR225" s="27"/>
      <c r="ASS225" s="27"/>
      <c r="AST225" s="27"/>
      <c r="ASU225" s="27"/>
      <c r="ASV225" s="27"/>
      <c r="ASW225" s="27"/>
      <c r="ASX225" s="27"/>
      <c r="ASY225" s="27"/>
      <c r="ASZ225" s="27"/>
      <c r="ATA225" s="27"/>
      <c r="ATB225" s="27"/>
      <c r="ATC225" s="27"/>
      <c r="ATD225" s="27"/>
      <c r="ATE225" s="27"/>
      <c r="ATF225" s="27"/>
      <c r="ATG225" s="27"/>
      <c r="ATH225" s="27"/>
      <c r="ATI225" s="27"/>
      <c r="ATJ225" s="27"/>
      <c r="ATK225" s="27"/>
      <c r="ATL225" s="27"/>
      <c r="ATM225" s="27"/>
      <c r="ATN225" s="27"/>
      <c r="ATO225" s="27"/>
      <c r="ATP225" s="27"/>
      <c r="ATQ225" s="27"/>
      <c r="ATR225" s="27"/>
      <c r="ATS225" s="27"/>
      <c r="ATT225" s="27"/>
      <c r="ATU225" s="27"/>
      <c r="ATV225" s="27"/>
      <c r="ATW225" s="27"/>
      <c r="ATX225" s="27"/>
      <c r="ATY225" s="27"/>
      <c r="ATZ225" s="27"/>
      <c r="AUA225" s="27"/>
      <c r="AUB225" s="27"/>
      <c r="AUC225" s="27"/>
      <c r="AUD225" s="27"/>
      <c r="AUE225" s="27"/>
      <c r="AUF225" s="27"/>
      <c r="AUG225" s="27"/>
      <c r="AUH225" s="27"/>
      <c r="AUI225" s="27"/>
      <c r="AUJ225" s="27"/>
      <c r="AUK225" s="27"/>
      <c r="AUL225" s="27"/>
      <c r="AUM225" s="27"/>
      <c r="AUN225" s="27"/>
      <c r="AUO225" s="27"/>
      <c r="AUP225" s="27"/>
      <c r="AUQ225" s="27"/>
      <c r="AUR225" s="27"/>
      <c r="AUS225" s="27"/>
      <c r="AUT225" s="27"/>
      <c r="AUU225" s="27"/>
      <c r="AUV225" s="27"/>
      <c r="AUW225" s="27"/>
      <c r="AUX225" s="27"/>
      <c r="AUY225" s="27"/>
      <c r="AUZ225" s="27"/>
      <c r="AVA225" s="27"/>
      <c r="AVB225" s="27"/>
      <c r="AVC225" s="27"/>
      <c r="AVD225" s="27"/>
      <c r="AVE225" s="27"/>
      <c r="AVF225" s="27"/>
      <c r="AVG225" s="27"/>
      <c r="AVH225" s="27"/>
      <c r="AVI225" s="27"/>
      <c r="AVJ225" s="27"/>
      <c r="AVK225" s="27"/>
      <c r="AVL225" s="27"/>
      <c r="AVM225" s="27"/>
      <c r="AVN225" s="27"/>
      <c r="AVO225" s="27"/>
      <c r="AVP225" s="27"/>
      <c r="AVQ225" s="27"/>
      <c r="AVR225" s="27"/>
      <c r="AVS225" s="27"/>
      <c r="AVT225" s="27"/>
      <c r="AVU225" s="27"/>
      <c r="AVV225" s="27"/>
      <c r="AVW225" s="27"/>
      <c r="AVX225" s="27"/>
      <c r="AVY225" s="27"/>
      <c r="AVZ225" s="27"/>
      <c r="AWA225" s="27"/>
      <c r="AWB225" s="27"/>
      <c r="AWC225" s="27"/>
      <c r="AWD225" s="27"/>
      <c r="AWE225" s="27"/>
      <c r="AWF225" s="27"/>
      <c r="AWG225" s="27"/>
      <c r="AWH225" s="27"/>
      <c r="AWI225" s="27"/>
      <c r="AWJ225" s="27"/>
      <c r="AWK225" s="27"/>
      <c r="AWL225" s="27"/>
      <c r="AWM225" s="27"/>
      <c r="AWN225" s="27"/>
      <c r="AWO225" s="27"/>
      <c r="AWP225" s="27"/>
      <c r="AWQ225" s="27"/>
      <c r="AWR225" s="27"/>
      <c r="AWS225" s="27"/>
      <c r="AWT225" s="27"/>
      <c r="AWU225" s="27"/>
      <c r="AWV225" s="27"/>
      <c r="AWW225" s="27"/>
      <c r="AWX225" s="27"/>
      <c r="AWY225" s="27"/>
      <c r="AWZ225" s="27"/>
      <c r="AXA225" s="27"/>
      <c r="AXB225" s="27"/>
      <c r="AXC225" s="27"/>
      <c r="AXD225" s="27"/>
      <c r="AXE225" s="27"/>
      <c r="AXF225" s="27"/>
      <c r="AXG225" s="27"/>
      <c r="AXH225" s="27"/>
      <c r="AXI225" s="27"/>
      <c r="AXJ225" s="27"/>
      <c r="AXK225" s="27"/>
      <c r="AXL225" s="27"/>
      <c r="AXM225" s="27"/>
      <c r="AXN225" s="27"/>
      <c r="AXO225" s="27"/>
      <c r="AXP225" s="27"/>
      <c r="AXQ225" s="27"/>
      <c r="AXR225" s="27"/>
      <c r="AXS225" s="27"/>
      <c r="AXT225" s="27"/>
      <c r="AXU225" s="27"/>
      <c r="AXV225" s="27"/>
      <c r="AXW225" s="27"/>
      <c r="AXX225" s="27"/>
      <c r="AXY225" s="27"/>
      <c r="AXZ225" s="27"/>
      <c r="AYA225" s="27"/>
      <c r="AYB225" s="27"/>
      <c r="AYC225" s="27"/>
      <c r="AYD225" s="27"/>
      <c r="AYE225" s="27"/>
      <c r="AYF225" s="27"/>
      <c r="AYG225" s="27"/>
      <c r="AYH225" s="27"/>
      <c r="AYI225" s="27"/>
      <c r="AYJ225" s="27"/>
      <c r="AYK225" s="27"/>
      <c r="AYL225" s="27"/>
      <c r="AYM225" s="27"/>
      <c r="AYN225" s="27"/>
      <c r="AYO225" s="27"/>
      <c r="AYP225" s="27"/>
      <c r="AYQ225" s="27"/>
      <c r="AYR225" s="27"/>
      <c r="AYS225" s="27"/>
      <c r="AYT225" s="27"/>
      <c r="AYU225" s="27"/>
      <c r="AYV225" s="27"/>
      <c r="AYW225" s="27"/>
      <c r="AYX225" s="27"/>
      <c r="AYY225" s="27"/>
      <c r="AYZ225" s="27"/>
      <c r="AZA225" s="27"/>
      <c r="AZB225" s="27"/>
      <c r="AZC225" s="27"/>
      <c r="AZD225" s="27"/>
      <c r="AZE225" s="27"/>
      <c r="AZF225" s="27"/>
      <c r="AZG225" s="27"/>
      <c r="AZH225" s="27"/>
      <c r="AZI225" s="27"/>
      <c r="AZJ225" s="27"/>
      <c r="AZK225" s="27"/>
      <c r="AZL225" s="27"/>
      <c r="AZM225" s="27"/>
      <c r="AZN225" s="27"/>
      <c r="AZO225" s="27"/>
      <c r="AZP225" s="27"/>
      <c r="AZQ225" s="27"/>
      <c r="AZR225" s="27"/>
      <c r="AZS225" s="27"/>
      <c r="AZT225" s="27"/>
      <c r="AZU225" s="27"/>
      <c r="AZV225" s="27"/>
      <c r="AZW225" s="27"/>
      <c r="AZX225" s="27"/>
      <c r="AZY225" s="27"/>
      <c r="AZZ225" s="27"/>
      <c r="BAA225" s="27"/>
      <c r="BAB225" s="27"/>
      <c r="BAC225" s="27"/>
      <c r="BAD225" s="27"/>
      <c r="BAE225" s="27"/>
      <c r="BAF225" s="27"/>
      <c r="BAG225" s="27"/>
      <c r="BAH225" s="27"/>
      <c r="BAI225" s="27"/>
      <c r="BAJ225" s="27"/>
      <c r="BAK225" s="27"/>
      <c r="BAL225" s="27"/>
      <c r="BAM225" s="27"/>
      <c r="BAN225" s="27"/>
      <c r="BAO225" s="27"/>
      <c r="BAP225" s="27"/>
      <c r="BAQ225" s="27"/>
      <c r="BAR225" s="27"/>
      <c r="BAS225" s="27"/>
      <c r="BAT225" s="27"/>
      <c r="BAU225" s="27"/>
      <c r="BAV225" s="27"/>
      <c r="BAW225" s="27"/>
      <c r="BAX225" s="27"/>
      <c r="BAY225" s="27"/>
      <c r="BAZ225" s="27"/>
      <c r="BBA225" s="27"/>
      <c r="BBB225" s="27"/>
      <c r="BBC225" s="27"/>
      <c r="BBD225" s="27"/>
      <c r="BBE225" s="27"/>
      <c r="BBF225" s="27"/>
      <c r="BBG225" s="27"/>
      <c r="BBH225" s="27"/>
      <c r="BBI225" s="27"/>
      <c r="BBJ225" s="27"/>
      <c r="BBK225" s="27"/>
      <c r="BBL225" s="27"/>
      <c r="BBM225" s="27"/>
      <c r="BBN225" s="27"/>
      <c r="BBO225" s="27"/>
      <c r="BBP225" s="27"/>
      <c r="BBQ225" s="27"/>
      <c r="BBR225" s="27"/>
      <c r="BBS225" s="27"/>
      <c r="BBT225" s="27"/>
      <c r="BBU225" s="27"/>
      <c r="BBV225" s="27"/>
      <c r="BBW225" s="27"/>
      <c r="BBX225" s="27"/>
      <c r="BBY225" s="27"/>
      <c r="BBZ225" s="27"/>
      <c r="BCA225" s="27"/>
      <c r="BCB225" s="27"/>
      <c r="BCC225" s="27"/>
      <c r="BCD225" s="27"/>
      <c r="BCE225" s="27"/>
      <c r="BCF225" s="27"/>
      <c r="BCG225" s="27"/>
      <c r="BCH225" s="27"/>
      <c r="BCI225" s="27"/>
      <c r="BCJ225" s="27"/>
      <c r="BCK225" s="27"/>
      <c r="BCL225" s="27"/>
      <c r="BCM225" s="27"/>
      <c r="BCN225" s="27"/>
      <c r="BCO225" s="27"/>
      <c r="BCP225" s="27"/>
      <c r="BCQ225" s="27"/>
      <c r="BCR225" s="27"/>
      <c r="BCS225" s="27"/>
      <c r="BCT225" s="27"/>
      <c r="BCU225" s="27"/>
      <c r="BCV225" s="27"/>
      <c r="BCW225" s="27"/>
      <c r="BCX225" s="27"/>
      <c r="BCY225" s="27"/>
      <c r="BCZ225" s="27"/>
      <c r="BDA225" s="27"/>
      <c r="BDB225" s="27"/>
      <c r="BDC225" s="27"/>
      <c r="BDD225" s="27"/>
      <c r="BDE225" s="27"/>
      <c r="BDF225" s="27"/>
      <c r="BDG225" s="27"/>
      <c r="BDH225" s="27"/>
      <c r="BDI225" s="27"/>
      <c r="BDJ225" s="27"/>
      <c r="BDK225" s="27"/>
      <c r="BDL225" s="27"/>
      <c r="BDM225" s="27"/>
      <c r="BDN225" s="27"/>
      <c r="BDO225" s="27"/>
      <c r="BDP225" s="27"/>
      <c r="BDQ225" s="27"/>
      <c r="BDR225" s="27"/>
      <c r="BDS225" s="27"/>
      <c r="BDT225" s="27"/>
      <c r="BDU225" s="27"/>
      <c r="BDV225" s="27"/>
      <c r="BDW225" s="27"/>
      <c r="BDX225" s="27"/>
      <c r="BDY225" s="27"/>
      <c r="BDZ225" s="27"/>
      <c r="BEA225" s="27"/>
      <c r="BEB225" s="27"/>
      <c r="BEC225" s="27"/>
      <c r="BED225" s="27"/>
      <c r="BEE225" s="27"/>
      <c r="BEF225" s="27"/>
      <c r="BEG225" s="27"/>
      <c r="BEH225" s="27"/>
      <c r="BEI225" s="27"/>
      <c r="BEJ225" s="27"/>
      <c r="BEK225" s="27"/>
      <c r="BEL225" s="27"/>
      <c r="BEM225" s="27"/>
      <c r="BEN225" s="27"/>
      <c r="BEO225" s="27"/>
      <c r="BEP225" s="27"/>
      <c r="BEQ225" s="27"/>
      <c r="BER225" s="27"/>
      <c r="BES225" s="27"/>
      <c r="BET225" s="27"/>
      <c r="BEU225" s="27"/>
      <c r="BEV225" s="27"/>
      <c r="BEW225" s="27"/>
      <c r="BEX225" s="27"/>
      <c r="BEY225" s="27"/>
      <c r="BEZ225" s="27"/>
      <c r="BFA225" s="27"/>
      <c r="BFB225" s="27"/>
      <c r="BFC225" s="27"/>
      <c r="BFD225" s="27"/>
      <c r="BFE225" s="27"/>
      <c r="BFF225" s="27"/>
      <c r="BFG225" s="27"/>
      <c r="BFH225" s="27"/>
      <c r="BFI225" s="27"/>
      <c r="BFJ225" s="27"/>
      <c r="BFK225" s="27"/>
      <c r="BFL225" s="27"/>
      <c r="BFM225" s="27"/>
      <c r="BFN225" s="27"/>
      <c r="BFO225" s="27"/>
      <c r="BFP225" s="27"/>
      <c r="BFQ225" s="27"/>
      <c r="BFR225" s="27"/>
      <c r="BFS225" s="27"/>
      <c r="BFT225" s="27"/>
      <c r="BFU225" s="27"/>
      <c r="BFV225" s="27"/>
      <c r="BFW225" s="27"/>
      <c r="BFX225" s="27"/>
      <c r="BFY225" s="27"/>
      <c r="BFZ225" s="27"/>
      <c r="BGA225" s="27"/>
      <c r="BGB225" s="27"/>
      <c r="BGC225" s="27"/>
      <c r="BGD225" s="27"/>
      <c r="BGE225" s="27"/>
      <c r="BGF225" s="27"/>
      <c r="BGG225" s="27"/>
      <c r="BGH225" s="27"/>
      <c r="BGI225" s="27"/>
      <c r="BGJ225" s="27"/>
      <c r="BGK225" s="27"/>
      <c r="BGL225" s="27"/>
      <c r="BGM225" s="27"/>
      <c r="BGN225" s="27"/>
      <c r="BGO225" s="27"/>
      <c r="BGP225" s="27"/>
      <c r="BGQ225" s="27"/>
      <c r="BGR225" s="27"/>
      <c r="BGS225" s="27"/>
      <c r="BGT225" s="27"/>
      <c r="BGU225" s="27"/>
      <c r="BGV225" s="27"/>
      <c r="BGW225" s="27"/>
      <c r="BGX225" s="27"/>
      <c r="BGY225" s="27"/>
      <c r="BGZ225" s="27"/>
      <c r="BHA225" s="27"/>
      <c r="BHB225" s="27"/>
      <c r="BHC225" s="27"/>
      <c r="BHD225" s="27"/>
      <c r="BHE225" s="27"/>
      <c r="BHF225" s="27"/>
      <c r="BHG225" s="27"/>
      <c r="BHH225" s="27"/>
      <c r="BHI225" s="27"/>
      <c r="BHJ225" s="27"/>
      <c r="BHK225" s="27"/>
      <c r="BHL225" s="27"/>
      <c r="BHM225" s="27"/>
      <c r="BHN225" s="27"/>
      <c r="BHO225" s="27"/>
      <c r="BHP225" s="27"/>
      <c r="BHQ225" s="27"/>
      <c r="BHR225" s="27"/>
      <c r="BHS225" s="27"/>
      <c r="BHT225" s="27"/>
      <c r="BHU225" s="27"/>
      <c r="BHV225" s="27"/>
      <c r="BHW225" s="27"/>
      <c r="BHX225" s="27"/>
      <c r="BHY225" s="27"/>
      <c r="BHZ225" s="27"/>
      <c r="BIA225" s="27"/>
      <c r="BIB225" s="27"/>
      <c r="BIC225" s="27"/>
      <c r="BID225" s="27"/>
      <c r="BIE225" s="27"/>
      <c r="BIF225" s="27"/>
      <c r="BIG225" s="27"/>
      <c r="BIH225" s="27"/>
      <c r="BII225" s="27"/>
      <c r="BIJ225" s="27"/>
      <c r="BIK225" s="27"/>
      <c r="BIL225" s="27"/>
      <c r="BIM225" s="27"/>
      <c r="BIN225" s="27"/>
      <c r="BIO225" s="27"/>
      <c r="BIP225" s="27"/>
      <c r="BIQ225" s="27"/>
      <c r="BIR225" s="27"/>
      <c r="BIS225" s="27"/>
      <c r="BIT225" s="27"/>
      <c r="BIU225" s="27"/>
      <c r="BIV225" s="27"/>
      <c r="BIW225" s="27"/>
      <c r="BIX225" s="27"/>
      <c r="BIY225" s="27"/>
      <c r="BIZ225" s="27"/>
      <c r="BJA225" s="27"/>
      <c r="BJB225" s="27"/>
      <c r="BJC225" s="27"/>
      <c r="BJD225" s="27"/>
      <c r="BJE225" s="27"/>
      <c r="BJF225" s="27"/>
      <c r="BJG225" s="27"/>
      <c r="BJH225" s="27"/>
      <c r="BJI225" s="27"/>
      <c r="BJJ225" s="27"/>
      <c r="BJK225" s="27"/>
      <c r="BJL225" s="27"/>
      <c r="BJM225" s="27"/>
      <c r="BJN225" s="27"/>
      <c r="BJO225" s="27"/>
      <c r="BJP225" s="27"/>
      <c r="BJQ225" s="27"/>
      <c r="BJR225" s="27"/>
      <c r="BJS225" s="27"/>
      <c r="BJT225" s="27"/>
      <c r="BJU225" s="27"/>
      <c r="BJV225" s="27"/>
      <c r="BJW225" s="27"/>
      <c r="BJX225" s="27"/>
      <c r="BJY225" s="27"/>
      <c r="BJZ225" s="27"/>
      <c r="BKA225" s="27"/>
      <c r="BKB225" s="27"/>
      <c r="BKC225" s="27"/>
      <c r="BKD225" s="27"/>
      <c r="BKE225" s="27"/>
      <c r="BKF225" s="27"/>
      <c r="BKG225" s="27"/>
      <c r="BKH225" s="27"/>
      <c r="BKI225" s="27"/>
      <c r="BKJ225" s="27"/>
      <c r="BKK225" s="27"/>
      <c r="BKL225" s="27"/>
      <c r="BKM225" s="27"/>
      <c r="BKN225" s="27"/>
      <c r="BKO225" s="27"/>
      <c r="BKP225" s="27"/>
      <c r="BKQ225" s="27"/>
      <c r="BKR225" s="27"/>
      <c r="BKS225" s="27"/>
      <c r="BKT225" s="27"/>
      <c r="BKU225" s="27"/>
      <c r="BKV225" s="27"/>
      <c r="BKW225" s="27"/>
      <c r="BKX225" s="27"/>
      <c r="BKY225" s="27"/>
      <c r="BKZ225" s="27"/>
      <c r="BLA225" s="27"/>
      <c r="BLB225" s="27"/>
      <c r="BLC225" s="27"/>
      <c r="BLD225" s="27"/>
      <c r="BLE225" s="27"/>
      <c r="BLF225" s="27"/>
      <c r="BLG225" s="27"/>
      <c r="BLH225" s="27"/>
      <c r="BLI225" s="27"/>
      <c r="BLJ225" s="27"/>
      <c r="BLK225" s="27"/>
      <c r="BLL225" s="27"/>
      <c r="BLM225" s="27"/>
      <c r="BLN225" s="27"/>
      <c r="BLO225" s="27"/>
      <c r="BLP225" s="27"/>
      <c r="BLQ225" s="27"/>
      <c r="BLR225" s="27"/>
      <c r="BLS225" s="27"/>
      <c r="BLT225" s="27"/>
      <c r="BLU225" s="27"/>
      <c r="BLV225" s="27"/>
      <c r="BLW225" s="27"/>
      <c r="BLX225" s="27"/>
      <c r="BLY225" s="27"/>
      <c r="BLZ225" s="27"/>
      <c r="BMA225" s="27"/>
      <c r="BMB225" s="27"/>
      <c r="BMC225" s="27"/>
      <c r="BMD225" s="27"/>
      <c r="BME225" s="27"/>
      <c r="BMF225" s="27"/>
      <c r="BMG225" s="27"/>
      <c r="BMH225" s="27"/>
      <c r="BMI225" s="27"/>
      <c r="BMJ225" s="27"/>
      <c r="BMK225" s="27"/>
      <c r="BML225" s="27"/>
      <c r="BMM225" s="27"/>
      <c r="BMN225" s="27"/>
      <c r="BMO225" s="27"/>
      <c r="BMP225" s="27"/>
      <c r="BMQ225" s="27"/>
      <c r="BMR225" s="27"/>
      <c r="BMS225" s="27"/>
      <c r="BMT225" s="27"/>
      <c r="BMU225" s="27"/>
      <c r="BMV225" s="27"/>
      <c r="BMW225" s="27"/>
      <c r="BMX225" s="27"/>
      <c r="BMY225" s="27"/>
      <c r="BMZ225" s="27"/>
      <c r="BNA225" s="27"/>
      <c r="BNB225" s="27"/>
      <c r="BNC225" s="27"/>
      <c r="BND225" s="27"/>
      <c r="BNE225" s="27"/>
      <c r="BNF225" s="27"/>
      <c r="BNG225" s="27"/>
      <c r="BNH225" s="27"/>
      <c r="BNI225" s="27"/>
      <c r="BNJ225" s="27"/>
      <c r="BNK225" s="27"/>
      <c r="BNL225" s="27"/>
      <c r="BNM225" s="27"/>
      <c r="BNN225" s="27"/>
      <c r="BNO225" s="27"/>
      <c r="BNP225" s="27"/>
      <c r="BNQ225" s="27"/>
      <c r="BNR225" s="27"/>
      <c r="BNS225" s="27"/>
      <c r="BNT225" s="27"/>
      <c r="BNU225" s="27"/>
      <c r="BNV225" s="27"/>
      <c r="BNW225" s="27"/>
      <c r="BNX225" s="27"/>
      <c r="BNY225" s="27"/>
      <c r="BNZ225" s="27"/>
      <c r="BOA225" s="27"/>
      <c r="BOB225" s="27"/>
      <c r="BOC225" s="27"/>
      <c r="BOD225" s="27"/>
      <c r="BOE225" s="27"/>
      <c r="BOF225" s="27"/>
      <c r="BOG225" s="27"/>
      <c r="BOH225" s="27"/>
      <c r="BOI225" s="27"/>
      <c r="BOJ225" s="27"/>
      <c r="BOK225" s="27"/>
      <c r="BOL225" s="27"/>
      <c r="BOM225" s="27"/>
      <c r="BON225" s="27"/>
      <c r="BOO225" s="27"/>
      <c r="BOP225" s="27"/>
      <c r="BOQ225" s="27"/>
      <c r="BOR225" s="27"/>
      <c r="BOS225" s="27"/>
      <c r="BOT225" s="27"/>
      <c r="BOU225" s="27"/>
      <c r="BOV225" s="27"/>
      <c r="BOW225" s="27"/>
      <c r="BOX225" s="27"/>
      <c r="BOY225" s="27"/>
      <c r="BOZ225" s="27"/>
      <c r="BPA225" s="27"/>
      <c r="BPB225" s="27"/>
      <c r="BPC225" s="27"/>
      <c r="BPD225" s="27"/>
      <c r="BPE225" s="27"/>
      <c r="BPF225" s="27"/>
      <c r="BPG225" s="27"/>
      <c r="BPH225" s="27"/>
      <c r="BPI225" s="27"/>
      <c r="BPJ225" s="27"/>
      <c r="BPK225" s="27"/>
      <c r="BPL225" s="27"/>
      <c r="BPM225" s="27"/>
      <c r="BPN225" s="27"/>
      <c r="BPO225" s="27"/>
      <c r="BPP225" s="27"/>
      <c r="BPQ225" s="27"/>
      <c r="BPR225" s="27"/>
      <c r="BPS225" s="27"/>
      <c r="BPT225" s="27"/>
      <c r="BPU225" s="27"/>
      <c r="BPV225" s="27"/>
      <c r="BPW225" s="27"/>
      <c r="BPX225" s="27"/>
      <c r="BPY225" s="27"/>
      <c r="BPZ225" s="27"/>
      <c r="BQA225" s="27"/>
      <c r="BQB225" s="27"/>
      <c r="BQC225" s="27"/>
      <c r="BQD225" s="27"/>
      <c r="BQE225" s="27"/>
      <c r="BQF225" s="27"/>
      <c r="BQG225" s="27"/>
      <c r="BQH225" s="27"/>
      <c r="BQI225" s="27"/>
      <c r="BQJ225" s="27"/>
      <c r="BQK225" s="27"/>
      <c r="BQL225" s="27"/>
      <c r="BQM225" s="27"/>
      <c r="BQN225" s="27"/>
      <c r="BQO225" s="27"/>
      <c r="BQP225" s="27"/>
      <c r="BQQ225" s="27"/>
      <c r="BQR225" s="27"/>
      <c r="BQS225" s="27"/>
      <c r="BQT225" s="27"/>
      <c r="BQU225" s="27"/>
      <c r="BQV225" s="27"/>
      <c r="BQW225" s="27"/>
      <c r="BQX225" s="27"/>
      <c r="BQY225" s="27"/>
      <c r="BQZ225" s="27"/>
      <c r="BRA225" s="27"/>
      <c r="BRB225" s="27"/>
      <c r="BRC225" s="27"/>
      <c r="BRD225" s="27"/>
      <c r="BRE225" s="27"/>
      <c r="BRF225" s="27"/>
      <c r="BRG225" s="27"/>
      <c r="BRH225" s="27"/>
      <c r="BRI225" s="27"/>
      <c r="BRJ225" s="27"/>
      <c r="BRK225" s="27"/>
      <c r="BRL225" s="27"/>
      <c r="BRM225" s="27"/>
      <c r="BRN225" s="27"/>
      <c r="BRO225" s="27"/>
      <c r="BRP225" s="27"/>
      <c r="BRQ225" s="27"/>
      <c r="BRR225" s="27"/>
      <c r="BRS225" s="27"/>
      <c r="BRT225" s="27"/>
      <c r="BRU225" s="27"/>
      <c r="BRV225" s="27"/>
      <c r="BRW225" s="27"/>
      <c r="BRX225" s="27"/>
      <c r="BRY225" s="27"/>
      <c r="BRZ225" s="27"/>
      <c r="BSA225" s="27"/>
      <c r="BSB225" s="27"/>
      <c r="BSC225" s="27"/>
      <c r="BSD225" s="27"/>
      <c r="BSE225" s="27"/>
      <c r="BSF225" s="27"/>
      <c r="BSG225" s="27"/>
      <c r="BSH225" s="27"/>
      <c r="BSI225" s="27"/>
      <c r="BSJ225" s="27"/>
      <c r="BSK225" s="27"/>
      <c r="BSL225" s="27"/>
      <c r="BSM225" s="27"/>
      <c r="BSN225" s="27"/>
      <c r="BSO225" s="27"/>
      <c r="BSP225" s="27"/>
      <c r="BSQ225" s="27"/>
      <c r="BSR225" s="27"/>
      <c r="BSS225" s="27"/>
      <c r="BST225" s="27"/>
      <c r="BSU225" s="27"/>
      <c r="BSV225" s="27"/>
      <c r="BSW225" s="27"/>
      <c r="BSX225" s="27"/>
      <c r="BSY225" s="27"/>
      <c r="BSZ225" s="27"/>
      <c r="BTA225" s="27"/>
      <c r="BTB225" s="27"/>
      <c r="BTC225" s="27"/>
      <c r="BTD225" s="27"/>
      <c r="BTE225" s="27"/>
      <c r="BTF225" s="27"/>
      <c r="BTG225" s="27"/>
      <c r="BTH225" s="27"/>
      <c r="BTI225" s="27"/>
      <c r="BTJ225" s="27"/>
      <c r="BTK225" s="27"/>
      <c r="BTL225" s="27"/>
      <c r="BTM225" s="27"/>
      <c r="BTN225" s="27"/>
      <c r="BTO225" s="27"/>
      <c r="BTP225" s="27"/>
      <c r="BTQ225" s="27"/>
      <c r="BTR225" s="27"/>
      <c r="BTS225" s="27"/>
      <c r="BTT225" s="27"/>
      <c r="BTU225" s="27"/>
      <c r="BTV225" s="27"/>
      <c r="BTW225" s="27"/>
      <c r="BTX225" s="27"/>
      <c r="BTY225" s="27"/>
      <c r="BTZ225" s="27"/>
      <c r="BUA225" s="27"/>
      <c r="BUB225" s="27"/>
      <c r="BUC225" s="27"/>
      <c r="BUD225" s="27"/>
      <c r="BUE225" s="27"/>
      <c r="BUF225" s="27"/>
      <c r="BUG225" s="27"/>
      <c r="BUH225" s="27"/>
      <c r="BUI225" s="27"/>
      <c r="BUJ225" s="27"/>
      <c r="BUK225" s="27"/>
      <c r="BUL225" s="27"/>
      <c r="BUM225" s="27"/>
      <c r="BUN225" s="27"/>
      <c r="BUO225" s="27"/>
      <c r="BUP225" s="27"/>
      <c r="BUQ225" s="27"/>
      <c r="BUR225" s="27"/>
      <c r="BUS225" s="27"/>
    </row>
    <row r="226" spans="1:1917" s="47" customFormat="1" ht="12.75">
      <c r="A226" s="23"/>
      <c r="B226" s="53"/>
      <c r="C226" s="53"/>
      <c r="D226" s="157" t="s">
        <v>445</v>
      </c>
      <c r="E226" s="158">
        <v>0.25</v>
      </c>
      <c r="F226" s="135"/>
      <c r="G226" s="99"/>
      <c r="H226" s="104"/>
      <c r="I226" s="104"/>
      <c r="J226" s="26"/>
      <c r="K226" s="26"/>
      <c r="L226" s="26"/>
      <c r="M226" s="26"/>
      <c r="N226" s="103"/>
      <c r="O226" s="103"/>
      <c r="P226" s="103"/>
      <c r="Q226" s="22"/>
      <c r="R226" s="22"/>
      <c r="S226" s="22"/>
      <c r="T226" s="22"/>
      <c r="U226" s="22"/>
      <c r="V226" s="22"/>
      <c r="W226" s="22"/>
      <c r="X226" s="22"/>
      <c r="Y226" s="22"/>
      <c r="Z226" s="22"/>
      <c r="AA226" s="22"/>
      <c r="AB226" s="22"/>
      <c r="AC226" s="22"/>
      <c r="AD226" s="22"/>
      <c r="BA226" s="27"/>
      <c r="BB226" s="27"/>
      <c r="BC226" s="27"/>
      <c r="BD226" s="27"/>
      <c r="BE226" s="27"/>
      <c r="BF226" s="27"/>
      <c r="BG226" s="27"/>
      <c r="BH226" s="27"/>
      <c r="BI226" s="27"/>
      <c r="BJ226" s="27"/>
      <c r="BK226" s="27"/>
      <c r="BL226" s="27"/>
      <c r="BM226" s="27"/>
      <c r="BN226" s="27"/>
      <c r="BO226" s="27"/>
      <c r="BP226" s="27"/>
      <c r="BQ226" s="27"/>
      <c r="BR226" s="27"/>
      <c r="BS226" s="27"/>
      <c r="BT226" s="27"/>
      <c r="BU226" s="27"/>
      <c r="BV226" s="27"/>
      <c r="BW226" s="27"/>
      <c r="BX226" s="27"/>
      <c r="BY226" s="27"/>
      <c r="BZ226" s="27"/>
      <c r="CA226" s="27"/>
      <c r="CB226" s="27"/>
      <c r="CC226" s="27"/>
      <c r="CD226" s="27"/>
      <c r="CE226" s="27"/>
      <c r="CF226" s="27"/>
      <c r="CG226" s="27"/>
      <c r="CH226" s="27"/>
      <c r="CI226" s="27"/>
      <c r="CJ226" s="27"/>
      <c r="CK226" s="27"/>
      <c r="CL226" s="27"/>
      <c r="CM226" s="27"/>
      <c r="CN226" s="27"/>
      <c r="CO226" s="27"/>
      <c r="CP226" s="27"/>
      <c r="CQ226" s="27"/>
      <c r="CR226" s="27"/>
      <c r="CS226" s="27"/>
      <c r="CT226" s="27"/>
      <c r="CU226" s="27"/>
      <c r="CV226" s="27"/>
      <c r="CW226" s="27"/>
      <c r="CX226" s="27"/>
      <c r="CY226" s="27"/>
      <c r="CZ226" s="27"/>
      <c r="DA226" s="27"/>
      <c r="DB226" s="27"/>
      <c r="DC226" s="27"/>
      <c r="DD226" s="27"/>
      <c r="DE226" s="27"/>
      <c r="DF226" s="27"/>
      <c r="DG226" s="27"/>
      <c r="DH226" s="27"/>
      <c r="DI226" s="27"/>
      <c r="DJ226" s="27"/>
      <c r="DK226" s="27"/>
      <c r="DL226" s="27"/>
      <c r="DM226" s="27"/>
      <c r="DN226" s="27"/>
      <c r="DO226" s="27"/>
      <c r="DP226" s="27"/>
      <c r="DQ226" s="27"/>
      <c r="DR226" s="27"/>
      <c r="DS226" s="27"/>
      <c r="DT226" s="27"/>
      <c r="DU226" s="27"/>
      <c r="DV226" s="27"/>
      <c r="DW226" s="27"/>
      <c r="DX226" s="27"/>
      <c r="DY226" s="27"/>
      <c r="DZ226" s="27"/>
      <c r="EA226" s="27"/>
      <c r="EB226" s="27"/>
      <c r="EC226" s="27"/>
      <c r="ED226" s="27"/>
      <c r="EE226" s="27"/>
      <c r="EF226" s="27"/>
      <c r="EG226" s="27"/>
      <c r="EH226" s="27"/>
      <c r="EI226" s="27"/>
      <c r="EJ226" s="27"/>
      <c r="EK226" s="27"/>
      <c r="EL226" s="27"/>
      <c r="EM226" s="27"/>
      <c r="EN226" s="27"/>
      <c r="EO226" s="27"/>
      <c r="EP226" s="27"/>
      <c r="EQ226" s="27"/>
      <c r="ER226" s="27"/>
      <c r="ES226" s="27"/>
      <c r="ET226" s="27"/>
      <c r="EU226" s="27"/>
      <c r="EV226" s="27"/>
      <c r="EW226" s="27"/>
      <c r="EX226" s="27"/>
      <c r="EY226" s="27"/>
      <c r="EZ226" s="27"/>
      <c r="FA226" s="27"/>
      <c r="FB226" s="27"/>
      <c r="FC226" s="27"/>
      <c r="FD226" s="27"/>
      <c r="FE226" s="27"/>
      <c r="FF226" s="27"/>
      <c r="FG226" s="27"/>
      <c r="FH226" s="27"/>
      <c r="FI226" s="27"/>
      <c r="FJ226" s="27"/>
      <c r="FK226" s="27"/>
      <c r="FL226" s="27"/>
      <c r="FM226" s="27"/>
      <c r="FN226" s="27"/>
      <c r="FO226" s="27"/>
      <c r="FP226" s="27"/>
      <c r="FQ226" s="27"/>
      <c r="FR226" s="27"/>
      <c r="FS226" s="27"/>
      <c r="FT226" s="27"/>
      <c r="FU226" s="27"/>
      <c r="FV226" s="27"/>
      <c r="FW226" s="27"/>
      <c r="FX226" s="27"/>
      <c r="FY226" s="27"/>
      <c r="FZ226" s="27"/>
      <c r="GA226" s="27"/>
      <c r="GB226" s="27"/>
      <c r="GC226" s="27"/>
      <c r="GD226" s="27"/>
      <c r="GE226" s="27"/>
      <c r="GF226" s="27"/>
      <c r="GG226" s="27"/>
      <c r="GH226" s="27"/>
      <c r="GI226" s="27"/>
      <c r="GJ226" s="27"/>
      <c r="GK226" s="27"/>
      <c r="GL226" s="27"/>
      <c r="GM226" s="27"/>
      <c r="GN226" s="27"/>
      <c r="GO226" s="27"/>
      <c r="GP226" s="27"/>
      <c r="GQ226" s="27"/>
      <c r="GR226" s="27"/>
      <c r="GS226" s="27"/>
      <c r="GT226" s="27"/>
      <c r="GU226" s="27"/>
      <c r="GV226" s="27"/>
      <c r="GW226" s="27"/>
      <c r="GX226" s="27"/>
      <c r="GY226" s="27"/>
      <c r="GZ226" s="27"/>
      <c r="HA226" s="27"/>
      <c r="HB226" s="27"/>
      <c r="HC226" s="27"/>
      <c r="HD226" s="27"/>
      <c r="HE226" s="27"/>
      <c r="HF226" s="27"/>
      <c r="HG226" s="27"/>
      <c r="HH226" s="27"/>
      <c r="HI226" s="27"/>
      <c r="HJ226" s="27"/>
      <c r="HK226" s="27"/>
      <c r="HL226" s="27"/>
      <c r="HM226" s="27"/>
      <c r="HN226" s="27"/>
      <c r="HO226" s="27"/>
      <c r="HP226" s="27"/>
      <c r="HQ226" s="27"/>
      <c r="HR226" s="27"/>
      <c r="HS226" s="27"/>
      <c r="HT226" s="27"/>
      <c r="HU226" s="27"/>
      <c r="HV226" s="27"/>
      <c r="HW226" s="27"/>
      <c r="HX226" s="27"/>
      <c r="HY226" s="27"/>
      <c r="HZ226" s="27"/>
      <c r="IA226" s="27"/>
      <c r="IB226" s="27"/>
      <c r="IC226" s="27"/>
      <c r="ID226" s="27"/>
      <c r="IE226" s="27"/>
      <c r="IF226" s="27"/>
      <c r="IG226" s="27"/>
      <c r="IH226" s="27"/>
      <c r="II226" s="27"/>
      <c r="IJ226" s="27"/>
      <c r="IK226" s="27"/>
      <c r="IL226" s="27"/>
      <c r="IM226" s="27"/>
      <c r="IN226" s="27"/>
      <c r="IO226" s="27"/>
      <c r="IP226" s="27"/>
      <c r="IQ226" s="27"/>
      <c r="IR226" s="27"/>
      <c r="IS226" s="27"/>
      <c r="IT226" s="27"/>
      <c r="IU226" s="27"/>
      <c r="IV226" s="27"/>
      <c r="IW226" s="27"/>
      <c r="IX226" s="27"/>
      <c r="IY226" s="27"/>
      <c r="IZ226" s="27"/>
      <c r="JA226" s="27"/>
      <c r="JB226" s="27"/>
      <c r="JC226" s="27"/>
      <c r="JD226" s="27"/>
      <c r="JE226" s="27"/>
      <c r="JF226" s="27"/>
      <c r="JG226" s="27"/>
      <c r="JH226" s="27"/>
      <c r="JI226" s="27"/>
      <c r="JJ226" s="27"/>
      <c r="JK226" s="27"/>
      <c r="JL226" s="27"/>
      <c r="JM226" s="27"/>
      <c r="JN226" s="27"/>
      <c r="JO226" s="27"/>
      <c r="JP226" s="27"/>
      <c r="JQ226" s="27"/>
      <c r="JR226" s="27"/>
      <c r="JS226" s="27"/>
      <c r="JT226" s="27"/>
      <c r="JU226" s="27"/>
      <c r="JV226" s="27"/>
      <c r="JW226" s="27"/>
      <c r="JX226" s="27"/>
      <c r="JY226" s="27"/>
      <c r="JZ226" s="27"/>
      <c r="KA226" s="27"/>
      <c r="KB226" s="27"/>
      <c r="KC226" s="27"/>
      <c r="KD226" s="27"/>
      <c r="KE226" s="27"/>
      <c r="KF226" s="27"/>
      <c r="KG226" s="27"/>
      <c r="KH226" s="27"/>
      <c r="KI226" s="27"/>
      <c r="KJ226" s="27"/>
      <c r="KK226" s="27"/>
      <c r="KL226" s="27"/>
      <c r="KM226" s="27"/>
      <c r="KN226" s="27"/>
      <c r="KO226" s="27"/>
      <c r="KP226" s="27"/>
      <c r="KQ226" s="27"/>
      <c r="KR226" s="27"/>
      <c r="KS226" s="27"/>
      <c r="KT226" s="27"/>
      <c r="KU226" s="27"/>
      <c r="KV226" s="27"/>
      <c r="KW226" s="27"/>
      <c r="KX226" s="27"/>
      <c r="KY226" s="27"/>
      <c r="KZ226" s="27"/>
      <c r="LA226" s="27"/>
      <c r="LB226" s="27"/>
      <c r="LC226" s="27"/>
      <c r="LD226" s="27"/>
      <c r="LE226" s="27"/>
      <c r="LF226" s="27"/>
      <c r="LG226" s="27"/>
      <c r="LH226" s="27"/>
      <c r="LI226" s="27"/>
      <c r="LJ226" s="27"/>
      <c r="LK226" s="27"/>
      <c r="LL226" s="27"/>
      <c r="LM226" s="27"/>
      <c r="LN226" s="27"/>
      <c r="LO226" s="27"/>
      <c r="LP226" s="27"/>
      <c r="LQ226" s="27"/>
      <c r="LR226" s="27"/>
      <c r="LS226" s="27"/>
      <c r="LT226" s="27"/>
      <c r="LU226" s="27"/>
      <c r="LV226" s="27"/>
      <c r="LW226" s="27"/>
      <c r="LX226" s="27"/>
      <c r="LY226" s="27"/>
      <c r="LZ226" s="27"/>
      <c r="MA226" s="27"/>
      <c r="MB226" s="27"/>
      <c r="MC226" s="27"/>
      <c r="MD226" s="27"/>
      <c r="ME226" s="27"/>
      <c r="MF226" s="27"/>
      <c r="MG226" s="27"/>
      <c r="MH226" s="27"/>
      <c r="MI226" s="27"/>
      <c r="MJ226" s="27"/>
      <c r="MK226" s="27"/>
      <c r="ML226" s="27"/>
      <c r="MM226" s="27"/>
      <c r="MN226" s="27"/>
      <c r="MO226" s="27"/>
      <c r="MP226" s="27"/>
      <c r="MQ226" s="27"/>
      <c r="MR226" s="27"/>
      <c r="MS226" s="27"/>
      <c r="MT226" s="27"/>
      <c r="MU226" s="27"/>
      <c r="MV226" s="27"/>
      <c r="MW226" s="27"/>
      <c r="MX226" s="27"/>
      <c r="MY226" s="27"/>
      <c r="MZ226" s="27"/>
      <c r="NA226" s="27"/>
      <c r="NB226" s="27"/>
      <c r="NC226" s="27"/>
      <c r="ND226" s="27"/>
      <c r="NE226" s="27"/>
      <c r="NF226" s="27"/>
      <c r="NG226" s="27"/>
      <c r="NH226" s="27"/>
      <c r="NI226" s="27"/>
      <c r="NJ226" s="27"/>
      <c r="NK226" s="27"/>
      <c r="NL226" s="27"/>
      <c r="NM226" s="27"/>
      <c r="NN226" s="27"/>
      <c r="NO226" s="27"/>
      <c r="NP226" s="27"/>
      <c r="NQ226" s="27"/>
      <c r="NR226" s="27"/>
      <c r="NS226" s="27"/>
      <c r="NT226" s="27"/>
      <c r="NU226" s="27"/>
      <c r="NV226" s="27"/>
      <c r="NW226" s="27"/>
      <c r="NX226" s="27"/>
      <c r="NY226" s="27"/>
      <c r="NZ226" s="27"/>
      <c r="OA226" s="27"/>
      <c r="OB226" s="27"/>
      <c r="OC226" s="27"/>
      <c r="OD226" s="27"/>
      <c r="OE226" s="27"/>
      <c r="OF226" s="27"/>
      <c r="OG226" s="27"/>
      <c r="OH226" s="27"/>
      <c r="OI226" s="27"/>
      <c r="OJ226" s="27"/>
      <c r="OK226" s="27"/>
      <c r="OL226" s="27"/>
      <c r="OM226" s="27"/>
      <c r="ON226" s="27"/>
      <c r="OO226" s="27"/>
      <c r="OP226" s="27"/>
      <c r="OQ226" s="27"/>
      <c r="OR226" s="27"/>
      <c r="OS226" s="27"/>
      <c r="OT226" s="27"/>
      <c r="OU226" s="27"/>
      <c r="OV226" s="27"/>
      <c r="OW226" s="27"/>
      <c r="OX226" s="27"/>
      <c r="OY226" s="27"/>
      <c r="OZ226" s="27"/>
      <c r="PA226" s="27"/>
      <c r="PB226" s="27"/>
      <c r="PC226" s="27"/>
      <c r="PD226" s="27"/>
      <c r="PE226" s="27"/>
      <c r="PF226" s="27"/>
      <c r="PG226" s="27"/>
      <c r="PH226" s="27"/>
      <c r="PI226" s="27"/>
      <c r="PJ226" s="27"/>
      <c r="PK226" s="27"/>
      <c r="PL226" s="27"/>
      <c r="PM226" s="27"/>
      <c r="PN226" s="27"/>
      <c r="PO226" s="27"/>
      <c r="PP226" s="27"/>
      <c r="PQ226" s="27"/>
      <c r="PR226" s="27"/>
      <c r="PS226" s="27"/>
      <c r="PT226" s="27"/>
      <c r="PU226" s="27"/>
      <c r="PV226" s="27"/>
      <c r="PW226" s="27"/>
      <c r="PX226" s="27"/>
      <c r="PY226" s="27"/>
      <c r="PZ226" s="27"/>
      <c r="QA226" s="27"/>
      <c r="QB226" s="27"/>
      <c r="QC226" s="27"/>
      <c r="QD226" s="27"/>
      <c r="QE226" s="27"/>
      <c r="QF226" s="27"/>
      <c r="QG226" s="27"/>
      <c r="QH226" s="27"/>
      <c r="QI226" s="27"/>
      <c r="QJ226" s="27"/>
      <c r="QK226" s="27"/>
      <c r="QL226" s="27"/>
      <c r="QM226" s="27"/>
      <c r="QN226" s="27"/>
      <c r="QO226" s="27"/>
      <c r="QP226" s="27"/>
      <c r="QQ226" s="27"/>
      <c r="QR226" s="27"/>
      <c r="QS226" s="27"/>
      <c r="QT226" s="27"/>
      <c r="QU226" s="27"/>
      <c r="QV226" s="27"/>
      <c r="QW226" s="27"/>
      <c r="QX226" s="27"/>
      <c r="QY226" s="27"/>
      <c r="QZ226" s="27"/>
      <c r="RA226" s="27"/>
      <c r="RB226" s="27"/>
      <c r="RC226" s="27"/>
      <c r="RD226" s="27"/>
      <c r="RE226" s="27"/>
      <c r="RF226" s="27"/>
      <c r="RG226" s="27"/>
      <c r="RH226" s="27"/>
      <c r="RI226" s="27"/>
      <c r="RJ226" s="27"/>
      <c r="RK226" s="27"/>
      <c r="RL226" s="27"/>
      <c r="RM226" s="27"/>
      <c r="RN226" s="27"/>
      <c r="RO226" s="27"/>
      <c r="RP226" s="27"/>
      <c r="RQ226" s="27"/>
      <c r="RR226" s="27"/>
      <c r="RS226" s="27"/>
      <c r="RT226" s="27"/>
      <c r="RU226" s="27"/>
      <c r="RV226" s="27"/>
      <c r="RW226" s="27"/>
      <c r="RX226" s="27"/>
      <c r="RY226" s="27"/>
      <c r="RZ226" s="27"/>
      <c r="SA226" s="27"/>
      <c r="SB226" s="27"/>
      <c r="SC226" s="27"/>
      <c r="SD226" s="27"/>
      <c r="SE226" s="27"/>
      <c r="SF226" s="27"/>
      <c r="SG226" s="27"/>
      <c r="SH226" s="27"/>
      <c r="SI226" s="27"/>
      <c r="SJ226" s="27"/>
      <c r="SK226" s="27"/>
      <c r="SL226" s="27"/>
      <c r="SM226" s="27"/>
      <c r="SN226" s="27"/>
      <c r="SO226" s="27"/>
      <c r="SP226" s="27"/>
      <c r="SQ226" s="27"/>
      <c r="SR226" s="27"/>
      <c r="SS226" s="27"/>
      <c r="ST226" s="27"/>
      <c r="SU226" s="27"/>
      <c r="SV226" s="27"/>
      <c r="SW226" s="27"/>
      <c r="SX226" s="27"/>
      <c r="SY226" s="27"/>
      <c r="SZ226" s="27"/>
      <c r="TA226" s="27"/>
      <c r="TB226" s="27"/>
      <c r="TC226" s="27"/>
      <c r="TD226" s="27"/>
      <c r="TE226" s="27"/>
      <c r="TF226" s="27"/>
      <c r="TG226" s="27"/>
      <c r="TH226" s="27"/>
      <c r="TI226" s="27"/>
      <c r="TJ226" s="27"/>
      <c r="TK226" s="27"/>
      <c r="TL226" s="27"/>
      <c r="TM226" s="27"/>
      <c r="TN226" s="27"/>
      <c r="TO226" s="27"/>
      <c r="TP226" s="27"/>
      <c r="TQ226" s="27"/>
      <c r="TR226" s="27"/>
      <c r="TS226" s="27"/>
      <c r="TT226" s="27"/>
      <c r="TU226" s="27"/>
      <c r="TV226" s="27"/>
      <c r="TW226" s="27"/>
      <c r="TX226" s="27"/>
      <c r="TY226" s="27"/>
      <c r="TZ226" s="27"/>
      <c r="UA226" s="27"/>
      <c r="UB226" s="27"/>
      <c r="UC226" s="27"/>
      <c r="UD226" s="27"/>
      <c r="UE226" s="27"/>
      <c r="UF226" s="27"/>
      <c r="UG226" s="27"/>
      <c r="UH226" s="27"/>
      <c r="UI226" s="27"/>
      <c r="UJ226" s="27"/>
      <c r="UK226" s="27"/>
      <c r="UL226" s="27"/>
      <c r="UM226" s="27"/>
      <c r="UN226" s="27"/>
      <c r="UO226" s="27"/>
      <c r="UP226" s="27"/>
      <c r="UQ226" s="27"/>
      <c r="UR226" s="27"/>
      <c r="US226" s="27"/>
      <c r="UT226" s="27"/>
      <c r="UU226" s="27"/>
      <c r="UV226" s="27"/>
      <c r="UW226" s="27"/>
      <c r="UX226" s="27"/>
      <c r="UY226" s="27"/>
      <c r="UZ226" s="27"/>
      <c r="VA226" s="27"/>
      <c r="VB226" s="27"/>
      <c r="VC226" s="27"/>
      <c r="VD226" s="27"/>
      <c r="VE226" s="27"/>
      <c r="VF226" s="27"/>
      <c r="VG226" s="27"/>
      <c r="VH226" s="27"/>
      <c r="VI226" s="27"/>
      <c r="VJ226" s="27"/>
      <c r="VK226" s="27"/>
      <c r="VL226" s="27"/>
      <c r="VM226" s="27"/>
      <c r="VN226" s="27"/>
      <c r="VO226" s="27"/>
      <c r="VP226" s="27"/>
      <c r="VQ226" s="27"/>
      <c r="VR226" s="27"/>
      <c r="VS226" s="27"/>
      <c r="VT226" s="27"/>
      <c r="VU226" s="27"/>
      <c r="VV226" s="27"/>
      <c r="VW226" s="27"/>
      <c r="VX226" s="27"/>
      <c r="VY226" s="27"/>
      <c r="VZ226" s="27"/>
      <c r="WA226" s="27"/>
      <c r="WB226" s="27"/>
      <c r="WC226" s="27"/>
      <c r="WD226" s="27"/>
      <c r="WE226" s="27"/>
      <c r="WF226" s="27"/>
      <c r="WG226" s="27"/>
      <c r="WH226" s="27"/>
      <c r="WI226" s="27"/>
      <c r="WJ226" s="27"/>
      <c r="WK226" s="27"/>
      <c r="WL226" s="27"/>
      <c r="WM226" s="27"/>
      <c r="WN226" s="27"/>
      <c r="WO226" s="27"/>
      <c r="WP226" s="27"/>
      <c r="WQ226" s="27"/>
      <c r="WR226" s="27"/>
      <c r="WS226" s="27"/>
      <c r="WT226" s="27"/>
      <c r="WU226" s="27"/>
      <c r="WV226" s="27"/>
      <c r="WW226" s="27"/>
      <c r="WX226" s="27"/>
      <c r="WY226" s="27"/>
      <c r="WZ226" s="27"/>
      <c r="XA226" s="27"/>
      <c r="XB226" s="27"/>
      <c r="XC226" s="27"/>
      <c r="XD226" s="27"/>
      <c r="XE226" s="27"/>
      <c r="XF226" s="27"/>
      <c r="XG226" s="27"/>
      <c r="XH226" s="27"/>
      <c r="XI226" s="27"/>
      <c r="XJ226" s="27"/>
      <c r="XK226" s="27"/>
      <c r="XL226" s="27"/>
      <c r="XM226" s="27"/>
      <c r="XN226" s="27"/>
      <c r="XO226" s="27"/>
      <c r="XP226" s="27"/>
      <c r="XQ226" s="27"/>
      <c r="XR226" s="27"/>
      <c r="XS226" s="27"/>
      <c r="XT226" s="27"/>
      <c r="XU226" s="27"/>
      <c r="XV226" s="27"/>
      <c r="XW226" s="27"/>
      <c r="XX226" s="27"/>
      <c r="XY226" s="27"/>
      <c r="XZ226" s="27"/>
      <c r="YA226" s="27"/>
      <c r="YB226" s="27"/>
      <c r="YC226" s="27"/>
      <c r="YD226" s="27"/>
      <c r="YE226" s="27"/>
      <c r="YF226" s="27"/>
      <c r="YG226" s="27"/>
      <c r="YH226" s="27"/>
      <c r="YI226" s="27"/>
      <c r="YJ226" s="27"/>
      <c r="YK226" s="27"/>
      <c r="YL226" s="27"/>
      <c r="YM226" s="27"/>
      <c r="YN226" s="27"/>
      <c r="YO226" s="27"/>
      <c r="YP226" s="27"/>
      <c r="YQ226" s="27"/>
      <c r="YR226" s="27"/>
      <c r="YS226" s="27"/>
      <c r="YT226" s="27"/>
      <c r="YU226" s="27"/>
      <c r="YV226" s="27"/>
      <c r="YW226" s="27"/>
      <c r="YX226" s="27"/>
      <c r="YY226" s="27"/>
      <c r="YZ226" s="27"/>
      <c r="ZA226" s="27"/>
      <c r="ZB226" s="27"/>
      <c r="ZC226" s="27"/>
      <c r="ZD226" s="27"/>
      <c r="ZE226" s="27"/>
      <c r="ZF226" s="27"/>
      <c r="ZG226" s="27"/>
      <c r="ZH226" s="27"/>
      <c r="ZI226" s="27"/>
      <c r="ZJ226" s="27"/>
      <c r="ZK226" s="27"/>
      <c r="ZL226" s="27"/>
      <c r="ZM226" s="27"/>
      <c r="ZN226" s="27"/>
      <c r="ZO226" s="27"/>
      <c r="ZP226" s="27"/>
      <c r="ZQ226" s="27"/>
      <c r="ZR226" s="27"/>
      <c r="ZS226" s="27"/>
      <c r="ZT226" s="27"/>
      <c r="ZU226" s="27"/>
      <c r="ZV226" s="27"/>
      <c r="ZW226" s="27"/>
      <c r="ZX226" s="27"/>
      <c r="ZY226" s="27"/>
      <c r="ZZ226" s="27"/>
      <c r="AAA226" s="27"/>
      <c r="AAB226" s="27"/>
      <c r="AAC226" s="27"/>
      <c r="AAD226" s="27"/>
      <c r="AAE226" s="27"/>
      <c r="AAF226" s="27"/>
      <c r="AAG226" s="27"/>
      <c r="AAH226" s="27"/>
      <c r="AAI226" s="27"/>
      <c r="AAJ226" s="27"/>
      <c r="AAK226" s="27"/>
      <c r="AAL226" s="27"/>
      <c r="AAM226" s="27"/>
      <c r="AAN226" s="27"/>
      <c r="AAO226" s="27"/>
      <c r="AAP226" s="27"/>
      <c r="AAQ226" s="27"/>
      <c r="AAR226" s="27"/>
      <c r="AAS226" s="27"/>
      <c r="AAT226" s="27"/>
      <c r="AAU226" s="27"/>
      <c r="AAV226" s="27"/>
      <c r="AAW226" s="27"/>
      <c r="AAX226" s="27"/>
      <c r="AAY226" s="27"/>
      <c r="AAZ226" s="27"/>
      <c r="ABA226" s="27"/>
      <c r="ABB226" s="27"/>
      <c r="ABC226" s="27"/>
      <c r="ABD226" s="27"/>
      <c r="ABE226" s="27"/>
      <c r="ABF226" s="27"/>
      <c r="ABG226" s="27"/>
      <c r="ABH226" s="27"/>
      <c r="ABI226" s="27"/>
      <c r="ABJ226" s="27"/>
      <c r="ABK226" s="27"/>
      <c r="ABL226" s="27"/>
      <c r="ABM226" s="27"/>
      <c r="ABN226" s="27"/>
      <c r="ABO226" s="27"/>
      <c r="ABP226" s="27"/>
      <c r="ABQ226" s="27"/>
      <c r="ABR226" s="27"/>
      <c r="ABS226" s="27"/>
      <c r="ABT226" s="27"/>
      <c r="ABU226" s="27"/>
      <c r="ABV226" s="27"/>
      <c r="ABW226" s="27"/>
      <c r="ABX226" s="27"/>
      <c r="ABY226" s="27"/>
      <c r="ABZ226" s="27"/>
      <c r="ACA226" s="27"/>
      <c r="ACB226" s="27"/>
      <c r="ACC226" s="27"/>
      <c r="ACD226" s="27"/>
      <c r="ACE226" s="27"/>
      <c r="ACF226" s="27"/>
      <c r="ACG226" s="27"/>
      <c r="ACH226" s="27"/>
      <c r="ACI226" s="27"/>
      <c r="ACJ226" s="27"/>
      <c r="ACK226" s="27"/>
      <c r="ACL226" s="27"/>
      <c r="ACM226" s="27"/>
      <c r="ACN226" s="27"/>
      <c r="ACO226" s="27"/>
      <c r="ACP226" s="27"/>
      <c r="ACQ226" s="27"/>
      <c r="ACR226" s="27"/>
      <c r="ACS226" s="27"/>
      <c r="ACT226" s="27"/>
      <c r="ACU226" s="27"/>
      <c r="ACV226" s="27"/>
      <c r="ACW226" s="27"/>
      <c r="ACX226" s="27"/>
      <c r="ACY226" s="27"/>
      <c r="ACZ226" s="27"/>
      <c r="ADA226" s="27"/>
      <c r="ADB226" s="27"/>
      <c r="ADC226" s="27"/>
      <c r="ADD226" s="27"/>
      <c r="ADE226" s="27"/>
      <c r="ADF226" s="27"/>
      <c r="ADG226" s="27"/>
      <c r="ADH226" s="27"/>
      <c r="ADI226" s="27"/>
      <c r="ADJ226" s="27"/>
      <c r="ADK226" s="27"/>
      <c r="ADL226" s="27"/>
      <c r="ADM226" s="27"/>
      <c r="ADN226" s="27"/>
      <c r="ADO226" s="27"/>
      <c r="ADP226" s="27"/>
      <c r="ADQ226" s="27"/>
      <c r="ADR226" s="27"/>
      <c r="ADS226" s="27"/>
      <c r="ADT226" s="27"/>
      <c r="ADU226" s="27"/>
      <c r="ADV226" s="27"/>
      <c r="ADW226" s="27"/>
      <c r="ADX226" s="27"/>
      <c r="ADY226" s="27"/>
      <c r="ADZ226" s="27"/>
      <c r="AEA226" s="27"/>
      <c r="AEB226" s="27"/>
      <c r="AEC226" s="27"/>
      <c r="AED226" s="27"/>
      <c r="AEE226" s="27"/>
      <c r="AEF226" s="27"/>
      <c r="AEG226" s="27"/>
      <c r="AEH226" s="27"/>
      <c r="AEI226" s="27"/>
      <c r="AEJ226" s="27"/>
      <c r="AEK226" s="27"/>
      <c r="AEL226" s="27"/>
      <c r="AEM226" s="27"/>
      <c r="AEN226" s="27"/>
      <c r="AEO226" s="27"/>
      <c r="AEP226" s="27"/>
      <c r="AEQ226" s="27"/>
      <c r="AER226" s="27"/>
      <c r="AES226" s="27"/>
      <c r="AET226" s="27"/>
      <c r="AEU226" s="27"/>
      <c r="AEV226" s="27"/>
      <c r="AEW226" s="27"/>
      <c r="AEX226" s="27"/>
      <c r="AEY226" s="27"/>
      <c r="AEZ226" s="27"/>
      <c r="AFA226" s="27"/>
      <c r="AFB226" s="27"/>
      <c r="AFC226" s="27"/>
      <c r="AFD226" s="27"/>
      <c r="AFE226" s="27"/>
      <c r="AFF226" s="27"/>
      <c r="AFG226" s="27"/>
      <c r="AFH226" s="27"/>
      <c r="AFI226" s="27"/>
      <c r="AFJ226" s="27"/>
      <c r="AFK226" s="27"/>
      <c r="AFL226" s="27"/>
      <c r="AFM226" s="27"/>
      <c r="AFN226" s="27"/>
      <c r="AFO226" s="27"/>
      <c r="AFP226" s="27"/>
      <c r="AFQ226" s="27"/>
      <c r="AFR226" s="27"/>
      <c r="AFS226" s="27"/>
      <c r="AFT226" s="27"/>
      <c r="AFU226" s="27"/>
      <c r="AFV226" s="27"/>
      <c r="AFW226" s="27"/>
      <c r="AFX226" s="27"/>
      <c r="AFY226" s="27"/>
      <c r="AFZ226" s="27"/>
      <c r="AGA226" s="27"/>
      <c r="AGB226" s="27"/>
      <c r="AGC226" s="27"/>
      <c r="AGD226" s="27"/>
      <c r="AGE226" s="27"/>
      <c r="AGF226" s="27"/>
      <c r="AGG226" s="27"/>
      <c r="AGH226" s="27"/>
      <c r="AGI226" s="27"/>
      <c r="AGJ226" s="27"/>
      <c r="AGK226" s="27"/>
      <c r="AGL226" s="27"/>
      <c r="AGM226" s="27"/>
      <c r="AGN226" s="27"/>
      <c r="AGO226" s="27"/>
      <c r="AGP226" s="27"/>
      <c r="AGQ226" s="27"/>
      <c r="AGR226" s="27"/>
      <c r="AGS226" s="27"/>
      <c r="AGT226" s="27"/>
      <c r="AGU226" s="27"/>
      <c r="AGV226" s="27"/>
      <c r="AGW226" s="27"/>
      <c r="AGX226" s="27"/>
      <c r="AGY226" s="27"/>
      <c r="AGZ226" s="27"/>
      <c r="AHA226" s="27"/>
      <c r="AHB226" s="27"/>
      <c r="AHC226" s="27"/>
      <c r="AHD226" s="27"/>
      <c r="AHE226" s="27"/>
      <c r="AHF226" s="27"/>
      <c r="AHG226" s="27"/>
      <c r="AHH226" s="27"/>
      <c r="AHI226" s="27"/>
      <c r="AHJ226" s="27"/>
      <c r="AHK226" s="27"/>
      <c r="AHL226" s="27"/>
      <c r="AHM226" s="27"/>
      <c r="AHN226" s="27"/>
      <c r="AHO226" s="27"/>
      <c r="AHP226" s="27"/>
      <c r="AHQ226" s="27"/>
      <c r="AHR226" s="27"/>
      <c r="AHS226" s="27"/>
      <c r="AHT226" s="27"/>
      <c r="AHU226" s="27"/>
      <c r="AHV226" s="27"/>
      <c r="AHW226" s="27"/>
      <c r="AHX226" s="27"/>
      <c r="AHY226" s="27"/>
      <c r="AHZ226" s="27"/>
      <c r="AIA226" s="27"/>
      <c r="AIB226" s="27"/>
      <c r="AIC226" s="27"/>
      <c r="AID226" s="27"/>
      <c r="AIE226" s="27"/>
      <c r="AIF226" s="27"/>
      <c r="AIG226" s="27"/>
      <c r="AIH226" s="27"/>
      <c r="AII226" s="27"/>
      <c r="AIJ226" s="27"/>
      <c r="AIK226" s="27"/>
      <c r="AIL226" s="27"/>
      <c r="AIM226" s="27"/>
      <c r="AIN226" s="27"/>
      <c r="AIO226" s="27"/>
      <c r="AIP226" s="27"/>
      <c r="AIQ226" s="27"/>
      <c r="AIR226" s="27"/>
      <c r="AIS226" s="27"/>
      <c r="AIT226" s="27"/>
      <c r="AIU226" s="27"/>
      <c r="AIV226" s="27"/>
      <c r="AIW226" s="27"/>
      <c r="AIX226" s="27"/>
      <c r="AIY226" s="27"/>
      <c r="AIZ226" s="27"/>
      <c r="AJA226" s="27"/>
      <c r="AJB226" s="27"/>
      <c r="AJC226" s="27"/>
      <c r="AJD226" s="27"/>
      <c r="AJE226" s="27"/>
      <c r="AJF226" s="27"/>
      <c r="AJG226" s="27"/>
      <c r="AJH226" s="27"/>
      <c r="AJI226" s="27"/>
      <c r="AJJ226" s="27"/>
      <c r="AJK226" s="27"/>
      <c r="AJL226" s="27"/>
      <c r="AJM226" s="27"/>
      <c r="AJN226" s="27"/>
      <c r="AJO226" s="27"/>
      <c r="AJP226" s="27"/>
      <c r="AJQ226" s="27"/>
      <c r="AJR226" s="27"/>
      <c r="AJS226" s="27"/>
      <c r="AJT226" s="27"/>
      <c r="AJU226" s="27"/>
      <c r="AJV226" s="27"/>
      <c r="AJW226" s="27"/>
      <c r="AJX226" s="27"/>
      <c r="AJY226" s="27"/>
      <c r="AJZ226" s="27"/>
      <c r="AKA226" s="27"/>
      <c r="AKB226" s="27"/>
      <c r="AKC226" s="27"/>
      <c r="AKD226" s="27"/>
      <c r="AKE226" s="27"/>
      <c r="AKF226" s="27"/>
      <c r="AKG226" s="27"/>
      <c r="AKH226" s="27"/>
      <c r="AKI226" s="27"/>
      <c r="AKJ226" s="27"/>
      <c r="AKK226" s="27"/>
      <c r="AKL226" s="27"/>
      <c r="AKM226" s="27"/>
      <c r="AKN226" s="27"/>
      <c r="AKO226" s="27"/>
      <c r="AKP226" s="27"/>
      <c r="AKQ226" s="27"/>
      <c r="AKR226" s="27"/>
      <c r="AKS226" s="27"/>
      <c r="AKT226" s="27"/>
      <c r="AKU226" s="27"/>
      <c r="AKV226" s="27"/>
      <c r="AKW226" s="27"/>
      <c r="AKX226" s="27"/>
      <c r="AKY226" s="27"/>
      <c r="AKZ226" s="27"/>
      <c r="ALA226" s="27"/>
      <c r="ALB226" s="27"/>
      <c r="ALC226" s="27"/>
      <c r="ALD226" s="27"/>
      <c r="ALE226" s="27"/>
      <c r="ALF226" s="27"/>
      <c r="ALG226" s="27"/>
      <c r="ALH226" s="27"/>
      <c r="ALI226" s="27"/>
      <c r="ALJ226" s="27"/>
      <c r="ALK226" s="27"/>
      <c r="ALL226" s="27"/>
      <c r="ALM226" s="27"/>
      <c r="ALN226" s="27"/>
      <c r="ALO226" s="27"/>
      <c r="ALP226" s="27"/>
      <c r="ALQ226" s="27"/>
      <c r="ALR226" s="27"/>
      <c r="ALS226" s="27"/>
      <c r="ALT226" s="27"/>
      <c r="ALU226" s="27"/>
      <c r="ALV226" s="27"/>
      <c r="ALW226" s="27"/>
      <c r="ALX226" s="27"/>
      <c r="ALY226" s="27"/>
      <c r="ALZ226" s="27"/>
      <c r="AMA226" s="27"/>
      <c r="AMB226" s="27"/>
      <c r="AMC226" s="27"/>
      <c r="AMD226" s="27"/>
      <c r="AME226" s="27"/>
      <c r="AMF226" s="27"/>
      <c r="AMG226" s="27"/>
      <c r="AMH226" s="27"/>
      <c r="AMI226" s="27"/>
      <c r="AMJ226" s="27"/>
      <c r="AMK226" s="27"/>
      <c r="AML226" s="27"/>
      <c r="AMM226" s="27"/>
      <c r="AMN226" s="27"/>
      <c r="AMO226" s="27"/>
      <c r="AMP226" s="27"/>
      <c r="AMQ226" s="27"/>
      <c r="AMR226" s="27"/>
      <c r="AMS226" s="27"/>
      <c r="AMT226" s="27"/>
      <c r="AMU226" s="27"/>
      <c r="AMV226" s="27"/>
      <c r="AMW226" s="27"/>
      <c r="AMX226" s="27"/>
      <c r="AMY226" s="27"/>
      <c r="AMZ226" s="27"/>
      <c r="ANA226" s="27"/>
      <c r="ANB226" s="27"/>
      <c r="ANC226" s="27"/>
      <c r="AND226" s="27"/>
      <c r="ANE226" s="27"/>
      <c r="ANF226" s="27"/>
      <c r="ANG226" s="27"/>
      <c r="ANH226" s="27"/>
      <c r="ANI226" s="27"/>
      <c r="ANJ226" s="27"/>
      <c r="ANK226" s="27"/>
      <c r="ANL226" s="27"/>
      <c r="ANM226" s="27"/>
      <c r="ANN226" s="27"/>
      <c r="ANO226" s="27"/>
      <c r="ANP226" s="27"/>
      <c r="ANQ226" s="27"/>
      <c r="ANR226" s="27"/>
      <c r="ANS226" s="27"/>
      <c r="ANT226" s="27"/>
      <c r="ANU226" s="27"/>
      <c r="ANV226" s="27"/>
      <c r="ANW226" s="27"/>
      <c r="ANX226" s="27"/>
      <c r="ANY226" s="27"/>
      <c r="ANZ226" s="27"/>
      <c r="AOA226" s="27"/>
      <c r="AOB226" s="27"/>
      <c r="AOC226" s="27"/>
      <c r="AOD226" s="27"/>
      <c r="AOE226" s="27"/>
      <c r="AOF226" s="27"/>
      <c r="AOG226" s="27"/>
      <c r="AOH226" s="27"/>
      <c r="AOI226" s="27"/>
      <c r="AOJ226" s="27"/>
      <c r="AOK226" s="27"/>
      <c r="AOL226" s="27"/>
      <c r="AOM226" s="27"/>
      <c r="AON226" s="27"/>
      <c r="AOO226" s="27"/>
      <c r="AOP226" s="27"/>
      <c r="AOQ226" s="27"/>
      <c r="AOR226" s="27"/>
      <c r="AOS226" s="27"/>
      <c r="AOT226" s="27"/>
      <c r="AOU226" s="27"/>
      <c r="AOV226" s="27"/>
      <c r="AOW226" s="27"/>
      <c r="AOX226" s="27"/>
      <c r="AOY226" s="27"/>
      <c r="AOZ226" s="27"/>
      <c r="APA226" s="27"/>
      <c r="APB226" s="27"/>
      <c r="APC226" s="27"/>
      <c r="APD226" s="27"/>
      <c r="APE226" s="27"/>
      <c r="APF226" s="27"/>
      <c r="APG226" s="27"/>
      <c r="APH226" s="27"/>
      <c r="API226" s="27"/>
      <c r="APJ226" s="27"/>
      <c r="APK226" s="27"/>
      <c r="APL226" s="27"/>
      <c r="APM226" s="27"/>
      <c r="APN226" s="27"/>
      <c r="APO226" s="27"/>
      <c r="APP226" s="27"/>
      <c r="APQ226" s="27"/>
      <c r="APR226" s="27"/>
      <c r="APS226" s="27"/>
      <c r="APT226" s="27"/>
      <c r="APU226" s="27"/>
      <c r="APV226" s="27"/>
      <c r="APW226" s="27"/>
      <c r="APX226" s="27"/>
      <c r="APY226" s="27"/>
      <c r="APZ226" s="27"/>
      <c r="AQA226" s="27"/>
      <c r="AQB226" s="27"/>
      <c r="AQC226" s="27"/>
      <c r="AQD226" s="27"/>
      <c r="AQE226" s="27"/>
      <c r="AQF226" s="27"/>
      <c r="AQG226" s="27"/>
      <c r="AQH226" s="27"/>
      <c r="AQI226" s="27"/>
      <c r="AQJ226" s="27"/>
      <c r="AQK226" s="27"/>
      <c r="AQL226" s="27"/>
      <c r="AQM226" s="27"/>
      <c r="AQN226" s="27"/>
      <c r="AQO226" s="27"/>
      <c r="AQP226" s="27"/>
      <c r="AQQ226" s="27"/>
      <c r="AQR226" s="27"/>
      <c r="AQS226" s="27"/>
      <c r="AQT226" s="27"/>
      <c r="AQU226" s="27"/>
      <c r="AQV226" s="27"/>
      <c r="AQW226" s="27"/>
      <c r="AQX226" s="27"/>
      <c r="AQY226" s="27"/>
      <c r="AQZ226" s="27"/>
      <c r="ARA226" s="27"/>
      <c r="ARB226" s="27"/>
      <c r="ARC226" s="27"/>
      <c r="ARD226" s="27"/>
      <c r="ARE226" s="27"/>
      <c r="ARF226" s="27"/>
      <c r="ARG226" s="27"/>
      <c r="ARH226" s="27"/>
      <c r="ARI226" s="27"/>
      <c r="ARJ226" s="27"/>
      <c r="ARK226" s="27"/>
      <c r="ARL226" s="27"/>
      <c r="ARM226" s="27"/>
      <c r="ARN226" s="27"/>
      <c r="ARO226" s="27"/>
      <c r="ARP226" s="27"/>
      <c r="ARQ226" s="27"/>
      <c r="ARR226" s="27"/>
      <c r="ARS226" s="27"/>
      <c r="ART226" s="27"/>
      <c r="ARU226" s="27"/>
      <c r="ARV226" s="27"/>
      <c r="ARW226" s="27"/>
      <c r="ARX226" s="27"/>
      <c r="ARY226" s="27"/>
      <c r="ARZ226" s="27"/>
      <c r="ASA226" s="27"/>
      <c r="ASB226" s="27"/>
      <c r="ASC226" s="27"/>
      <c r="ASD226" s="27"/>
      <c r="ASE226" s="27"/>
      <c r="ASF226" s="27"/>
      <c r="ASG226" s="27"/>
      <c r="ASH226" s="27"/>
      <c r="ASI226" s="27"/>
      <c r="ASJ226" s="27"/>
      <c r="ASK226" s="27"/>
      <c r="ASL226" s="27"/>
      <c r="ASM226" s="27"/>
      <c r="ASN226" s="27"/>
      <c r="ASO226" s="27"/>
      <c r="ASP226" s="27"/>
      <c r="ASQ226" s="27"/>
      <c r="ASR226" s="27"/>
      <c r="ASS226" s="27"/>
      <c r="AST226" s="27"/>
      <c r="ASU226" s="27"/>
      <c r="ASV226" s="27"/>
      <c r="ASW226" s="27"/>
      <c r="ASX226" s="27"/>
      <c r="ASY226" s="27"/>
      <c r="ASZ226" s="27"/>
      <c r="ATA226" s="27"/>
      <c r="ATB226" s="27"/>
      <c r="ATC226" s="27"/>
      <c r="ATD226" s="27"/>
      <c r="ATE226" s="27"/>
      <c r="ATF226" s="27"/>
      <c r="ATG226" s="27"/>
      <c r="ATH226" s="27"/>
      <c r="ATI226" s="27"/>
      <c r="ATJ226" s="27"/>
      <c r="ATK226" s="27"/>
      <c r="ATL226" s="27"/>
      <c r="ATM226" s="27"/>
      <c r="ATN226" s="27"/>
      <c r="ATO226" s="27"/>
      <c r="ATP226" s="27"/>
      <c r="ATQ226" s="27"/>
      <c r="ATR226" s="27"/>
      <c r="ATS226" s="27"/>
      <c r="ATT226" s="27"/>
      <c r="ATU226" s="27"/>
      <c r="ATV226" s="27"/>
      <c r="ATW226" s="27"/>
      <c r="ATX226" s="27"/>
      <c r="ATY226" s="27"/>
      <c r="ATZ226" s="27"/>
      <c r="AUA226" s="27"/>
      <c r="AUB226" s="27"/>
      <c r="AUC226" s="27"/>
      <c r="AUD226" s="27"/>
      <c r="AUE226" s="27"/>
      <c r="AUF226" s="27"/>
      <c r="AUG226" s="27"/>
      <c r="AUH226" s="27"/>
      <c r="AUI226" s="27"/>
      <c r="AUJ226" s="27"/>
      <c r="AUK226" s="27"/>
      <c r="AUL226" s="27"/>
      <c r="AUM226" s="27"/>
      <c r="AUN226" s="27"/>
      <c r="AUO226" s="27"/>
      <c r="AUP226" s="27"/>
      <c r="AUQ226" s="27"/>
      <c r="AUR226" s="27"/>
      <c r="AUS226" s="27"/>
      <c r="AUT226" s="27"/>
      <c r="AUU226" s="27"/>
      <c r="AUV226" s="27"/>
      <c r="AUW226" s="27"/>
      <c r="AUX226" s="27"/>
      <c r="AUY226" s="27"/>
      <c r="AUZ226" s="27"/>
      <c r="AVA226" s="27"/>
      <c r="AVB226" s="27"/>
      <c r="AVC226" s="27"/>
      <c r="AVD226" s="27"/>
      <c r="AVE226" s="27"/>
      <c r="AVF226" s="27"/>
      <c r="AVG226" s="27"/>
      <c r="AVH226" s="27"/>
      <c r="AVI226" s="27"/>
      <c r="AVJ226" s="27"/>
      <c r="AVK226" s="27"/>
      <c r="AVL226" s="27"/>
      <c r="AVM226" s="27"/>
      <c r="AVN226" s="27"/>
      <c r="AVO226" s="27"/>
      <c r="AVP226" s="27"/>
      <c r="AVQ226" s="27"/>
      <c r="AVR226" s="27"/>
      <c r="AVS226" s="27"/>
      <c r="AVT226" s="27"/>
      <c r="AVU226" s="27"/>
      <c r="AVV226" s="27"/>
      <c r="AVW226" s="27"/>
      <c r="AVX226" s="27"/>
      <c r="AVY226" s="27"/>
      <c r="AVZ226" s="27"/>
      <c r="AWA226" s="27"/>
      <c r="AWB226" s="27"/>
      <c r="AWC226" s="27"/>
      <c r="AWD226" s="27"/>
      <c r="AWE226" s="27"/>
      <c r="AWF226" s="27"/>
      <c r="AWG226" s="27"/>
      <c r="AWH226" s="27"/>
      <c r="AWI226" s="27"/>
      <c r="AWJ226" s="27"/>
      <c r="AWK226" s="27"/>
      <c r="AWL226" s="27"/>
      <c r="AWM226" s="27"/>
      <c r="AWN226" s="27"/>
      <c r="AWO226" s="27"/>
      <c r="AWP226" s="27"/>
      <c r="AWQ226" s="27"/>
      <c r="AWR226" s="27"/>
      <c r="AWS226" s="27"/>
      <c r="AWT226" s="27"/>
      <c r="AWU226" s="27"/>
      <c r="AWV226" s="27"/>
      <c r="AWW226" s="27"/>
      <c r="AWX226" s="27"/>
      <c r="AWY226" s="27"/>
      <c r="AWZ226" s="27"/>
      <c r="AXA226" s="27"/>
      <c r="AXB226" s="27"/>
      <c r="AXC226" s="27"/>
      <c r="AXD226" s="27"/>
      <c r="AXE226" s="27"/>
      <c r="AXF226" s="27"/>
      <c r="AXG226" s="27"/>
      <c r="AXH226" s="27"/>
      <c r="AXI226" s="27"/>
      <c r="AXJ226" s="27"/>
      <c r="AXK226" s="27"/>
      <c r="AXL226" s="27"/>
      <c r="AXM226" s="27"/>
      <c r="AXN226" s="27"/>
      <c r="AXO226" s="27"/>
      <c r="AXP226" s="27"/>
      <c r="AXQ226" s="27"/>
      <c r="AXR226" s="27"/>
      <c r="AXS226" s="27"/>
      <c r="AXT226" s="27"/>
      <c r="AXU226" s="27"/>
      <c r="AXV226" s="27"/>
      <c r="AXW226" s="27"/>
      <c r="AXX226" s="27"/>
      <c r="AXY226" s="27"/>
      <c r="AXZ226" s="27"/>
      <c r="AYA226" s="27"/>
      <c r="AYB226" s="27"/>
      <c r="AYC226" s="27"/>
      <c r="AYD226" s="27"/>
      <c r="AYE226" s="27"/>
      <c r="AYF226" s="27"/>
      <c r="AYG226" s="27"/>
      <c r="AYH226" s="27"/>
      <c r="AYI226" s="27"/>
      <c r="AYJ226" s="27"/>
      <c r="AYK226" s="27"/>
      <c r="AYL226" s="27"/>
      <c r="AYM226" s="27"/>
      <c r="AYN226" s="27"/>
      <c r="AYO226" s="27"/>
      <c r="AYP226" s="27"/>
      <c r="AYQ226" s="27"/>
      <c r="AYR226" s="27"/>
      <c r="AYS226" s="27"/>
      <c r="AYT226" s="27"/>
      <c r="AYU226" s="27"/>
      <c r="AYV226" s="27"/>
      <c r="AYW226" s="27"/>
      <c r="AYX226" s="27"/>
      <c r="AYY226" s="27"/>
      <c r="AYZ226" s="27"/>
      <c r="AZA226" s="27"/>
      <c r="AZB226" s="27"/>
      <c r="AZC226" s="27"/>
      <c r="AZD226" s="27"/>
      <c r="AZE226" s="27"/>
      <c r="AZF226" s="27"/>
      <c r="AZG226" s="27"/>
      <c r="AZH226" s="27"/>
      <c r="AZI226" s="27"/>
      <c r="AZJ226" s="27"/>
      <c r="AZK226" s="27"/>
      <c r="AZL226" s="27"/>
      <c r="AZM226" s="27"/>
      <c r="AZN226" s="27"/>
      <c r="AZO226" s="27"/>
      <c r="AZP226" s="27"/>
      <c r="AZQ226" s="27"/>
      <c r="AZR226" s="27"/>
      <c r="AZS226" s="27"/>
      <c r="AZT226" s="27"/>
      <c r="AZU226" s="27"/>
      <c r="AZV226" s="27"/>
      <c r="AZW226" s="27"/>
      <c r="AZX226" s="27"/>
      <c r="AZY226" s="27"/>
      <c r="AZZ226" s="27"/>
      <c r="BAA226" s="27"/>
      <c r="BAB226" s="27"/>
      <c r="BAC226" s="27"/>
      <c r="BAD226" s="27"/>
      <c r="BAE226" s="27"/>
      <c r="BAF226" s="27"/>
      <c r="BAG226" s="27"/>
      <c r="BAH226" s="27"/>
      <c r="BAI226" s="27"/>
      <c r="BAJ226" s="27"/>
      <c r="BAK226" s="27"/>
      <c r="BAL226" s="27"/>
      <c r="BAM226" s="27"/>
      <c r="BAN226" s="27"/>
      <c r="BAO226" s="27"/>
      <c r="BAP226" s="27"/>
      <c r="BAQ226" s="27"/>
      <c r="BAR226" s="27"/>
      <c r="BAS226" s="27"/>
      <c r="BAT226" s="27"/>
      <c r="BAU226" s="27"/>
      <c r="BAV226" s="27"/>
      <c r="BAW226" s="27"/>
      <c r="BAX226" s="27"/>
      <c r="BAY226" s="27"/>
      <c r="BAZ226" s="27"/>
      <c r="BBA226" s="27"/>
      <c r="BBB226" s="27"/>
      <c r="BBC226" s="27"/>
      <c r="BBD226" s="27"/>
      <c r="BBE226" s="27"/>
      <c r="BBF226" s="27"/>
      <c r="BBG226" s="27"/>
      <c r="BBH226" s="27"/>
      <c r="BBI226" s="27"/>
      <c r="BBJ226" s="27"/>
      <c r="BBK226" s="27"/>
      <c r="BBL226" s="27"/>
      <c r="BBM226" s="27"/>
      <c r="BBN226" s="27"/>
      <c r="BBO226" s="27"/>
      <c r="BBP226" s="27"/>
      <c r="BBQ226" s="27"/>
      <c r="BBR226" s="27"/>
      <c r="BBS226" s="27"/>
      <c r="BBT226" s="27"/>
      <c r="BBU226" s="27"/>
      <c r="BBV226" s="27"/>
      <c r="BBW226" s="27"/>
      <c r="BBX226" s="27"/>
      <c r="BBY226" s="27"/>
      <c r="BBZ226" s="27"/>
      <c r="BCA226" s="27"/>
      <c r="BCB226" s="27"/>
      <c r="BCC226" s="27"/>
      <c r="BCD226" s="27"/>
      <c r="BCE226" s="27"/>
      <c r="BCF226" s="27"/>
      <c r="BCG226" s="27"/>
      <c r="BCH226" s="27"/>
      <c r="BCI226" s="27"/>
      <c r="BCJ226" s="27"/>
      <c r="BCK226" s="27"/>
      <c r="BCL226" s="27"/>
      <c r="BCM226" s="27"/>
      <c r="BCN226" s="27"/>
      <c r="BCO226" s="27"/>
      <c r="BCP226" s="27"/>
      <c r="BCQ226" s="27"/>
      <c r="BCR226" s="27"/>
      <c r="BCS226" s="27"/>
      <c r="BCT226" s="27"/>
      <c r="BCU226" s="27"/>
      <c r="BCV226" s="27"/>
      <c r="BCW226" s="27"/>
      <c r="BCX226" s="27"/>
      <c r="BCY226" s="27"/>
      <c r="BCZ226" s="27"/>
      <c r="BDA226" s="27"/>
      <c r="BDB226" s="27"/>
      <c r="BDC226" s="27"/>
      <c r="BDD226" s="27"/>
      <c r="BDE226" s="27"/>
      <c r="BDF226" s="27"/>
      <c r="BDG226" s="27"/>
      <c r="BDH226" s="27"/>
      <c r="BDI226" s="27"/>
      <c r="BDJ226" s="27"/>
      <c r="BDK226" s="27"/>
      <c r="BDL226" s="27"/>
      <c r="BDM226" s="27"/>
      <c r="BDN226" s="27"/>
      <c r="BDO226" s="27"/>
      <c r="BDP226" s="27"/>
      <c r="BDQ226" s="27"/>
      <c r="BDR226" s="27"/>
      <c r="BDS226" s="27"/>
      <c r="BDT226" s="27"/>
      <c r="BDU226" s="27"/>
      <c r="BDV226" s="27"/>
      <c r="BDW226" s="27"/>
      <c r="BDX226" s="27"/>
      <c r="BDY226" s="27"/>
      <c r="BDZ226" s="27"/>
      <c r="BEA226" s="27"/>
      <c r="BEB226" s="27"/>
      <c r="BEC226" s="27"/>
      <c r="BED226" s="27"/>
      <c r="BEE226" s="27"/>
      <c r="BEF226" s="27"/>
      <c r="BEG226" s="27"/>
      <c r="BEH226" s="27"/>
      <c r="BEI226" s="27"/>
      <c r="BEJ226" s="27"/>
      <c r="BEK226" s="27"/>
      <c r="BEL226" s="27"/>
      <c r="BEM226" s="27"/>
      <c r="BEN226" s="27"/>
      <c r="BEO226" s="27"/>
      <c r="BEP226" s="27"/>
      <c r="BEQ226" s="27"/>
      <c r="BER226" s="27"/>
      <c r="BES226" s="27"/>
      <c r="BET226" s="27"/>
      <c r="BEU226" s="27"/>
      <c r="BEV226" s="27"/>
      <c r="BEW226" s="27"/>
      <c r="BEX226" s="27"/>
      <c r="BEY226" s="27"/>
      <c r="BEZ226" s="27"/>
      <c r="BFA226" s="27"/>
      <c r="BFB226" s="27"/>
      <c r="BFC226" s="27"/>
      <c r="BFD226" s="27"/>
      <c r="BFE226" s="27"/>
      <c r="BFF226" s="27"/>
      <c r="BFG226" s="27"/>
      <c r="BFH226" s="27"/>
      <c r="BFI226" s="27"/>
      <c r="BFJ226" s="27"/>
      <c r="BFK226" s="27"/>
      <c r="BFL226" s="27"/>
      <c r="BFM226" s="27"/>
      <c r="BFN226" s="27"/>
      <c r="BFO226" s="27"/>
      <c r="BFP226" s="27"/>
      <c r="BFQ226" s="27"/>
      <c r="BFR226" s="27"/>
      <c r="BFS226" s="27"/>
      <c r="BFT226" s="27"/>
      <c r="BFU226" s="27"/>
      <c r="BFV226" s="27"/>
      <c r="BFW226" s="27"/>
      <c r="BFX226" s="27"/>
      <c r="BFY226" s="27"/>
      <c r="BFZ226" s="27"/>
      <c r="BGA226" s="27"/>
      <c r="BGB226" s="27"/>
      <c r="BGC226" s="27"/>
      <c r="BGD226" s="27"/>
      <c r="BGE226" s="27"/>
      <c r="BGF226" s="27"/>
      <c r="BGG226" s="27"/>
      <c r="BGH226" s="27"/>
      <c r="BGI226" s="27"/>
      <c r="BGJ226" s="27"/>
      <c r="BGK226" s="27"/>
      <c r="BGL226" s="27"/>
      <c r="BGM226" s="27"/>
      <c r="BGN226" s="27"/>
      <c r="BGO226" s="27"/>
      <c r="BGP226" s="27"/>
      <c r="BGQ226" s="27"/>
      <c r="BGR226" s="27"/>
      <c r="BGS226" s="27"/>
      <c r="BGT226" s="27"/>
      <c r="BGU226" s="27"/>
      <c r="BGV226" s="27"/>
      <c r="BGW226" s="27"/>
      <c r="BGX226" s="27"/>
      <c r="BGY226" s="27"/>
      <c r="BGZ226" s="27"/>
      <c r="BHA226" s="27"/>
      <c r="BHB226" s="27"/>
      <c r="BHC226" s="27"/>
      <c r="BHD226" s="27"/>
      <c r="BHE226" s="27"/>
      <c r="BHF226" s="27"/>
      <c r="BHG226" s="27"/>
      <c r="BHH226" s="27"/>
      <c r="BHI226" s="27"/>
      <c r="BHJ226" s="27"/>
      <c r="BHK226" s="27"/>
      <c r="BHL226" s="27"/>
      <c r="BHM226" s="27"/>
      <c r="BHN226" s="27"/>
      <c r="BHO226" s="27"/>
      <c r="BHP226" s="27"/>
      <c r="BHQ226" s="27"/>
      <c r="BHR226" s="27"/>
      <c r="BHS226" s="27"/>
      <c r="BHT226" s="27"/>
      <c r="BHU226" s="27"/>
      <c r="BHV226" s="27"/>
      <c r="BHW226" s="27"/>
      <c r="BHX226" s="27"/>
      <c r="BHY226" s="27"/>
      <c r="BHZ226" s="27"/>
      <c r="BIA226" s="27"/>
      <c r="BIB226" s="27"/>
      <c r="BIC226" s="27"/>
      <c r="BID226" s="27"/>
      <c r="BIE226" s="27"/>
      <c r="BIF226" s="27"/>
      <c r="BIG226" s="27"/>
      <c r="BIH226" s="27"/>
      <c r="BII226" s="27"/>
      <c r="BIJ226" s="27"/>
      <c r="BIK226" s="27"/>
      <c r="BIL226" s="27"/>
      <c r="BIM226" s="27"/>
      <c r="BIN226" s="27"/>
      <c r="BIO226" s="27"/>
      <c r="BIP226" s="27"/>
      <c r="BIQ226" s="27"/>
      <c r="BIR226" s="27"/>
      <c r="BIS226" s="27"/>
      <c r="BIT226" s="27"/>
      <c r="BIU226" s="27"/>
      <c r="BIV226" s="27"/>
      <c r="BIW226" s="27"/>
      <c r="BIX226" s="27"/>
      <c r="BIY226" s="27"/>
      <c r="BIZ226" s="27"/>
      <c r="BJA226" s="27"/>
      <c r="BJB226" s="27"/>
      <c r="BJC226" s="27"/>
      <c r="BJD226" s="27"/>
      <c r="BJE226" s="27"/>
      <c r="BJF226" s="27"/>
      <c r="BJG226" s="27"/>
      <c r="BJH226" s="27"/>
      <c r="BJI226" s="27"/>
      <c r="BJJ226" s="27"/>
      <c r="BJK226" s="27"/>
      <c r="BJL226" s="27"/>
      <c r="BJM226" s="27"/>
      <c r="BJN226" s="27"/>
      <c r="BJO226" s="27"/>
      <c r="BJP226" s="27"/>
      <c r="BJQ226" s="27"/>
      <c r="BJR226" s="27"/>
      <c r="BJS226" s="27"/>
      <c r="BJT226" s="27"/>
      <c r="BJU226" s="27"/>
      <c r="BJV226" s="27"/>
      <c r="BJW226" s="27"/>
      <c r="BJX226" s="27"/>
      <c r="BJY226" s="27"/>
      <c r="BJZ226" s="27"/>
      <c r="BKA226" s="27"/>
      <c r="BKB226" s="27"/>
      <c r="BKC226" s="27"/>
      <c r="BKD226" s="27"/>
      <c r="BKE226" s="27"/>
      <c r="BKF226" s="27"/>
      <c r="BKG226" s="27"/>
      <c r="BKH226" s="27"/>
      <c r="BKI226" s="27"/>
      <c r="BKJ226" s="27"/>
      <c r="BKK226" s="27"/>
      <c r="BKL226" s="27"/>
      <c r="BKM226" s="27"/>
      <c r="BKN226" s="27"/>
      <c r="BKO226" s="27"/>
      <c r="BKP226" s="27"/>
      <c r="BKQ226" s="27"/>
      <c r="BKR226" s="27"/>
      <c r="BKS226" s="27"/>
      <c r="BKT226" s="27"/>
      <c r="BKU226" s="27"/>
      <c r="BKV226" s="27"/>
      <c r="BKW226" s="27"/>
      <c r="BKX226" s="27"/>
      <c r="BKY226" s="27"/>
      <c r="BKZ226" s="27"/>
      <c r="BLA226" s="27"/>
      <c r="BLB226" s="27"/>
      <c r="BLC226" s="27"/>
      <c r="BLD226" s="27"/>
      <c r="BLE226" s="27"/>
      <c r="BLF226" s="27"/>
      <c r="BLG226" s="27"/>
      <c r="BLH226" s="27"/>
      <c r="BLI226" s="27"/>
      <c r="BLJ226" s="27"/>
      <c r="BLK226" s="27"/>
      <c r="BLL226" s="27"/>
      <c r="BLM226" s="27"/>
      <c r="BLN226" s="27"/>
      <c r="BLO226" s="27"/>
      <c r="BLP226" s="27"/>
      <c r="BLQ226" s="27"/>
      <c r="BLR226" s="27"/>
      <c r="BLS226" s="27"/>
      <c r="BLT226" s="27"/>
      <c r="BLU226" s="27"/>
      <c r="BLV226" s="27"/>
      <c r="BLW226" s="27"/>
      <c r="BLX226" s="27"/>
      <c r="BLY226" s="27"/>
      <c r="BLZ226" s="27"/>
      <c r="BMA226" s="27"/>
      <c r="BMB226" s="27"/>
      <c r="BMC226" s="27"/>
      <c r="BMD226" s="27"/>
      <c r="BME226" s="27"/>
      <c r="BMF226" s="27"/>
      <c r="BMG226" s="27"/>
      <c r="BMH226" s="27"/>
      <c r="BMI226" s="27"/>
      <c r="BMJ226" s="27"/>
      <c r="BMK226" s="27"/>
      <c r="BML226" s="27"/>
      <c r="BMM226" s="27"/>
      <c r="BMN226" s="27"/>
      <c r="BMO226" s="27"/>
      <c r="BMP226" s="27"/>
      <c r="BMQ226" s="27"/>
      <c r="BMR226" s="27"/>
      <c r="BMS226" s="27"/>
      <c r="BMT226" s="27"/>
      <c r="BMU226" s="27"/>
      <c r="BMV226" s="27"/>
      <c r="BMW226" s="27"/>
      <c r="BMX226" s="27"/>
      <c r="BMY226" s="27"/>
      <c r="BMZ226" s="27"/>
      <c r="BNA226" s="27"/>
      <c r="BNB226" s="27"/>
      <c r="BNC226" s="27"/>
      <c r="BND226" s="27"/>
      <c r="BNE226" s="27"/>
      <c r="BNF226" s="27"/>
      <c r="BNG226" s="27"/>
      <c r="BNH226" s="27"/>
      <c r="BNI226" s="27"/>
      <c r="BNJ226" s="27"/>
      <c r="BNK226" s="27"/>
      <c r="BNL226" s="27"/>
      <c r="BNM226" s="27"/>
      <c r="BNN226" s="27"/>
      <c r="BNO226" s="27"/>
      <c r="BNP226" s="27"/>
      <c r="BNQ226" s="27"/>
      <c r="BNR226" s="27"/>
      <c r="BNS226" s="27"/>
      <c r="BNT226" s="27"/>
      <c r="BNU226" s="27"/>
      <c r="BNV226" s="27"/>
      <c r="BNW226" s="27"/>
      <c r="BNX226" s="27"/>
      <c r="BNY226" s="27"/>
      <c r="BNZ226" s="27"/>
      <c r="BOA226" s="27"/>
      <c r="BOB226" s="27"/>
      <c r="BOC226" s="27"/>
      <c r="BOD226" s="27"/>
      <c r="BOE226" s="27"/>
      <c r="BOF226" s="27"/>
      <c r="BOG226" s="27"/>
      <c r="BOH226" s="27"/>
      <c r="BOI226" s="27"/>
      <c r="BOJ226" s="27"/>
      <c r="BOK226" s="27"/>
      <c r="BOL226" s="27"/>
      <c r="BOM226" s="27"/>
      <c r="BON226" s="27"/>
      <c r="BOO226" s="27"/>
      <c r="BOP226" s="27"/>
      <c r="BOQ226" s="27"/>
      <c r="BOR226" s="27"/>
      <c r="BOS226" s="27"/>
      <c r="BOT226" s="27"/>
      <c r="BOU226" s="27"/>
      <c r="BOV226" s="27"/>
      <c r="BOW226" s="27"/>
      <c r="BOX226" s="27"/>
      <c r="BOY226" s="27"/>
      <c r="BOZ226" s="27"/>
      <c r="BPA226" s="27"/>
      <c r="BPB226" s="27"/>
      <c r="BPC226" s="27"/>
      <c r="BPD226" s="27"/>
      <c r="BPE226" s="27"/>
      <c r="BPF226" s="27"/>
      <c r="BPG226" s="27"/>
      <c r="BPH226" s="27"/>
      <c r="BPI226" s="27"/>
      <c r="BPJ226" s="27"/>
      <c r="BPK226" s="27"/>
      <c r="BPL226" s="27"/>
      <c r="BPM226" s="27"/>
      <c r="BPN226" s="27"/>
      <c r="BPO226" s="27"/>
      <c r="BPP226" s="27"/>
      <c r="BPQ226" s="27"/>
      <c r="BPR226" s="27"/>
      <c r="BPS226" s="27"/>
      <c r="BPT226" s="27"/>
      <c r="BPU226" s="27"/>
      <c r="BPV226" s="27"/>
      <c r="BPW226" s="27"/>
      <c r="BPX226" s="27"/>
      <c r="BPY226" s="27"/>
      <c r="BPZ226" s="27"/>
      <c r="BQA226" s="27"/>
      <c r="BQB226" s="27"/>
      <c r="BQC226" s="27"/>
      <c r="BQD226" s="27"/>
      <c r="BQE226" s="27"/>
      <c r="BQF226" s="27"/>
      <c r="BQG226" s="27"/>
      <c r="BQH226" s="27"/>
      <c r="BQI226" s="27"/>
      <c r="BQJ226" s="27"/>
      <c r="BQK226" s="27"/>
      <c r="BQL226" s="27"/>
      <c r="BQM226" s="27"/>
      <c r="BQN226" s="27"/>
      <c r="BQO226" s="27"/>
      <c r="BQP226" s="27"/>
      <c r="BQQ226" s="27"/>
      <c r="BQR226" s="27"/>
      <c r="BQS226" s="27"/>
      <c r="BQT226" s="27"/>
      <c r="BQU226" s="27"/>
      <c r="BQV226" s="27"/>
      <c r="BQW226" s="27"/>
      <c r="BQX226" s="27"/>
      <c r="BQY226" s="27"/>
      <c r="BQZ226" s="27"/>
      <c r="BRA226" s="27"/>
      <c r="BRB226" s="27"/>
      <c r="BRC226" s="27"/>
      <c r="BRD226" s="27"/>
      <c r="BRE226" s="27"/>
      <c r="BRF226" s="27"/>
      <c r="BRG226" s="27"/>
      <c r="BRH226" s="27"/>
      <c r="BRI226" s="27"/>
      <c r="BRJ226" s="27"/>
      <c r="BRK226" s="27"/>
      <c r="BRL226" s="27"/>
      <c r="BRM226" s="27"/>
      <c r="BRN226" s="27"/>
      <c r="BRO226" s="27"/>
      <c r="BRP226" s="27"/>
      <c r="BRQ226" s="27"/>
      <c r="BRR226" s="27"/>
      <c r="BRS226" s="27"/>
      <c r="BRT226" s="27"/>
      <c r="BRU226" s="27"/>
      <c r="BRV226" s="27"/>
      <c r="BRW226" s="27"/>
      <c r="BRX226" s="27"/>
      <c r="BRY226" s="27"/>
      <c r="BRZ226" s="27"/>
      <c r="BSA226" s="27"/>
      <c r="BSB226" s="27"/>
      <c r="BSC226" s="27"/>
      <c r="BSD226" s="27"/>
      <c r="BSE226" s="27"/>
      <c r="BSF226" s="27"/>
      <c r="BSG226" s="27"/>
      <c r="BSH226" s="27"/>
      <c r="BSI226" s="27"/>
      <c r="BSJ226" s="27"/>
      <c r="BSK226" s="27"/>
      <c r="BSL226" s="27"/>
      <c r="BSM226" s="27"/>
      <c r="BSN226" s="27"/>
      <c r="BSO226" s="27"/>
      <c r="BSP226" s="27"/>
      <c r="BSQ226" s="27"/>
      <c r="BSR226" s="27"/>
      <c r="BSS226" s="27"/>
      <c r="BST226" s="27"/>
      <c r="BSU226" s="27"/>
      <c r="BSV226" s="27"/>
      <c r="BSW226" s="27"/>
      <c r="BSX226" s="27"/>
      <c r="BSY226" s="27"/>
      <c r="BSZ226" s="27"/>
      <c r="BTA226" s="27"/>
      <c r="BTB226" s="27"/>
      <c r="BTC226" s="27"/>
      <c r="BTD226" s="27"/>
      <c r="BTE226" s="27"/>
      <c r="BTF226" s="27"/>
      <c r="BTG226" s="27"/>
      <c r="BTH226" s="27"/>
      <c r="BTI226" s="27"/>
      <c r="BTJ226" s="27"/>
      <c r="BTK226" s="27"/>
      <c r="BTL226" s="27"/>
      <c r="BTM226" s="27"/>
      <c r="BTN226" s="27"/>
      <c r="BTO226" s="27"/>
      <c r="BTP226" s="27"/>
      <c r="BTQ226" s="27"/>
      <c r="BTR226" s="27"/>
      <c r="BTS226" s="27"/>
      <c r="BTT226" s="27"/>
      <c r="BTU226" s="27"/>
      <c r="BTV226" s="27"/>
      <c r="BTW226" s="27"/>
      <c r="BTX226" s="27"/>
      <c r="BTY226" s="27"/>
      <c r="BTZ226" s="27"/>
      <c r="BUA226" s="27"/>
      <c r="BUB226" s="27"/>
      <c r="BUC226" s="27"/>
      <c r="BUD226" s="27"/>
      <c r="BUE226" s="27"/>
      <c r="BUF226" s="27"/>
      <c r="BUG226" s="27"/>
      <c r="BUH226" s="27"/>
      <c r="BUI226" s="27"/>
      <c r="BUJ226" s="27"/>
      <c r="BUK226" s="27"/>
      <c r="BUL226" s="27"/>
      <c r="BUM226" s="27"/>
      <c r="BUN226" s="27"/>
      <c r="BUO226" s="27"/>
      <c r="BUP226" s="27"/>
      <c r="BUQ226" s="27"/>
      <c r="BUR226" s="27"/>
      <c r="BUS226" s="27"/>
    </row>
    <row r="227" spans="1:1917" s="47" customFormat="1" ht="12.75">
      <c r="A227" s="23"/>
      <c r="B227" s="53"/>
      <c r="C227" s="53"/>
      <c r="D227" s="157" t="s">
        <v>441</v>
      </c>
      <c r="E227" s="158">
        <v>0.3</v>
      </c>
      <c r="F227" s="125"/>
      <c r="G227" s="104"/>
      <c r="H227" s="104"/>
      <c r="I227" s="104"/>
      <c r="J227" s="26"/>
      <c r="K227" s="26"/>
      <c r="L227" s="26"/>
      <c r="M227" s="26"/>
      <c r="N227" s="103"/>
      <c r="O227" s="103"/>
      <c r="P227" s="103"/>
      <c r="Q227" s="22"/>
      <c r="R227" s="22"/>
      <c r="S227" s="22"/>
      <c r="T227" s="22"/>
      <c r="U227" s="22"/>
      <c r="V227" s="22"/>
      <c r="W227" s="22"/>
      <c r="X227" s="22"/>
      <c r="Y227" s="22"/>
      <c r="Z227" s="22"/>
      <c r="AA227" s="22"/>
      <c r="AB227" s="22"/>
      <c r="AC227" s="22"/>
      <c r="AD227" s="22"/>
      <c r="BA227" s="27"/>
      <c r="BB227" s="27"/>
      <c r="BC227" s="27"/>
      <c r="BD227" s="27"/>
      <c r="BE227" s="27"/>
      <c r="BF227" s="27"/>
      <c r="BG227" s="27"/>
      <c r="BH227" s="27"/>
      <c r="BI227" s="27"/>
      <c r="BJ227" s="27"/>
      <c r="BK227" s="27"/>
      <c r="BL227" s="27"/>
      <c r="BM227" s="27"/>
      <c r="BN227" s="27"/>
      <c r="BO227" s="27"/>
      <c r="BP227" s="27"/>
      <c r="BQ227" s="27"/>
      <c r="BR227" s="27"/>
      <c r="BS227" s="27"/>
      <c r="BT227" s="27"/>
      <c r="BU227" s="27"/>
      <c r="BV227" s="27"/>
      <c r="BW227" s="27"/>
      <c r="BX227" s="27"/>
      <c r="BY227" s="27"/>
      <c r="BZ227" s="27"/>
      <c r="CA227" s="27"/>
      <c r="CB227" s="27"/>
      <c r="CC227" s="27"/>
      <c r="CD227" s="27"/>
      <c r="CE227" s="27"/>
      <c r="CF227" s="27"/>
      <c r="CG227" s="27"/>
      <c r="CH227" s="27"/>
      <c r="CI227" s="27"/>
      <c r="CJ227" s="27"/>
      <c r="CK227" s="27"/>
      <c r="CL227" s="27"/>
      <c r="CM227" s="27"/>
      <c r="CN227" s="27"/>
      <c r="CO227" s="27"/>
      <c r="CP227" s="27"/>
      <c r="CQ227" s="27"/>
      <c r="CR227" s="27"/>
      <c r="CS227" s="27"/>
      <c r="CT227" s="27"/>
      <c r="CU227" s="27"/>
      <c r="CV227" s="27"/>
      <c r="CW227" s="27"/>
      <c r="CX227" s="27"/>
      <c r="CY227" s="27"/>
      <c r="CZ227" s="27"/>
      <c r="DA227" s="27"/>
      <c r="DB227" s="27"/>
      <c r="DC227" s="27"/>
      <c r="DD227" s="27"/>
      <c r="DE227" s="27"/>
      <c r="DF227" s="27"/>
      <c r="DG227" s="27"/>
      <c r="DH227" s="27"/>
      <c r="DI227" s="27"/>
      <c r="DJ227" s="27"/>
      <c r="DK227" s="27"/>
      <c r="DL227" s="27"/>
      <c r="DM227" s="27"/>
      <c r="DN227" s="27"/>
      <c r="DO227" s="27"/>
      <c r="DP227" s="27"/>
      <c r="DQ227" s="27"/>
      <c r="DR227" s="27"/>
      <c r="DS227" s="27"/>
      <c r="DT227" s="27"/>
      <c r="DU227" s="27"/>
      <c r="DV227" s="27"/>
      <c r="DW227" s="27"/>
      <c r="DX227" s="27"/>
      <c r="DY227" s="27"/>
      <c r="DZ227" s="27"/>
      <c r="EA227" s="27"/>
      <c r="EB227" s="27"/>
      <c r="EC227" s="27"/>
      <c r="ED227" s="27"/>
      <c r="EE227" s="27"/>
      <c r="EF227" s="27"/>
      <c r="EG227" s="27"/>
      <c r="EH227" s="27"/>
      <c r="EI227" s="27"/>
      <c r="EJ227" s="27"/>
      <c r="EK227" s="27"/>
      <c r="EL227" s="27"/>
      <c r="EM227" s="27"/>
      <c r="EN227" s="27"/>
      <c r="EO227" s="27"/>
      <c r="EP227" s="27"/>
      <c r="EQ227" s="27"/>
      <c r="ER227" s="27"/>
      <c r="ES227" s="27"/>
      <c r="ET227" s="27"/>
      <c r="EU227" s="27"/>
      <c r="EV227" s="27"/>
      <c r="EW227" s="27"/>
      <c r="EX227" s="27"/>
      <c r="EY227" s="27"/>
      <c r="EZ227" s="27"/>
      <c r="FA227" s="27"/>
      <c r="FB227" s="27"/>
      <c r="FC227" s="27"/>
      <c r="FD227" s="27"/>
      <c r="FE227" s="27"/>
      <c r="FF227" s="27"/>
      <c r="FG227" s="27"/>
      <c r="FH227" s="27"/>
      <c r="FI227" s="27"/>
      <c r="FJ227" s="27"/>
      <c r="FK227" s="27"/>
      <c r="FL227" s="27"/>
      <c r="FM227" s="27"/>
      <c r="FN227" s="27"/>
      <c r="FO227" s="27"/>
      <c r="FP227" s="27"/>
      <c r="FQ227" s="27"/>
      <c r="FR227" s="27"/>
      <c r="FS227" s="27"/>
      <c r="FT227" s="27"/>
      <c r="FU227" s="27"/>
      <c r="FV227" s="27"/>
      <c r="FW227" s="27"/>
      <c r="FX227" s="27"/>
      <c r="FY227" s="27"/>
      <c r="FZ227" s="27"/>
      <c r="GA227" s="27"/>
      <c r="GB227" s="27"/>
      <c r="GC227" s="27"/>
      <c r="GD227" s="27"/>
      <c r="GE227" s="27"/>
      <c r="GF227" s="27"/>
      <c r="GG227" s="27"/>
      <c r="GH227" s="27"/>
      <c r="GI227" s="27"/>
      <c r="GJ227" s="27"/>
      <c r="GK227" s="27"/>
      <c r="GL227" s="27"/>
      <c r="GM227" s="27"/>
      <c r="GN227" s="27"/>
      <c r="GO227" s="27"/>
      <c r="GP227" s="27"/>
      <c r="GQ227" s="27"/>
      <c r="GR227" s="27"/>
      <c r="GS227" s="27"/>
      <c r="GT227" s="27"/>
      <c r="GU227" s="27"/>
      <c r="GV227" s="27"/>
      <c r="GW227" s="27"/>
      <c r="GX227" s="27"/>
      <c r="GY227" s="27"/>
      <c r="GZ227" s="27"/>
      <c r="HA227" s="27"/>
      <c r="HB227" s="27"/>
      <c r="HC227" s="27"/>
      <c r="HD227" s="27"/>
      <c r="HE227" s="27"/>
      <c r="HF227" s="27"/>
      <c r="HG227" s="27"/>
      <c r="HH227" s="27"/>
      <c r="HI227" s="27"/>
      <c r="HJ227" s="27"/>
      <c r="HK227" s="27"/>
      <c r="HL227" s="27"/>
      <c r="HM227" s="27"/>
      <c r="HN227" s="27"/>
      <c r="HO227" s="27"/>
      <c r="HP227" s="27"/>
      <c r="HQ227" s="27"/>
      <c r="HR227" s="27"/>
      <c r="HS227" s="27"/>
      <c r="HT227" s="27"/>
      <c r="HU227" s="27"/>
      <c r="HV227" s="27"/>
      <c r="HW227" s="27"/>
      <c r="HX227" s="27"/>
      <c r="HY227" s="27"/>
      <c r="HZ227" s="27"/>
      <c r="IA227" s="27"/>
      <c r="IB227" s="27"/>
      <c r="IC227" s="27"/>
      <c r="ID227" s="27"/>
      <c r="IE227" s="27"/>
      <c r="IF227" s="27"/>
      <c r="IG227" s="27"/>
      <c r="IH227" s="27"/>
      <c r="II227" s="27"/>
      <c r="IJ227" s="27"/>
      <c r="IK227" s="27"/>
      <c r="IL227" s="27"/>
      <c r="IM227" s="27"/>
      <c r="IN227" s="27"/>
      <c r="IO227" s="27"/>
      <c r="IP227" s="27"/>
      <c r="IQ227" s="27"/>
      <c r="IR227" s="27"/>
      <c r="IS227" s="27"/>
      <c r="IT227" s="27"/>
      <c r="IU227" s="27"/>
      <c r="IV227" s="27"/>
      <c r="IW227" s="27"/>
      <c r="IX227" s="27"/>
      <c r="IY227" s="27"/>
      <c r="IZ227" s="27"/>
      <c r="JA227" s="27"/>
      <c r="JB227" s="27"/>
      <c r="JC227" s="27"/>
      <c r="JD227" s="27"/>
      <c r="JE227" s="27"/>
      <c r="JF227" s="27"/>
      <c r="JG227" s="27"/>
      <c r="JH227" s="27"/>
      <c r="JI227" s="27"/>
      <c r="JJ227" s="27"/>
      <c r="JK227" s="27"/>
      <c r="JL227" s="27"/>
      <c r="JM227" s="27"/>
      <c r="JN227" s="27"/>
      <c r="JO227" s="27"/>
      <c r="JP227" s="27"/>
      <c r="JQ227" s="27"/>
      <c r="JR227" s="27"/>
      <c r="JS227" s="27"/>
      <c r="JT227" s="27"/>
      <c r="JU227" s="27"/>
      <c r="JV227" s="27"/>
      <c r="JW227" s="27"/>
      <c r="JX227" s="27"/>
      <c r="JY227" s="27"/>
      <c r="JZ227" s="27"/>
      <c r="KA227" s="27"/>
      <c r="KB227" s="27"/>
      <c r="KC227" s="27"/>
      <c r="KD227" s="27"/>
      <c r="KE227" s="27"/>
      <c r="KF227" s="27"/>
      <c r="KG227" s="27"/>
      <c r="KH227" s="27"/>
      <c r="KI227" s="27"/>
      <c r="KJ227" s="27"/>
      <c r="KK227" s="27"/>
      <c r="KL227" s="27"/>
      <c r="KM227" s="27"/>
      <c r="KN227" s="27"/>
      <c r="KO227" s="27"/>
      <c r="KP227" s="27"/>
      <c r="KQ227" s="27"/>
      <c r="KR227" s="27"/>
      <c r="KS227" s="27"/>
      <c r="KT227" s="27"/>
      <c r="KU227" s="27"/>
      <c r="KV227" s="27"/>
      <c r="KW227" s="27"/>
      <c r="KX227" s="27"/>
      <c r="KY227" s="27"/>
      <c r="KZ227" s="27"/>
      <c r="LA227" s="27"/>
      <c r="LB227" s="27"/>
      <c r="LC227" s="27"/>
      <c r="LD227" s="27"/>
      <c r="LE227" s="27"/>
      <c r="LF227" s="27"/>
      <c r="LG227" s="27"/>
      <c r="LH227" s="27"/>
      <c r="LI227" s="27"/>
      <c r="LJ227" s="27"/>
      <c r="LK227" s="27"/>
      <c r="LL227" s="27"/>
      <c r="LM227" s="27"/>
      <c r="LN227" s="27"/>
      <c r="LO227" s="27"/>
      <c r="LP227" s="27"/>
      <c r="LQ227" s="27"/>
      <c r="LR227" s="27"/>
      <c r="LS227" s="27"/>
      <c r="LT227" s="27"/>
      <c r="LU227" s="27"/>
      <c r="LV227" s="27"/>
      <c r="LW227" s="27"/>
      <c r="LX227" s="27"/>
      <c r="LY227" s="27"/>
      <c r="LZ227" s="27"/>
      <c r="MA227" s="27"/>
      <c r="MB227" s="27"/>
      <c r="MC227" s="27"/>
      <c r="MD227" s="27"/>
      <c r="ME227" s="27"/>
      <c r="MF227" s="27"/>
      <c r="MG227" s="27"/>
      <c r="MH227" s="27"/>
      <c r="MI227" s="27"/>
      <c r="MJ227" s="27"/>
      <c r="MK227" s="27"/>
      <c r="ML227" s="27"/>
      <c r="MM227" s="27"/>
      <c r="MN227" s="27"/>
      <c r="MO227" s="27"/>
      <c r="MP227" s="27"/>
      <c r="MQ227" s="27"/>
      <c r="MR227" s="27"/>
      <c r="MS227" s="27"/>
      <c r="MT227" s="27"/>
      <c r="MU227" s="27"/>
      <c r="MV227" s="27"/>
      <c r="MW227" s="27"/>
      <c r="MX227" s="27"/>
      <c r="MY227" s="27"/>
      <c r="MZ227" s="27"/>
      <c r="NA227" s="27"/>
      <c r="NB227" s="27"/>
      <c r="NC227" s="27"/>
      <c r="ND227" s="27"/>
      <c r="NE227" s="27"/>
      <c r="NF227" s="27"/>
      <c r="NG227" s="27"/>
      <c r="NH227" s="27"/>
      <c r="NI227" s="27"/>
      <c r="NJ227" s="27"/>
      <c r="NK227" s="27"/>
      <c r="NL227" s="27"/>
      <c r="NM227" s="27"/>
      <c r="NN227" s="27"/>
      <c r="NO227" s="27"/>
      <c r="NP227" s="27"/>
      <c r="NQ227" s="27"/>
      <c r="NR227" s="27"/>
      <c r="NS227" s="27"/>
      <c r="NT227" s="27"/>
      <c r="NU227" s="27"/>
      <c r="NV227" s="27"/>
      <c r="NW227" s="27"/>
      <c r="NX227" s="27"/>
      <c r="NY227" s="27"/>
      <c r="NZ227" s="27"/>
      <c r="OA227" s="27"/>
      <c r="OB227" s="27"/>
      <c r="OC227" s="27"/>
      <c r="OD227" s="27"/>
      <c r="OE227" s="27"/>
      <c r="OF227" s="27"/>
      <c r="OG227" s="27"/>
      <c r="OH227" s="27"/>
      <c r="OI227" s="27"/>
      <c r="OJ227" s="27"/>
      <c r="OK227" s="27"/>
      <c r="OL227" s="27"/>
      <c r="OM227" s="27"/>
      <c r="ON227" s="27"/>
      <c r="OO227" s="27"/>
      <c r="OP227" s="27"/>
      <c r="OQ227" s="27"/>
      <c r="OR227" s="27"/>
      <c r="OS227" s="27"/>
      <c r="OT227" s="27"/>
      <c r="OU227" s="27"/>
      <c r="OV227" s="27"/>
      <c r="OW227" s="27"/>
      <c r="OX227" s="27"/>
      <c r="OY227" s="27"/>
      <c r="OZ227" s="27"/>
      <c r="PA227" s="27"/>
      <c r="PB227" s="27"/>
      <c r="PC227" s="27"/>
      <c r="PD227" s="27"/>
      <c r="PE227" s="27"/>
      <c r="PF227" s="27"/>
      <c r="PG227" s="27"/>
      <c r="PH227" s="27"/>
      <c r="PI227" s="27"/>
      <c r="PJ227" s="27"/>
      <c r="PK227" s="27"/>
      <c r="PL227" s="27"/>
      <c r="PM227" s="27"/>
      <c r="PN227" s="27"/>
      <c r="PO227" s="27"/>
      <c r="PP227" s="27"/>
      <c r="PQ227" s="27"/>
      <c r="PR227" s="27"/>
      <c r="PS227" s="27"/>
      <c r="PT227" s="27"/>
      <c r="PU227" s="27"/>
      <c r="PV227" s="27"/>
      <c r="PW227" s="27"/>
      <c r="PX227" s="27"/>
      <c r="PY227" s="27"/>
      <c r="PZ227" s="27"/>
      <c r="QA227" s="27"/>
      <c r="QB227" s="27"/>
      <c r="QC227" s="27"/>
      <c r="QD227" s="27"/>
      <c r="QE227" s="27"/>
      <c r="QF227" s="27"/>
      <c r="QG227" s="27"/>
      <c r="QH227" s="27"/>
      <c r="QI227" s="27"/>
      <c r="QJ227" s="27"/>
      <c r="QK227" s="27"/>
      <c r="QL227" s="27"/>
      <c r="QM227" s="27"/>
      <c r="QN227" s="27"/>
      <c r="QO227" s="27"/>
      <c r="QP227" s="27"/>
      <c r="QQ227" s="27"/>
      <c r="QR227" s="27"/>
      <c r="QS227" s="27"/>
      <c r="QT227" s="27"/>
      <c r="QU227" s="27"/>
      <c r="QV227" s="27"/>
      <c r="QW227" s="27"/>
      <c r="QX227" s="27"/>
      <c r="QY227" s="27"/>
      <c r="QZ227" s="27"/>
      <c r="RA227" s="27"/>
      <c r="RB227" s="27"/>
      <c r="RC227" s="27"/>
      <c r="RD227" s="27"/>
      <c r="RE227" s="27"/>
      <c r="RF227" s="27"/>
      <c r="RG227" s="27"/>
      <c r="RH227" s="27"/>
      <c r="RI227" s="27"/>
      <c r="RJ227" s="27"/>
      <c r="RK227" s="27"/>
      <c r="RL227" s="27"/>
      <c r="RM227" s="27"/>
      <c r="RN227" s="27"/>
      <c r="RO227" s="27"/>
      <c r="RP227" s="27"/>
      <c r="RQ227" s="27"/>
      <c r="RR227" s="27"/>
      <c r="RS227" s="27"/>
      <c r="RT227" s="27"/>
      <c r="RU227" s="27"/>
      <c r="RV227" s="27"/>
      <c r="RW227" s="27"/>
      <c r="RX227" s="27"/>
      <c r="RY227" s="27"/>
      <c r="RZ227" s="27"/>
      <c r="SA227" s="27"/>
      <c r="SB227" s="27"/>
      <c r="SC227" s="27"/>
      <c r="SD227" s="27"/>
      <c r="SE227" s="27"/>
      <c r="SF227" s="27"/>
      <c r="SG227" s="27"/>
      <c r="SH227" s="27"/>
      <c r="SI227" s="27"/>
      <c r="SJ227" s="27"/>
      <c r="SK227" s="27"/>
      <c r="SL227" s="27"/>
      <c r="SM227" s="27"/>
      <c r="SN227" s="27"/>
      <c r="SO227" s="27"/>
      <c r="SP227" s="27"/>
      <c r="SQ227" s="27"/>
      <c r="SR227" s="27"/>
      <c r="SS227" s="27"/>
      <c r="ST227" s="27"/>
      <c r="SU227" s="27"/>
      <c r="SV227" s="27"/>
      <c r="SW227" s="27"/>
      <c r="SX227" s="27"/>
      <c r="SY227" s="27"/>
      <c r="SZ227" s="27"/>
      <c r="TA227" s="27"/>
      <c r="TB227" s="27"/>
      <c r="TC227" s="27"/>
      <c r="TD227" s="27"/>
      <c r="TE227" s="27"/>
      <c r="TF227" s="27"/>
      <c r="TG227" s="27"/>
      <c r="TH227" s="27"/>
      <c r="TI227" s="27"/>
      <c r="TJ227" s="27"/>
      <c r="TK227" s="27"/>
      <c r="TL227" s="27"/>
      <c r="TM227" s="27"/>
      <c r="TN227" s="27"/>
      <c r="TO227" s="27"/>
      <c r="TP227" s="27"/>
      <c r="TQ227" s="27"/>
      <c r="TR227" s="27"/>
      <c r="TS227" s="27"/>
      <c r="TT227" s="27"/>
      <c r="TU227" s="27"/>
      <c r="TV227" s="27"/>
      <c r="TW227" s="27"/>
      <c r="TX227" s="27"/>
      <c r="TY227" s="27"/>
      <c r="TZ227" s="27"/>
      <c r="UA227" s="27"/>
      <c r="UB227" s="27"/>
      <c r="UC227" s="27"/>
      <c r="UD227" s="27"/>
      <c r="UE227" s="27"/>
      <c r="UF227" s="27"/>
      <c r="UG227" s="27"/>
      <c r="UH227" s="27"/>
      <c r="UI227" s="27"/>
      <c r="UJ227" s="27"/>
      <c r="UK227" s="27"/>
      <c r="UL227" s="27"/>
      <c r="UM227" s="27"/>
      <c r="UN227" s="27"/>
      <c r="UO227" s="27"/>
      <c r="UP227" s="27"/>
      <c r="UQ227" s="27"/>
      <c r="UR227" s="27"/>
      <c r="US227" s="27"/>
      <c r="UT227" s="27"/>
      <c r="UU227" s="27"/>
      <c r="UV227" s="27"/>
      <c r="UW227" s="27"/>
      <c r="UX227" s="27"/>
      <c r="UY227" s="27"/>
      <c r="UZ227" s="27"/>
      <c r="VA227" s="27"/>
      <c r="VB227" s="27"/>
      <c r="VC227" s="27"/>
      <c r="VD227" s="27"/>
      <c r="VE227" s="27"/>
      <c r="VF227" s="27"/>
      <c r="VG227" s="27"/>
      <c r="VH227" s="27"/>
      <c r="VI227" s="27"/>
      <c r="VJ227" s="27"/>
      <c r="VK227" s="27"/>
      <c r="VL227" s="27"/>
      <c r="VM227" s="27"/>
      <c r="VN227" s="27"/>
      <c r="VO227" s="27"/>
      <c r="VP227" s="27"/>
      <c r="VQ227" s="27"/>
      <c r="VR227" s="27"/>
      <c r="VS227" s="27"/>
      <c r="VT227" s="27"/>
      <c r="VU227" s="27"/>
      <c r="VV227" s="27"/>
      <c r="VW227" s="27"/>
      <c r="VX227" s="27"/>
      <c r="VY227" s="27"/>
      <c r="VZ227" s="27"/>
      <c r="WA227" s="27"/>
      <c r="WB227" s="27"/>
      <c r="WC227" s="27"/>
      <c r="WD227" s="27"/>
      <c r="WE227" s="27"/>
      <c r="WF227" s="27"/>
      <c r="WG227" s="27"/>
      <c r="WH227" s="27"/>
      <c r="WI227" s="27"/>
      <c r="WJ227" s="27"/>
      <c r="WK227" s="27"/>
      <c r="WL227" s="27"/>
      <c r="WM227" s="27"/>
      <c r="WN227" s="27"/>
      <c r="WO227" s="27"/>
      <c r="WP227" s="27"/>
      <c r="WQ227" s="27"/>
      <c r="WR227" s="27"/>
      <c r="WS227" s="27"/>
      <c r="WT227" s="27"/>
      <c r="WU227" s="27"/>
      <c r="WV227" s="27"/>
      <c r="WW227" s="27"/>
      <c r="WX227" s="27"/>
      <c r="WY227" s="27"/>
      <c r="WZ227" s="27"/>
      <c r="XA227" s="27"/>
      <c r="XB227" s="27"/>
      <c r="XC227" s="27"/>
      <c r="XD227" s="27"/>
      <c r="XE227" s="27"/>
      <c r="XF227" s="27"/>
      <c r="XG227" s="27"/>
      <c r="XH227" s="27"/>
      <c r="XI227" s="27"/>
      <c r="XJ227" s="27"/>
      <c r="XK227" s="27"/>
      <c r="XL227" s="27"/>
      <c r="XM227" s="27"/>
      <c r="XN227" s="27"/>
      <c r="XO227" s="27"/>
      <c r="XP227" s="27"/>
      <c r="XQ227" s="27"/>
      <c r="XR227" s="27"/>
      <c r="XS227" s="27"/>
      <c r="XT227" s="27"/>
      <c r="XU227" s="27"/>
      <c r="XV227" s="27"/>
      <c r="XW227" s="27"/>
      <c r="XX227" s="27"/>
      <c r="XY227" s="27"/>
      <c r="XZ227" s="27"/>
      <c r="YA227" s="27"/>
      <c r="YB227" s="27"/>
      <c r="YC227" s="27"/>
      <c r="YD227" s="27"/>
      <c r="YE227" s="27"/>
      <c r="YF227" s="27"/>
      <c r="YG227" s="27"/>
      <c r="YH227" s="27"/>
      <c r="YI227" s="27"/>
      <c r="YJ227" s="27"/>
      <c r="YK227" s="27"/>
      <c r="YL227" s="27"/>
      <c r="YM227" s="27"/>
      <c r="YN227" s="27"/>
      <c r="YO227" s="27"/>
      <c r="YP227" s="27"/>
      <c r="YQ227" s="27"/>
      <c r="YR227" s="27"/>
      <c r="YS227" s="27"/>
      <c r="YT227" s="27"/>
      <c r="YU227" s="27"/>
      <c r="YV227" s="27"/>
      <c r="YW227" s="27"/>
      <c r="YX227" s="27"/>
      <c r="YY227" s="27"/>
      <c r="YZ227" s="27"/>
      <c r="ZA227" s="27"/>
      <c r="ZB227" s="27"/>
      <c r="ZC227" s="27"/>
      <c r="ZD227" s="27"/>
      <c r="ZE227" s="27"/>
      <c r="ZF227" s="27"/>
      <c r="ZG227" s="27"/>
      <c r="ZH227" s="27"/>
      <c r="ZI227" s="27"/>
      <c r="ZJ227" s="27"/>
      <c r="ZK227" s="27"/>
      <c r="ZL227" s="27"/>
      <c r="ZM227" s="27"/>
      <c r="ZN227" s="27"/>
      <c r="ZO227" s="27"/>
      <c r="ZP227" s="27"/>
      <c r="ZQ227" s="27"/>
      <c r="ZR227" s="27"/>
      <c r="ZS227" s="27"/>
      <c r="ZT227" s="27"/>
      <c r="ZU227" s="27"/>
      <c r="ZV227" s="27"/>
      <c r="ZW227" s="27"/>
      <c r="ZX227" s="27"/>
      <c r="ZY227" s="27"/>
      <c r="ZZ227" s="27"/>
      <c r="AAA227" s="27"/>
      <c r="AAB227" s="27"/>
      <c r="AAC227" s="27"/>
      <c r="AAD227" s="27"/>
      <c r="AAE227" s="27"/>
      <c r="AAF227" s="27"/>
      <c r="AAG227" s="27"/>
      <c r="AAH227" s="27"/>
      <c r="AAI227" s="27"/>
      <c r="AAJ227" s="27"/>
      <c r="AAK227" s="27"/>
      <c r="AAL227" s="27"/>
      <c r="AAM227" s="27"/>
      <c r="AAN227" s="27"/>
      <c r="AAO227" s="27"/>
      <c r="AAP227" s="27"/>
      <c r="AAQ227" s="27"/>
      <c r="AAR227" s="27"/>
      <c r="AAS227" s="27"/>
      <c r="AAT227" s="27"/>
      <c r="AAU227" s="27"/>
      <c r="AAV227" s="27"/>
      <c r="AAW227" s="27"/>
      <c r="AAX227" s="27"/>
      <c r="AAY227" s="27"/>
      <c r="AAZ227" s="27"/>
      <c r="ABA227" s="27"/>
      <c r="ABB227" s="27"/>
      <c r="ABC227" s="27"/>
      <c r="ABD227" s="27"/>
      <c r="ABE227" s="27"/>
      <c r="ABF227" s="27"/>
      <c r="ABG227" s="27"/>
      <c r="ABH227" s="27"/>
      <c r="ABI227" s="27"/>
      <c r="ABJ227" s="27"/>
      <c r="ABK227" s="27"/>
      <c r="ABL227" s="27"/>
      <c r="ABM227" s="27"/>
      <c r="ABN227" s="27"/>
      <c r="ABO227" s="27"/>
      <c r="ABP227" s="27"/>
      <c r="ABQ227" s="27"/>
      <c r="ABR227" s="27"/>
      <c r="ABS227" s="27"/>
      <c r="ABT227" s="27"/>
      <c r="ABU227" s="27"/>
      <c r="ABV227" s="27"/>
      <c r="ABW227" s="27"/>
      <c r="ABX227" s="27"/>
      <c r="ABY227" s="27"/>
      <c r="ABZ227" s="27"/>
      <c r="ACA227" s="27"/>
      <c r="ACB227" s="27"/>
      <c r="ACC227" s="27"/>
      <c r="ACD227" s="27"/>
      <c r="ACE227" s="27"/>
      <c r="ACF227" s="27"/>
      <c r="ACG227" s="27"/>
      <c r="ACH227" s="27"/>
      <c r="ACI227" s="27"/>
      <c r="ACJ227" s="27"/>
      <c r="ACK227" s="27"/>
      <c r="ACL227" s="27"/>
      <c r="ACM227" s="27"/>
      <c r="ACN227" s="27"/>
      <c r="ACO227" s="27"/>
      <c r="ACP227" s="27"/>
      <c r="ACQ227" s="27"/>
      <c r="ACR227" s="27"/>
      <c r="ACS227" s="27"/>
      <c r="ACT227" s="27"/>
      <c r="ACU227" s="27"/>
      <c r="ACV227" s="27"/>
      <c r="ACW227" s="27"/>
      <c r="ACX227" s="27"/>
      <c r="ACY227" s="27"/>
      <c r="ACZ227" s="27"/>
      <c r="ADA227" s="27"/>
      <c r="ADB227" s="27"/>
      <c r="ADC227" s="27"/>
      <c r="ADD227" s="27"/>
      <c r="ADE227" s="27"/>
      <c r="ADF227" s="27"/>
      <c r="ADG227" s="27"/>
      <c r="ADH227" s="27"/>
      <c r="ADI227" s="27"/>
      <c r="ADJ227" s="27"/>
      <c r="ADK227" s="27"/>
      <c r="ADL227" s="27"/>
      <c r="ADM227" s="27"/>
      <c r="ADN227" s="27"/>
      <c r="ADO227" s="27"/>
      <c r="ADP227" s="27"/>
      <c r="ADQ227" s="27"/>
      <c r="ADR227" s="27"/>
      <c r="ADS227" s="27"/>
      <c r="ADT227" s="27"/>
      <c r="ADU227" s="27"/>
      <c r="ADV227" s="27"/>
      <c r="ADW227" s="27"/>
      <c r="ADX227" s="27"/>
      <c r="ADY227" s="27"/>
      <c r="ADZ227" s="27"/>
      <c r="AEA227" s="27"/>
      <c r="AEB227" s="27"/>
      <c r="AEC227" s="27"/>
      <c r="AED227" s="27"/>
      <c r="AEE227" s="27"/>
      <c r="AEF227" s="27"/>
      <c r="AEG227" s="27"/>
      <c r="AEH227" s="27"/>
      <c r="AEI227" s="27"/>
      <c r="AEJ227" s="27"/>
      <c r="AEK227" s="27"/>
      <c r="AEL227" s="27"/>
      <c r="AEM227" s="27"/>
      <c r="AEN227" s="27"/>
      <c r="AEO227" s="27"/>
      <c r="AEP227" s="27"/>
      <c r="AEQ227" s="27"/>
      <c r="AER227" s="27"/>
      <c r="AES227" s="27"/>
      <c r="AET227" s="27"/>
      <c r="AEU227" s="27"/>
      <c r="AEV227" s="27"/>
      <c r="AEW227" s="27"/>
      <c r="AEX227" s="27"/>
      <c r="AEY227" s="27"/>
      <c r="AEZ227" s="27"/>
      <c r="AFA227" s="27"/>
      <c r="AFB227" s="27"/>
      <c r="AFC227" s="27"/>
      <c r="AFD227" s="27"/>
      <c r="AFE227" s="27"/>
      <c r="AFF227" s="27"/>
      <c r="AFG227" s="27"/>
      <c r="AFH227" s="27"/>
      <c r="AFI227" s="27"/>
      <c r="AFJ227" s="27"/>
      <c r="AFK227" s="27"/>
      <c r="AFL227" s="27"/>
      <c r="AFM227" s="27"/>
      <c r="AFN227" s="27"/>
      <c r="AFO227" s="27"/>
      <c r="AFP227" s="27"/>
      <c r="AFQ227" s="27"/>
      <c r="AFR227" s="27"/>
      <c r="AFS227" s="27"/>
      <c r="AFT227" s="27"/>
      <c r="AFU227" s="27"/>
      <c r="AFV227" s="27"/>
      <c r="AFW227" s="27"/>
      <c r="AFX227" s="27"/>
      <c r="AFY227" s="27"/>
      <c r="AFZ227" s="27"/>
      <c r="AGA227" s="27"/>
      <c r="AGB227" s="27"/>
      <c r="AGC227" s="27"/>
      <c r="AGD227" s="27"/>
      <c r="AGE227" s="27"/>
      <c r="AGF227" s="27"/>
      <c r="AGG227" s="27"/>
      <c r="AGH227" s="27"/>
      <c r="AGI227" s="27"/>
      <c r="AGJ227" s="27"/>
      <c r="AGK227" s="27"/>
      <c r="AGL227" s="27"/>
      <c r="AGM227" s="27"/>
      <c r="AGN227" s="27"/>
      <c r="AGO227" s="27"/>
      <c r="AGP227" s="27"/>
      <c r="AGQ227" s="27"/>
      <c r="AGR227" s="27"/>
      <c r="AGS227" s="27"/>
      <c r="AGT227" s="27"/>
      <c r="AGU227" s="27"/>
      <c r="AGV227" s="27"/>
      <c r="AGW227" s="27"/>
      <c r="AGX227" s="27"/>
      <c r="AGY227" s="27"/>
      <c r="AGZ227" s="27"/>
      <c r="AHA227" s="27"/>
      <c r="AHB227" s="27"/>
      <c r="AHC227" s="27"/>
      <c r="AHD227" s="27"/>
      <c r="AHE227" s="27"/>
      <c r="AHF227" s="27"/>
      <c r="AHG227" s="27"/>
      <c r="AHH227" s="27"/>
      <c r="AHI227" s="27"/>
      <c r="AHJ227" s="27"/>
      <c r="AHK227" s="27"/>
      <c r="AHL227" s="27"/>
      <c r="AHM227" s="27"/>
      <c r="AHN227" s="27"/>
      <c r="AHO227" s="27"/>
      <c r="AHP227" s="27"/>
      <c r="AHQ227" s="27"/>
      <c r="AHR227" s="27"/>
      <c r="AHS227" s="27"/>
      <c r="AHT227" s="27"/>
      <c r="AHU227" s="27"/>
      <c r="AHV227" s="27"/>
      <c r="AHW227" s="27"/>
      <c r="AHX227" s="27"/>
      <c r="AHY227" s="27"/>
      <c r="AHZ227" s="27"/>
      <c r="AIA227" s="27"/>
      <c r="AIB227" s="27"/>
      <c r="AIC227" s="27"/>
      <c r="AID227" s="27"/>
      <c r="AIE227" s="27"/>
      <c r="AIF227" s="27"/>
      <c r="AIG227" s="27"/>
      <c r="AIH227" s="27"/>
      <c r="AII227" s="27"/>
      <c r="AIJ227" s="27"/>
      <c r="AIK227" s="27"/>
      <c r="AIL227" s="27"/>
      <c r="AIM227" s="27"/>
      <c r="AIN227" s="27"/>
      <c r="AIO227" s="27"/>
      <c r="AIP227" s="27"/>
      <c r="AIQ227" s="27"/>
      <c r="AIR227" s="27"/>
      <c r="AIS227" s="27"/>
      <c r="AIT227" s="27"/>
      <c r="AIU227" s="27"/>
      <c r="AIV227" s="27"/>
      <c r="AIW227" s="27"/>
      <c r="AIX227" s="27"/>
      <c r="AIY227" s="27"/>
      <c r="AIZ227" s="27"/>
      <c r="AJA227" s="27"/>
      <c r="AJB227" s="27"/>
      <c r="AJC227" s="27"/>
      <c r="AJD227" s="27"/>
      <c r="AJE227" s="27"/>
      <c r="AJF227" s="27"/>
      <c r="AJG227" s="27"/>
      <c r="AJH227" s="27"/>
      <c r="AJI227" s="27"/>
      <c r="AJJ227" s="27"/>
      <c r="AJK227" s="27"/>
      <c r="AJL227" s="27"/>
      <c r="AJM227" s="27"/>
      <c r="AJN227" s="27"/>
      <c r="AJO227" s="27"/>
      <c r="AJP227" s="27"/>
      <c r="AJQ227" s="27"/>
      <c r="AJR227" s="27"/>
      <c r="AJS227" s="27"/>
      <c r="AJT227" s="27"/>
      <c r="AJU227" s="27"/>
      <c r="AJV227" s="27"/>
      <c r="AJW227" s="27"/>
      <c r="AJX227" s="27"/>
      <c r="AJY227" s="27"/>
      <c r="AJZ227" s="27"/>
      <c r="AKA227" s="27"/>
      <c r="AKB227" s="27"/>
      <c r="AKC227" s="27"/>
      <c r="AKD227" s="27"/>
      <c r="AKE227" s="27"/>
      <c r="AKF227" s="27"/>
      <c r="AKG227" s="27"/>
      <c r="AKH227" s="27"/>
      <c r="AKI227" s="27"/>
      <c r="AKJ227" s="27"/>
      <c r="AKK227" s="27"/>
      <c r="AKL227" s="27"/>
      <c r="AKM227" s="27"/>
      <c r="AKN227" s="27"/>
      <c r="AKO227" s="27"/>
      <c r="AKP227" s="27"/>
      <c r="AKQ227" s="27"/>
      <c r="AKR227" s="27"/>
      <c r="AKS227" s="27"/>
      <c r="AKT227" s="27"/>
      <c r="AKU227" s="27"/>
      <c r="AKV227" s="27"/>
      <c r="AKW227" s="27"/>
      <c r="AKX227" s="27"/>
      <c r="AKY227" s="27"/>
      <c r="AKZ227" s="27"/>
      <c r="ALA227" s="27"/>
      <c r="ALB227" s="27"/>
      <c r="ALC227" s="27"/>
      <c r="ALD227" s="27"/>
      <c r="ALE227" s="27"/>
      <c r="ALF227" s="27"/>
      <c r="ALG227" s="27"/>
      <c r="ALH227" s="27"/>
      <c r="ALI227" s="27"/>
      <c r="ALJ227" s="27"/>
      <c r="ALK227" s="27"/>
      <c r="ALL227" s="27"/>
      <c r="ALM227" s="27"/>
      <c r="ALN227" s="27"/>
      <c r="ALO227" s="27"/>
      <c r="ALP227" s="27"/>
      <c r="ALQ227" s="27"/>
      <c r="ALR227" s="27"/>
      <c r="ALS227" s="27"/>
      <c r="ALT227" s="27"/>
      <c r="ALU227" s="27"/>
      <c r="ALV227" s="27"/>
      <c r="ALW227" s="27"/>
      <c r="ALX227" s="27"/>
      <c r="ALY227" s="27"/>
      <c r="ALZ227" s="27"/>
      <c r="AMA227" s="27"/>
      <c r="AMB227" s="27"/>
      <c r="AMC227" s="27"/>
      <c r="AMD227" s="27"/>
      <c r="AME227" s="27"/>
      <c r="AMF227" s="27"/>
      <c r="AMG227" s="27"/>
      <c r="AMH227" s="27"/>
      <c r="AMI227" s="27"/>
      <c r="AMJ227" s="27"/>
      <c r="AMK227" s="27"/>
      <c r="AML227" s="27"/>
      <c r="AMM227" s="27"/>
      <c r="AMN227" s="27"/>
      <c r="AMO227" s="27"/>
      <c r="AMP227" s="27"/>
      <c r="AMQ227" s="27"/>
      <c r="AMR227" s="27"/>
      <c r="AMS227" s="27"/>
      <c r="AMT227" s="27"/>
      <c r="AMU227" s="27"/>
      <c r="AMV227" s="27"/>
      <c r="AMW227" s="27"/>
      <c r="AMX227" s="27"/>
      <c r="AMY227" s="27"/>
      <c r="AMZ227" s="27"/>
      <c r="ANA227" s="27"/>
      <c r="ANB227" s="27"/>
      <c r="ANC227" s="27"/>
      <c r="AND227" s="27"/>
      <c r="ANE227" s="27"/>
      <c r="ANF227" s="27"/>
      <c r="ANG227" s="27"/>
      <c r="ANH227" s="27"/>
      <c r="ANI227" s="27"/>
      <c r="ANJ227" s="27"/>
      <c r="ANK227" s="27"/>
      <c r="ANL227" s="27"/>
      <c r="ANM227" s="27"/>
      <c r="ANN227" s="27"/>
      <c r="ANO227" s="27"/>
      <c r="ANP227" s="27"/>
      <c r="ANQ227" s="27"/>
      <c r="ANR227" s="27"/>
      <c r="ANS227" s="27"/>
      <c r="ANT227" s="27"/>
      <c r="ANU227" s="27"/>
      <c r="ANV227" s="27"/>
      <c r="ANW227" s="27"/>
      <c r="ANX227" s="27"/>
      <c r="ANY227" s="27"/>
      <c r="ANZ227" s="27"/>
      <c r="AOA227" s="27"/>
      <c r="AOB227" s="27"/>
      <c r="AOC227" s="27"/>
      <c r="AOD227" s="27"/>
      <c r="AOE227" s="27"/>
      <c r="AOF227" s="27"/>
      <c r="AOG227" s="27"/>
      <c r="AOH227" s="27"/>
      <c r="AOI227" s="27"/>
      <c r="AOJ227" s="27"/>
      <c r="AOK227" s="27"/>
      <c r="AOL227" s="27"/>
      <c r="AOM227" s="27"/>
      <c r="AON227" s="27"/>
      <c r="AOO227" s="27"/>
      <c r="AOP227" s="27"/>
      <c r="AOQ227" s="27"/>
      <c r="AOR227" s="27"/>
      <c r="AOS227" s="27"/>
      <c r="AOT227" s="27"/>
      <c r="AOU227" s="27"/>
      <c r="AOV227" s="27"/>
      <c r="AOW227" s="27"/>
      <c r="AOX227" s="27"/>
      <c r="AOY227" s="27"/>
      <c r="AOZ227" s="27"/>
      <c r="APA227" s="27"/>
      <c r="APB227" s="27"/>
      <c r="APC227" s="27"/>
      <c r="APD227" s="27"/>
      <c r="APE227" s="27"/>
      <c r="APF227" s="27"/>
      <c r="APG227" s="27"/>
      <c r="APH227" s="27"/>
      <c r="API227" s="27"/>
      <c r="APJ227" s="27"/>
      <c r="APK227" s="27"/>
      <c r="APL227" s="27"/>
      <c r="APM227" s="27"/>
      <c r="APN227" s="27"/>
      <c r="APO227" s="27"/>
      <c r="APP227" s="27"/>
      <c r="APQ227" s="27"/>
      <c r="APR227" s="27"/>
      <c r="APS227" s="27"/>
      <c r="APT227" s="27"/>
      <c r="APU227" s="27"/>
      <c r="APV227" s="27"/>
      <c r="APW227" s="27"/>
      <c r="APX227" s="27"/>
      <c r="APY227" s="27"/>
      <c r="APZ227" s="27"/>
      <c r="AQA227" s="27"/>
      <c r="AQB227" s="27"/>
      <c r="AQC227" s="27"/>
      <c r="AQD227" s="27"/>
      <c r="AQE227" s="27"/>
      <c r="AQF227" s="27"/>
      <c r="AQG227" s="27"/>
      <c r="AQH227" s="27"/>
      <c r="AQI227" s="27"/>
      <c r="AQJ227" s="27"/>
      <c r="AQK227" s="27"/>
      <c r="AQL227" s="27"/>
      <c r="AQM227" s="27"/>
      <c r="AQN227" s="27"/>
      <c r="AQO227" s="27"/>
      <c r="AQP227" s="27"/>
      <c r="AQQ227" s="27"/>
      <c r="AQR227" s="27"/>
      <c r="AQS227" s="27"/>
      <c r="AQT227" s="27"/>
      <c r="AQU227" s="27"/>
      <c r="AQV227" s="27"/>
      <c r="AQW227" s="27"/>
      <c r="AQX227" s="27"/>
      <c r="AQY227" s="27"/>
      <c r="AQZ227" s="27"/>
      <c r="ARA227" s="27"/>
      <c r="ARB227" s="27"/>
      <c r="ARC227" s="27"/>
      <c r="ARD227" s="27"/>
      <c r="ARE227" s="27"/>
      <c r="ARF227" s="27"/>
      <c r="ARG227" s="27"/>
      <c r="ARH227" s="27"/>
      <c r="ARI227" s="27"/>
      <c r="ARJ227" s="27"/>
      <c r="ARK227" s="27"/>
      <c r="ARL227" s="27"/>
      <c r="ARM227" s="27"/>
      <c r="ARN227" s="27"/>
      <c r="ARO227" s="27"/>
      <c r="ARP227" s="27"/>
      <c r="ARQ227" s="27"/>
      <c r="ARR227" s="27"/>
      <c r="ARS227" s="27"/>
      <c r="ART227" s="27"/>
      <c r="ARU227" s="27"/>
      <c r="ARV227" s="27"/>
      <c r="ARW227" s="27"/>
      <c r="ARX227" s="27"/>
      <c r="ARY227" s="27"/>
      <c r="ARZ227" s="27"/>
      <c r="ASA227" s="27"/>
      <c r="ASB227" s="27"/>
      <c r="ASC227" s="27"/>
      <c r="ASD227" s="27"/>
      <c r="ASE227" s="27"/>
      <c r="ASF227" s="27"/>
      <c r="ASG227" s="27"/>
      <c r="ASH227" s="27"/>
      <c r="ASI227" s="27"/>
      <c r="ASJ227" s="27"/>
      <c r="ASK227" s="27"/>
      <c r="ASL227" s="27"/>
      <c r="ASM227" s="27"/>
      <c r="ASN227" s="27"/>
      <c r="ASO227" s="27"/>
      <c r="ASP227" s="27"/>
      <c r="ASQ227" s="27"/>
      <c r="ASR227" s="27"/>
      <c r="ASS227" s="27"/>
      <c r="AST227" s="27"/>
      <c r="ASU227" s="27"/>
      <c r="ASV227" s="27"/>
      <c r="ASW227" s="27"/>
      <c r="ASX227" s="27"/>
      <c r="ASY227" s="27"/>
      <c r="ASZ227" s="27"/>
      <c r="ATA227" s="27"/>
      <c r="ATB227" s="27"/>
      <c r="ATC227" s="27"/>
      <c r="ATD227" s="27"/>
      <c r="ATE227" s="27"/>
      <c r="ATF227" s="27"/>
      <c r="ATG227" s="27"/>
      <c r="ATH227" s="27"/>
      <c r="ATI227" s="27"/>
      <c r="ATJ227" s="27"/>
      <c r="ATK227" s="27"/>
      <c r="ATL227" s="27"/>
      <c r="ATM227" s="27"/>
      <c r="ATN227" s="27"/>
      <c r="ATO227" s="27"/>
      <c r="ATP227" s="27"/>
      <c r="ATQ227" s="27"/>
      <c r="ATR227" s="27"/>
      <c r="ATS227" s="27"/>
      <c r="ATT227" s="27"/>
      <c r="ATU227" s="27"/>
      <c r="ATV227" s="27"/>
      <c r="ATW227" s="27"/>
      <c r="ATX227" s="27"/>
      <c r="ATY227" s="27"/>
      <c r="ATZ227" s="27"/>
      <c r="AUA227" s="27"/>
      <c r="AUB227" s="27"/>
      <c r="AUC227" s="27"/>
      <c r="AUD227" s="27"/>
      <c r="AUE227" s="27"/>
      <c r="AUF227" s="27"/>
      <c r="AUG227" s="27"/>
      <c r="AUH227" s="27"/>
      <c r="AUI227" s="27"/>
      <c r="AUJ227" s="27"/>
      <c r="AUK227" s="27"/>
      <c r="AUL227" s="27"/>
      <c r="AUM227" s="27"/>
      <c r="AUN227" s="27"/>
      <c r="AUO227" s="27"/>
      <c r="AUP227" s="27"/>
      <c r="AUQ227" s="27"/>
      <c r="AUR227" s="27"/>
      <c r="AUS227" s="27"/>
      <c r="AUT227" s="27"/>
      <c r="AUU227" s="27"/>
      <c r="AUV227" s="27"/>
      <c r="AUW227" s="27"/>
      <c r="AUX227" s="27"/>
      <c r="AUY227" s="27"/>
      <c r="AUZ227" s="27"/>
      <c r="AVA227" s="27"/>
      <c r="AVB227" s="27"/>
      <c r="AVC227" s="27"/>
      <c r="AVD227" s="27"/>
      <c r="AVE227" s="27"/>
      <c r="AVF227" s="27"/>
      <c r="AVG227" s="27"/>
      <c r="AVH227" s="27"/>
      <c r="AVI227" s="27"/>
      <c r="AVJ227" s="27"/>
      <c r="AVK227" s="27"/>
      <c r="AVL227" s="27"/>
      <c r="AVM227" s="27"/>
      <c r="AVN227" s="27"/>
      <c r="AVO227" s="27"/>
      <c r="AVP227" s="27"/>
      <c r="AVQ227" s="27"/>
      <c r="AVR227" s="27"/>
      <c r="AVS227" s="27"/>
      <c r="AVT227" s="27"/>
      <c r="AVU227" s="27"/>
      <c r="AVV227" s="27"/>
      <c r="AVW227" s="27"/>
      <c r="AVX227" s="27"/>
      <c r="AVY227" s="27"/>
      <c r="AVZ227" s="27"/>
      <c r="AWA227" s="27"/>
      <c r="AWB227" s="27"/>
      <c r="AWC227" s="27"/>
      <c r="AWD227" s="27"/>
      <c r="AWE227" s="27"/>
      <c r="AWF227" s="27"/>
      <c r="AWG227" s="27"/>
      <c r="AWH227" s="27"/>
      <c r="AWI227" s="27"/>
      <c r="AWJ227" s="27"/>
      <c r="AWK227" s="27"/>
      <c r="AWL227" s="27"/>
      <c r="AWM227" s="27"/>
      <c r="AWN227" s="27"/>
      <c r="AWO227" s="27"/>
      <c r="AWP227" s="27"/>
      <c r="AWQ227" s="27"/>
      <c r="AWR227" s="27"/>
      <c r="AWS227" s="27"/>
      <c r="AWT227" s="27"/>
      <c r="AWU227" s="27"/>
      <c r="AWV227" s="27"/>
      <c r="AWW227" s="27"/>
      <c r="AWX227" s="27"/>
      <c r="AWY227" s="27"/>
      <c r="AWZ227" s="27"/>
      <c r="AXA227" s="27"/>
      <c r="AXB227" s="27"/>
      <c r="AXC227" s="27"/>
      <c r="AXD227" s="27"/>
      <c r="AXE227" s="27"/>
      <c r="AXF227" s="27"/>
      <c r="AXG227" s="27"/>
      <c r="AXH227" s="27"/>
      <c r="AXI227" s="27"/>
      <c r="AXJ227" s="27"/>
      <c r="AXK227" s="27"/>
      <c r="AXL227" s="27"/>
      <c r="AXM227" s="27"/>
      <c r="AXN227" s="27"/>
      <c r="AXO227" s="27"/>
      <c r="AXP227" s="27"/>
      <c r="AXQ227" s="27"/>
      <c r="AXR227" s="27"/>
      <c r="AXS227" s="27"/>
      <c r="AXT227" s="27"/>
      <c r="AXU227" s="27"/>
      <c r="AXV227" s="27"/>
      <c r="AXW227" s="27"/>
      <c r="AXX227" s="27"/>
      <c r="AXY227" s="27"/>
      <c r="AXZ227" s="27"/>
      <c r="AYA227" s="27"/>
      <c r="AYB227" s="27"/>
      <c r="AYC227" s="27"/>
      <c r="AYD227" s="27"/>
      <c r="AYE227" s="27"/>
      <c r="AYF227" s="27"/>
      <c r="AYG227" s="27"/>
      <c r="AYH227" s="27"/>
      <c r="AYI227" s="27"/>
      <c r="AYJ227" s="27"/>
      <c r="AYK227" s="27"/>
      <c r="AYL227" s="27"/>
      <c r="AYM227" s="27"/>
      <c r="AYN227" s="27"/>
      <c r="AYO227" s="27"/>
      <c r="AYP227" s="27"/>
      <c r="AYQ227" s="27"/>
      <c r="AYR227" s="27"/>
      <c r="AYS227" s="27"/>
      <c r="AYT227" s="27"/>
      <c r="AYU227" s="27"/>
      <c r="AYV227" s="27"/>
      <c r="AYW227" s="27"/>
      <c r="AYX227" s="27"/>
      <c r="AYY227" s="27"/>
      <c r="AYZ227" s="27"/>
      <c r="AZA227" s="27"/>
      <c r="AZB227" s="27"/>
      <c r="AZC227" s="27"/>
      <c r="AZD227" s="27"/>
      <c r="AZE227" s="27"/>
      <c r="AZF227" s="27"/>
      <c r="AZG227" s="27"/>
      <c r="AZH227" s="27"/>
      <c r="AZI227" s="27"/>
      <c r="AZJ227" s="27"/>
      <c r="AZK227" s="27"/>
      <c r="AZL227" s="27"/>
      <c r="AZM227" s="27"/>
      <c r="AZN227" s="27"/>
      <c r="AZO227" s="27"/>
      <c r="AZP227" s="27"/>
      <c r="AZQ227" s="27"/>
      <c r="AZR227" s="27"/>
      <c r="AZS227" s="27"/>
      <c r="AZT227" s="27"/>
      <c r="AZU227" s="27"/>
      <c r="AZV227" s="27"/>
      <c r="AZW227" s="27"/>
      <c r="AZX227" s="27"/>
      <c r="AZY227" s="27"/>
      <c r="AZZ227" s="27"/>
      <c r="BAA227" s="27"/>
      <c r="BAB227" s="27"/>
      <c r="BAC227" s="27"/>
      <c r="BAD227" s="27"/>
      <c r="BAE227" s="27"/>
      <c r="BAF227" s="27"/>
      <c r="BAG227" s="27"/>
      <c r="BAH227" s="27"/>
      <c r="BAI227" s="27"/>
      <c r="BAJ227" s="27"/>
      <c r="BAK227" s="27"/>
      <c r="BAL227" s="27"/>
      <c r="BAM227" s="27"/>
      <c r="BAN227" s="27"/>
      <c r="BAO227" s="27"/>
      <c r="BAP227" s="27"/>
      <c r="BAQ227" s="27"/>
      <c r="BAR227" s="27"/>
      <c r="BAS227" s="27"/>
      <c r="BAT227" s="27"/>
      <c r="BAU227" s="27"/>
      <c r="BAV227" s="27"/>
      <c r="BAW227" s="27"/>
      <c r="BAX227" s="27"/>
      <c r="BAY227" s="27"/>
      <c r="BAZ227" s="27"/>
      <c r="BBA227" s="27"/>
      <c r="BBB227" s="27"/>
      <c r="BBC227" s="27"/>
      <c r="BBD227" s="27"/>
      <c r="BBE227" s="27"/>
      <c r="BBF227" s="27"/>
      <c r="BBG227" s="27"/>
      <c r="BBH227" s="27"/>
      <c r="BBI227" s="27"/>
      <c r="BBJ227" s="27"/>
      <c r="BBK227" s="27"/>
      <c r="BBL227" s="27"/>
      <c r="BBM227" s="27"/>
      <c r="BBN227" s="27"/>
      <c r="BBO227" s="27"/>
      <c r="BBP227" s="27"/>
      <c r="BBQ227" s="27"/>
      <c r="BBR227" s="27"/>
      <c r="BBS227" s="27"/>
      <c r="BBT227" s="27"/>
      <c r="BBU227" s="27"/>
      <c r="BBV227" s="27"/>
      <c r="BBW227" s="27"/>
      <c r="BBX227" s="27"/>
      <c r="BBY227" s="27"/>
      <c r="BBZ227" s="27"/>
      <c r="BCA227" s="27"/>
      <c r="BCB227" s="27"/>
      <c r="BCC227" s="27"/>
      <c r="BCD227" s="27"/>
      <c r="BCE227" s="27"/>
      <c r="BCF227" s="27"/>
      <c r="BCG227" s="27"/>
      <c r="BCH227" s="27"/>
      <c r="BCI227" s="27"/>
      <c r="BCJ227" s="27"/>
      <c r="BCK227" s="27"/>
      <c r="BCL227" s="27"/>
      <c r="BCM227" s="27"/>
      <c r="BCN227" s="27"/>
      <c r="BCO227" s="27"/>
      <c r="BCP227" s="27"/>
      <c r="BCQ227" s="27"/>
      <c r="BCR227" s="27"/>
      <c r="BCS227" s="27"/>
      <c r="BCT227" s="27"/>
      <c r="BCU227" s="27"/>
      <c r="BCV227" s="27"/>
      <c r="BCW227" s="27"/>
      <c r="BCX227" s="27"/>
      <c r="BCY227" s="27"/>
      <c r="BCZ227" s="27"/>
      <c r="BDA227" s="27"/>
      <c r="BDB227" s="27"/>
      <c r="BDC227" s="27"/>
      <c r="BDD227" s="27"/>
      <c r="BDE227" s="27"/>
      <c r="BDF227" s="27"/>
      <c r="BDG227" s="27"/>
      <c r="BDH227" s="27"/>
      <c r="BDI227" s="27"/>
      <c r="BDJ227" s="27"/>
      <c r="BDK227" s="27"/>
      <c r="BDL227" s="27"/>
      <c r="BDM227" s="27"/>
      <c r="BDN227" s="27"/>
      <c r="BDO227" s="27"/>
      <c r="BDP227" s="27"/>
      <c r="BDQ227" s="27"/>
      <c r="BDR227" s="27"/>
      <c r="BDS227" s="27"/>
      <c r="BDT227" s="27"/>
      <c r="BDU227" s="27"/>
      <c r="BDV227" s="27"/>
      <c r="BDW227" s="27"/>
      <c r="BDX227" s="27"/>
      <c r="BDY227" s="27"/>
      <c r="BDZ227" s="27"/>
      <c r="BEA227" s="27"/>
      <c r="BEB227" s="27"/>
      <c r="BEC227" s="27"/>
      <c r="BED227" s="27"/>
      <c r="BEE227" s="27"/>
      <c r="BEF227" s="27"/>
      <c r="BEG227" s="27"/>
      <c r="BEH227" s="27"/>
      <c r="BEI227" s="27"/>
      <c r="BEJ227" s="27"/>
      <c r="BEK227" s="27"/>
      <c r="BEL227" s="27"/>
      <c r="BEM227" s="27"/>
      <c r="BEN227" s="27"/>
      <c r="BEO227" s="27"/>
      <c r="BEP227" s="27"/>
      <c r="BEQ227" s="27"/>
      <c r="BER227" s="27"/>
      <c r="BES227" s="27"/>
      <c r="BET227" s="27"/>
      <c r="BEU227" s="27"/>
      <c r="BEV227" s="27"/>
      <c r="BEW227" s="27"/>
      <c r="BEX227" s="27"/>
      <c r="BEY227" s="27"/>
      <c r="BEZ227" s="27"/>
      <c r="BFA227" s="27"/>
      <c r="BFB227" s="27"/>
      <c r="BFC227" s="27"/>
      <c r="BFD227" s="27"/>
      <c r="BFE227" s="27"/>
      <c r="BFF227" s="27"/>
      <c r="BFG227" s="27"/>
      <c r="BFH227" s="27"/>
      <c r="BFI227" s="27"/>
      <c r="BFJ227" s="27"/>
      <c r="BFK227" s="27"/>
      <c r="BFL227" s="27"/>
      <c r="BFM227" s="27"/>
      <c r="BFN227" s="27"/>
      <c r="BFO227" s="27"/>
      <c r="BFP227" s="27"/>
      <c r="BFQ227" s="27"/>
      <c r="BFR227" s="27"/>
      <c r="BFS227" s="27"/>
      <c r="BFT227" s="27"/>
      <c r="BFU227" s="27"/>
      <c r="BFV227" s="27"/>
      <c r="BFW227" s="27"/>
      <c r="BFX227" s="27"/>
      <c r="BFY227" s="27"/>
      <c r="BFZ227" s="27"/>
      <c r="BGA227" s="27"/>
      <c r="BGB227" s="27"/>
      <c r="BGC227" s="27"/>
      <c r="BGD227" s="27"/>
      <c r="BGE227" s="27"/>
      <c r="BGF227" s="27"/>
      <c r="BGG227" s="27"/>
      <c r="BGH227" s="27"/>
      <c r="BGI227" s="27"/>
      <c r="BGJ227" s="27"/>
      <c r="BGK227" s="27"/>
      <c r="BGL227" s="27"/>
      <c r="BGM227" s="27"/>
      <c r="BGN227" s="27"/>
      <c r="BGO227" s="27"/>
      <c r="BGP227" s="27"/>
      <c r="BGQ227" s="27"/>
      <c r="BGR227" s="27"/>
      <c r="BGS227" s="27"/>
      <c r="BGT227" s="27"/>
      <c r="BGU227" s="27"/>
      <c r="BGV227" s="27"/>
      <c r="BGW227" s="27"/>
      <c r="BGX227" s="27"/>
      <c r="BGY227" s="27"/>
      <c r="BGZ227" s="27"/>
      <c r="BHA227" s="27"/>
      <c r="BHB227" s="27"/>
      <c r="BHC227" s="27"/>
      <c r="BHD227" s="27"/>
      <c r="BHE227" s="27"/>
      <c r="BHF227" s="27"/>
      <c r="BHG227" s="27"/>
      <c r="BHH227" s="27"/>
      <c r="BHI227" s="27"/>
      <c r="BHJ227" s="27"/>
      <c r="BHK227" s="27"/>
      <c r="BHL227" s="27"/>
      <c r="BHM227" s="27"/>
      <c r="BHN227" s="27"/>
      <c r="BHO227" s="27"/>
      <c r="BHP227" s="27"/>
      <c r="BHQ227" s="27"/>
      <c r="BHR227" s="27"/>
      <c r="BHS227" s="27"/>
      <c r="BHT227" s="27"/>
      <c r="BHU227" s="27"/>
      <c r="BHV227" s="27"/>
      <c r="BHW227" s="27"/>
      <c r="BHX227" s="27"/>
      <c r="BHY227" s="27"/>
      <c r="BHZ227" s="27"/>
      <c r="BIA227" s="27"/>
      <c r="BIB227" s="27"/>
      <c r="BIC227" s="27"/>
      <c r="BID227" s="27"/>
      <c r="BIE227" s="27"/>
      <c r="BIF227" s="27"/>
      <c r="BIG227" s="27"/>
      <c r="BIH227" s="27"/>
      <c r="BII227" s="27"/>
      <c r="BIJ227" s="27"/>
      <c r="BIK227" s="27"/>
      <c r="BIL227" s="27"/>
      <c r="BIM227" s="27"/>
      <c r="BIN227" s="27"/>
      <c r="BIO227" s="27"/>
      <c r="BIP227" s="27"/>
      <c r="BIQ227" s="27"/>
      <c r="BIR227" s="27"/>
      <c r="BIS227" s="27"/>
      <c r="BIT227" s="27"/>
      <c r="BIU227" s="27"/>
      <c r="BIV227" s="27"/>
      <c r="BIW227" s="27"/>
      <c r="BIX227" s="27"/>
      <c r="BIY227" s="27"/>
      <c r="BIZ227" s="27"/>
      <c r="BJA227" s="27"/>
      <c r="BJB227" s="27"/>
      <c r="BJC227" s="27"/>
      <c r="BJD227" s="27"/>
      <c r="BJE227" s="27"/>
      <c r="BJF227" s="27"/>
      <c r="BJG227" s="27"/>
      <c r="BJH227" s="27"/>
      <c r="BJI227" s="27"/>
      <c r="BJJ227" s="27"/>
      <c r="BJK227" s="27"/>
      <c r="BJL227" s="27"/>
      <c r="BJM227" s="27"/>
      <c r="BJN227" s="27"/>
      <c r="BJO227" s="27"/>
      <c r="BJP227" s="27"/>
      <c r="BJQ227" s="27"/>
      <c r="BJR227" s="27"/>
      <c r="BJS227" s="27"/>
      <c r="BJT227" s="27"/>
      <c r="BJU227" s="27"/>
      <c r="BJV227" s="27"/>
      <c r="BJW227" s="27"/>
      <c r="BJX227" s="27"/>
      <c r="BJY227" s="27"/>
      <c r="BJZ227" s="27"/>
      <c r="BKA227" s="27"/>
      <c r="BKB227" s="27"/>
      <c r="BKC227" s="27"/>
      <c r="BKD227" s="27"/>
      <c r="BKE227" s="27"/>
      <c r="BKF227" s="27"/>
      <c r="BKG227" s="27"/>
      <c r="BKH227" s="27"/>
      <c r="BKI227" s="27"/>
      <c r="BKJ227" s="27"/>
      <c r="BKK227" s="27"/>
      <c r="BKL227" s="27"/>
      <c r="BKM227" s="27"/>
      <c r="BKN227" s="27"/>
      <c r="BKO227" s="27"/>
      <c r="BKP227" s="27"/>
      <c r="BKQ227" s="27"/>
      <c r="BKR227" s="27"/>
      <c r="BKS227" s="27"/>
      <c r="BKT227" s="27"/>
      <c r="BKU227" s="27"/>
      <c r="BKV227" s="27"/>
      <c r="BKW227" s="27"/>
      <c r="BKX227" s="27"/>
      <c r="BKY227" s="27"/>
      <c r="BKZ227" s="27"/>
      <c r="BLA227" s="27"/>
      <c r="BLB227" s="27"/>
      <c r="BLC227" s="27"/>
      <c r="BLD227" s="27"/>
      <c r="BLE227" s="27"/>
      <c r="BLF227" s="27"/>
      <c r="BLG227" s="27"/>
      <c r="BLH227" s="27"/>
      <c r="BLI227" s="27"/>
      <c r="BLJ227" s="27"/>
      <c r="BLK227" s="27"/>
      <c r="BLL227" s="27"/>
      <c r="BLM227" s="27"/>
      <c r="BLN227" s="27"/>
      <c r="BLO227" s="27"/>
      <c r="BLP227" s="27"/>
      <c r="BLQ227" s="27"/>
      <c r="BLR227" s="27"/>
      <c r="BLS227" s="27"/>
      <c r="BLT227" s="27"/>
      <c r="BLU227" s="27"/>
      <c r="BLV227" s="27"/>
      <c r="BLW227" s="27"/>
      <c r="BLX227" s="27"/>
      <c r="BLY227" s="27"/>
      <c r="BLZ227" s="27"/>
      <c r="BMA227" s="27"/>
      <c r="BMB227" s="27"/>
      <c r="BMC227" s="27"/>
      <c r="BMD227" s="27"/>
      <c r="BME227" s="27"/>
      <c r="BMF227" s="27"/>
      <c r="BMG227" s="27"/>
      <c r="BMH227" s="27"/>
      <c r="BMI227" s="27"/>
      <c r="BMJ227" s="27"/>
      <c r="BMK227" s="27"/>
      <c r="BML227" s="27"/>
      <c r="BMM227" s="27"/>
      <c r="BMN227" s="27"/>
      <c r="BMO227" s="27"/>
      <c r="BMP227" s="27"/>
      <c r="BMQ227" s="27"/>
      <c r="BMR227" s="27"/>
      <c r="BMS227" s="27"/>
      <c r="BMT227" s="27"/>
      <c r="BMU227" s="27"/>
      <c r="BMV227" s="27"/>
      <c r="BMW227" s="27"/>
      <c r="BMX227" s="27"/>
      <c r="BMY227" s="27"/>
      <c r="BMZ227" s="27"/>
      <c r="BNA227" s="27"/>
      <c r="BNB227" s="27"/>
      <c r="BNC227" s="27"/>
      <c r="BND227" s="27"/>
      <c r="BNE227" s="27"/>
      <c r="BNF227" s="27"/>
      <c r="BNG227" s="27"/>
      <c r="BNH227" s="27"/>
      <c r="BNI227" s="27"/>
      <c r="BNJ227" s="27"/>
      <c r="BNK227" s="27"/>
      <c r="BNL227" s="27"/>
      <c r="BNM227" s="27"/>
      <c r="BNN227" s="27"/>
      <c r="BNO227" s="27"/>
      <c r="BNP227" s="27"/>
      <c r="BNQ227" s="27"/>
      <c r="BNR227" s="27"/>
      <c r="BNS227" s="27"/>
      <c r="BNT227" s="27"/>
      <c r="BNU227" s="27"/>
      <c r="BNV227" s="27"/>
      <c r="BNW227" s="27"/>
      <c r="BNX227" s="27"/>
      <c r="BNY227" s="27"/>
      <c r="BNZ227" s="27"/>
      <c r="BOA227" s="27"/>
      <c r="BOB227" s="27"/>
      <c r="BOC227" s="27"/>
      <c r="BOD227" s="27"/>
      <c r="BOE227" s="27"/>
      <c r="BOF227" s="27"/>
      <c r="BOG227" s="27"/>
      <c r="BOH227" s="27"/>
      <c r="BOI227" s="27"/>
      <c r="BOJ227" s="27"/>
      <c r="BOK227" s="27"/>
      <c r="BOL227" s="27"/>
      <c r="BOM227" s="27"/>
      <c r="BON227" s="27"/>
      <c r="BOO227" s="27"/>
      <c r="BOP227" s="27"/>
      <c r="BOQ227" s="27"/>
      <c r="BOR227" s="27"/>
      <c r="BOS227" s="27"/>
      <c r="BOT227" s="27"/>
      <c r="BOU227" s="27"/>
      <c r="BOV227" s="27"/>
      <c r="BOW227" s="27"/>
      <c r="BOX227" s="27"/>
      <c r="BOY227" s="27"/>
      <c r="BOZ227" s="27"/>
      <c r="BPA227" s="27"/>
      <c r="BPB227" s="27"/>
      <c r="BPC227" s="27"/>
      <c r="BPD227" s="27"/>
      <c r="BPE227" s="27"/>
      <c r="BPF227" s="27"/>
      <c r="BPG227" s="27"/>
      <c r="BPH227" s="27"/>
      <c r="BPI227" s="27"/>
      <c r="BPJ227" s="27"/>
      <c r="BPK227" s="27"/>
      <c r="BPL227" s="27"/>
      <c r="BPM227" s="27"/>
      <c r="BPN227" s="27"/>
      <c r="BPO227" s="27"/>
      <c r="BPP227" s="27"/>
      <c r="BPQ227" s="27"/>
      <c r="BPR227" s="27"/>
      <c r="BPS227" s="27"/>
      <c r="BPT227" s="27"/>
      <c r="BPU227" s="27"/>
      <c r="BPV227" s="27"/>
      <c r="BPW227" s="27"/>
      <c r="BPX227" s="27"/>
      <c r="BPY227" s="27"/>
      <c r="BPZ227" s="27"/>
      <c r="BQA227" s="27"/>
      <c r="BQB227" s="27"/>
      <c r="BQC227" s="27"/>
      <c r="BQD227" s="27"/>
      <c r="BQE227" s="27"/>
      <c r="BQF227" s="27"/>
      <c r="BQG227" s="27"/>
      <c r="BQH227" s="27"/>
      <c r="BQI227" s="27"/>
      <c r="BQJ227" s="27"/>
      <c r="BQK227" s="27"/>
      <c r="BQL227" s="27"/>
      <c r="BQM227" s="27"/>
      <c r="BQN227" s="27"/>
      <c r="BQO227" s="27"/>
      <c r="BQP227" s="27"/>
      <c r="BQQ227" s="27"/>
      <c r="BQR227" s="27"/>
      <c r="BQS227" s="27"/>
      <c r="BQT227" s="27"/>
      <c r="BQU227" s="27"/>
      <c r="BQV227" s="27"/>
      <c r="BQW227" s="27"/>
      <c r="BQX227" s="27"/>
      <c r="BQY227" s="27"/>
      <c r="BQZ227" s="27"/>
      <c r="BRA227" s="27"/>
      <c r="BRB227" s="27"/>
      <c r="BRC227" s="27"/>
      <c r="BRD227" s="27"/>
      <c r="BRE227" s="27"/>
      <c r="BRF227" s="27"/>
      <c r="BRG227" s="27"/>
      <c r="BRH227" s="27"/>
      <c r="BRI227" s="27"/>
      <c r="BRJ227" s="27"/>
      <c r="BRK227" s="27"/>
      <c r="BRL227" s="27"/>
      <c r="BRM227" s="27"/>
      <c r="BRN227" s="27"/>
      <c r="BRO227" s="27"/>
      <c r="BRP227" s="27"/>
      <c r="BRQ227" s="27"/>
      <c r="BRR227" s="27"/>
      <c r="BRS227" s="27"/>
      <c r="BRT227" s="27"/>
      <c r="BRU227" s="27"/>
      <c r="BRV227" s="27"/>
      <c r="BRW227" s="27"/>
      <c r="BRX227" s="27"/>
      <c r="BRY227" s="27"/>
      <c r="BRZ227" s="27"/>
      <c r="BSA227" s="27"/>
      <c r="BSB227" s="27"/>
      <c r="BSC227" s="27"/>
      <c r="BSD227" s="27"/>
      <c r="BSE227" s="27"/>
      <c r="BSF227" s="27"/>
      <c r="BSG227" s="27"/>
      <c r="BSH227" s="27"/>
      <c r="BSI227" s="27"/>
      <c r="BSJ227" s="27"/>
      <c r="BSK227" s="27"/>
      <c r="BSL227" s="27"/>
      <c r="BSM227" s="27"/>
      <c r="BSN227" s="27"/>
      <c r="BSO227" s="27"/>
      <c r="BSP227" s="27"/>
      <c r="BSQ227" s="27"/>
      <c r="BSR227" s="27"/>
      <c r="BSS227" s="27"/>
      <c r="BST227" s="27"/>
      <c r="BSU227" s="27"/>
      <c r="BSV227" s="27"/>
      <c r="BSW227" s="27"/>
      <c r="BSX227" s="27"/>
      <c r="BSY227" s="27"/>
      <c r="BSZ227" s="27"/>
      <c r="BTA227" s="27"/>
      <c r="BTB227" s="27"/>
      <c r="BTC227" s="27"/>
      <c r="BTD227" s="27"/>
      <c r="BTE227" s="27"/>
      <c r="BTF227" s="27"/>
      <c r="BTG227" s="27"/>
      <c r="BTH227" s="27"/>
      <c r="BTI227" s="27"/>
      <c r="BTJ227" s="27"/>
      <c r="BTK227" s="27"/>
      <c r="BTL227" s="27"/>
      <c r="BTM227" s="27"/>
      <c r="BTN227" s="27"/>
      <c r="BTO227" s="27"/>
      <c r="BTP227" s="27"/>
      <c r="BTQ227" s="27"/>
      <c r="BTR227" s="27"/>
      <c r="BTS227" s="27"/>
      <c r="BTT227" s="27"/>
      <c r="BTU227" s="27"/>
      <c r="BTV227" s="27"/>
      <c r="BTW227" s="27"/>
      <c r="BTX227" s="27"/>
      <c r="BTY227" s="27"/>
      <c r="BTZ227" s="27"/>
      <c r="BUA227" s="27"/>
      <c r="BUB227" s="27"/>
      <c r="BUC227" s="27"/>
      <c r="BUD227" s="27"/>
      <c r="BUE227" s="27"/>
      <c r="BUF227" s="27"/>
      <c r="BUG227" s="27"/>
      <c r="BUH227" s="27"/>
      <c r="BUI227" s="27"/>
      <c r="BUJ227" s="27"/>
      <c r="BUK227" s="27"/>
      <c r="BUL227" s="27"/>
      <c r="BUM227" s="27"/>
      <c r="BUN227" s="27"/>
      <c r="BUO227" s="27"/>
      <c r="BUP227" s="27"/>
      <c r="BUQ227" s="27"/>
      <c r="BUR227" s="27"/>
      <c r="BUS227" s="27"/>
    </row>
    <row r="228" spans="1:1917" ht="12.75">
      <c r="A228" s="23"/>
      <c r="B228" s="23"/>
      <c r="C228" s="23"/>
      <c r="D228" s="157" t="s">
        <v>444</v>
      </c>
      <c r="E228" s="158">
        <v>0.4</v>
      </c>
      <c r="F228" s="125"/>
      <c r="G228" s="104"/>
      <c r="H228" s="104"/>
      <c r="I228" s="104"/>
      <c r="AE228" s="25"/>
      <c r="AF228" s="25"/>
      <c r="AG228" s="25"/>
      <c r="AH228" s="25"/>
      <c r="AI228" s="25"/>
      <c r="AJ228" s="25"/>
      <c r="AK228" s="25"/>
      <c r="AL228" s="25"/>
      <c r="AM228" s="25"/>
      <c r="AN228" s="25"/>
      <c r="AO228" s="25"/>
      <c r="AP228" s="25"/>
      <c r="AQ228" s="25"/>
      <c r="AR228" s="25"/>
      <c r="AS228" s="25"/>
      <c r="AT228" s="25"/>
      <c r="AU228" s="25"/>
      <c r="AV228" s="25"/>
      <c r="AW228" s="25"/>
      <c r="AX228" s="25"/>
      <c r="AY228" s="25"/>
      <c r="AZ228" s="25"/>
    </row>
    <row r="229" spans="1:1917" ht="12.75">
      <c r="A229" s="23"/>
      <c r="B229" s="23"/>
      <c r="C229" s="23"/>
      <c r="D229" s="157" t="s">
        <v>442</v>
      </c>
      <c r="E229" s="158">
        <v>0.43</v>
      </c>
      <c r="F229" s="125"/>
      <c r="G229" s="104"/>
      <c r="H229" s="104"/>
      <c r="I229" s="104"/>
      <c r="AE229" s="25"/>
      <c r="AF229" s="25"/>
      <c r="AG229" s="25"/>
      <c r="AH229" s="25"/>
      <c r="AI229" s="25"/>
      <c r="AJ229" s="25"/>
      <c r="AK229" s="25"/>
      <c r="AL229" s="25"/>
      <c r="AM229" s="25"/>
      <c r="AN229" s="25"/>
      <c r="AO229" s="25"/>
      <c r="AP229" s="25"/>
      <c r="AQ229" s="25"/>
      <c r="AR229" s="25"/>
      <c r="AS229" s="25"/>
      <c r="AT229" s="25"/>
      <c r="AU229" s="25"/>
      <c r="AV229" s="25"/>
      <c r="AW229" s="25"/>
      <c r="AX229" s="25"/>
      <c r="AY229" s="25"/>
      <c r="AZ229" s="25"/>
    </row>
    <row r="230" spans="1:1917" ht="12.75">
      <c r="A230" s="23"/>
      <c r="B230" s="23"/>
      <c r="C230" s="23"/>
      <c r="D230" s="157" t="s">
        <v>443</v>
      </c>
      <c r="E230" s="158">
        <v>0.45</v>
      </c>
      <c r="F230" s="125"/>
      <c r="G230" s="104"/>
      <c r="H230" s="104"/>
      <c r="I230" s="104"/>
      <c r="AE230" s="25"/>
      <c r="AF230" s="25"/>
      <c r="AG230" s="25"/>
      <c r="AH230" s="25"/>
      <c r="AI230" s="25"/>
      <c r="AJ230" s="25"/>
      <c r="AK230" s="25"/>
      <c r="AL230" s="25"/>
      <c r="AM230" s="25"/>
      <c r="AN230" s="25"/>
      <c r="AO230" s="25"/>
      <c r="AP230" s="25"/>
      <c r="AQ230" s="25"/>
      <c r="AR230" s="25"/>
      <c r="AS230" s="25"/>
      <c r="AT230" s="25"/>
      <c r="AU230" s="25"/>
      <c r="AV230" s="25"/>
      <c r="AW230" s="25"/>
      <c r="AX230" s="25"/>
      <c r="AY230" s="25"/>
      <c r="AZ230" s="25"/>
    </row>
    <row r="231" spans="1:1917" ht="12.75">
      <c r="A231" s="23"/>
      <c r="B231" s="23"/>
      <c r="C231" s="23"/>
      <c r="D231" s="157" t="s">
        <v>446</v>
      </c>
      <c r="E231" s="158">
        <v>0.5</v>
      </c>
      <c r="F231" s="135"/>
      <c r="G231" s="99"/>
      <c r="H231" s="99"/>
      <c r="I231" s="99"/>
      <c r="AE231" s="25"/>
      <c r="AF231" s="25"/>
      <c r="AG231" s="25"/>
      <c r="AH231" s="25"/>
      <c r="AI231" s="25"/>
      <c r="AJ231" s="25"/>
      <c r="AK231" s="25"/>
      <c r="AL231" s="25"/>
      <c r="AM231" s="25"/>
      <c r="AN231" s="25"/>
      <c r="AO231" s="25"/>
      <c r="AP231" s="25"/>
      <c r="AQ231" s="25"/>
      <c r="AR231" s="25"/>
      <c r="AS231" s="25"/>
      <c r="AT231" s="25"/>
      <c r="AU231" s="25"/>
      <c r="AV231" s="25"/>
      <c r="AW231" s="25"/>
      <c r="AX231" s="25"/>
      <c r="AY231" s="25"/>
      <c r="AZ231" s="25"/>
    </row>
    <row r="232" spans="1:1917" ht="12.75">
      <c r="A232" s="23"/>
      <c r="B232" s="23"/>
      <c r="C232" s="23"/>
      <c r="D232" s="157"/>
      <c r="E232" s="135"/>
      <c r="F232" s="135"/>
      <c r="G232" s="99"/>
      <c r="H232" s="99"/>
      <c r="I232" s="99"/>
      <c r="AE232" s="25"/>
      <c r="AF232" s="25"/>
      <c r="AG232" s="25"/>
      <c r="AH232" s="25"/>
      <c r="AI232" s="25"/>
      <c r="AJ232" s="25"/>
      <c r="AK232" s="25"/>
      <c r="AL232" s="25"/>
      <c r="AM232" s="25"/>
      <c r="AN232" s="25"/>
      <c r="AO232" s="25"/>
      <c r="AP232" s="25"/>
      <c r="AQ232" s="25"/>
      <c r="AR232" s="25"/>
      <c r="AS232" s="25"/>
      <c r="AT232" s="25"/>
      <c r="AU232" s="25"/>
      <c r="AV232" s="25"/>
      <c r="AW232" s="25"/>
      <c r="AX232" s="25"/>
      <c r="AY232" s="25"/>
      <c r="AZ232" s="25"/>
    </row>
    <row r="233" spans="1:1917" ht="12.75">
      <c r="A233" s="23"/>
      <c r="B233" s="23"/>
      <c r="C233" s="23"/>
      <c r="D233" s="135"/>
      <c r="E233" s="135"/>
      <c r="F233" s="23"/>
      <c r="G233" s="24"/>
      <c r="H233" s="24"/>
      <c r="I233" s="24"/>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row>
    <row r="234" spans="1:1917" ht="12.75">
      <c r="A234" s="23"/>
      <c r="B234" s="23"/>
      <c r="C234" s="23"/>
      <c r="D234" s="135"/>
      <c r="E234" s="135"/>
      <c r="F234" s="23"/>
      <c r="G234" s="24"/>
      <c r="H234" s="24"/>
      <c r="I234" s="24"/>
      <c r="AE234" s="25"/>
      <c r="AF234" s="25"/>
      <c r="AG234" s="25"/>
      <c r="AH234" s="25"/>
      <c r="AI234" s="25"/>
      <c r="AJ234" s="25"/>
      <c r="AK234" s="25"/>
      <c r="AL234" s="25"/>
      <c r="AM234" s="25"/>
      <c r="AN234" s="25"/>
      <c r="AO234" s="25"/>
      <c r="AP234" s="25"/>
      <c r="AQ234" s="25"/>
      <c r="AR234" s="25"/>
      <c r="AS234" s="25"/>
      <c r="AT234" s="25"/>
      <c r="AU234" s="25"/>
      <c r="AV234" s="25"/>
      <c r="AW234" s="25"/>
      <c r="AX234" s="25"/>
      <c r="AY234" s="25"/>
      <c r="AZ234" s="25"/>
    </row>
    <row r="235" spans="1:1917" ht="12.75">
      <c r="A235" s="23"/>
      <c r="B235" s="23"/>
      <c r="C235" s="23"/>
      <c r="D235" s="135"/>
      <c r="E235" s="135"/>
      <c r="F235" s="23"/>
      <c r="G235" s="24"/>
      <c r="H235" s="24"/>
      <c r="I235" s="24"/>
      <c r="AE235" s="25"/>
      <c r="AF235" s="25"/>
      <c r="AG235" s="25"/>
      <c r="AH235" s="25"/>
      <c r="AI235" s="25"/>
      <c r="AJ235" s="25"/>
      <c r="AK235" s="25"/>
      <c r="AL235" s="25"/>
      <c r="AM235" s="25"/>
      <c r="AN235" s="25"/>
      <c r="AO235" s="25"/>
      <c r="AP235" s="25"/>
      <c r="AQ235" s="25"/>
      <c r="AR235" s="25"/>
      <c r="AS235" s="25"/>
      <c r="AT235" s="25"/>
      <c r="AU235" s="25"/>
      <c r="AV235" s="25"/>
      <c r="AW235" s="25"/>
      <c r="AX235" s="25"/>
      <c r="AY235" s="25"/>
      <c r="AZ235" s="25"/>
    </row>
    <row r="236" spans="1:1917" ht="12.75">
      <c r="A236" s="23"/>
      <c r="B236" s="23"/>
      <c r="C236" s="23"/>
      <c r="D236" s="135"/>
      <c r="E236" s="135"/>
      <c r="F236" s="23"/>
      <c r="G236" s="24"/>
      <c r="H236" s="24"/>
      <c r="I236" s="24"/>
      <c r="AE236" s="25"/>
      <c r="AF236" s="25"/>
      <c r="AG236" s="25"/>
      <c r="AH236" s="25"/>
      <c r="AI236" s="25"/>
      <c r="AJ236" s="25"/>
      <c r="AK236" s="25"/>
      <c r="AL236" s="25"/>
      <c r="AM236" s="25"/>
      <c r="AN236" s="25"/>
      <c r="AO236" s="25"/>
      <c r="AP236" s="25"/>
      <c r="AQ236" s="25"/>
      <c r="AR236" s="25"/>
      <c r="AS236" s="25"/>
      <c r="AT236" s="25"/>
      <c r="AU236" s="25"/>
      <c r="AV236" s="25"/>
      <c r="AW236" s="25"/>
      <c r="AX236" s="25"/>
      <c r="AY236" s="25"/>
      <c r="AZ236" s="25"/>
    </row>
    <row r="237" spans="1:1917" ht="12.75">
      <c r="A237" s="23"/>
      <c r="B237" s="23"/>
      <c r="C237" s="23"/>
      <c r="D237" s="135"/>
      <c r="E237" s="135"/>
      <c r="F237" s="23"/>
      <c r="G237" s="24"/>
      <c r="H237" s="24"/>
      <c r="I237" s="24"/>
      <c r="AE237" s="25"/>
      <c r="AF237" s="25"/>
      <c r="AG237" s="25"/>
      <c r="AH237" s="25"/>
      <c r="AI237" s="25"/>
      <c r="AJ237" s="25"/>
      <c r="AK237" s="25"/>
      <c r="AL237" s="25"/>
      <c r="AM237" s="25"/>
      <c r="AN237" s="25"/>
      <c r="AO237" s="25"/>
      <c r="AP237" s="25"/>
      <c r="AQ237" s="25"/>
      <c r="AR237" s="25"/>
      <c r="AS237" s="25"/>
      <c r="AT237" s="25"/>
      <c r="AU237" s="25"/>
      <c r="AV237" s="25"/>
      <c r="AW237" s="25"/>
      <c r="AX237" s="25"/>
      <c r="AY237" s="25"/>
      <c r="AZ237" s="25"/>
    </row>
    <row r="238" spans="1:1917" ht="12.75">
      <c r="A238" s="57"/>
      <c r="B238" s="48"/>
      <c r="C238" s="48"/>
      <c r="D238" s="48"/>
      <c r="E238" s="48"/>
      <c r="F238" s="48"/>
      <c r="G238" s="58"/>
      <c r="H238" s="58"/>
      <c r="I238" s="58"/>
      <c r="M238" s="297"/>
      <c r="N238" s="105"/>
      <c r="O238" s="105"/>
      <c r="P238" s="105"/>
      <c r="Q238" s="27"/>
      <c r="R238" s="27"/>
      <c r="S238" s="27"/>
      <c r="T238" s="27"/>
      <c r="U238" s="27"/>
      <c r="V238" s="27"/>
      <c r="W238" s="27"/>
      <c r="X238" s="27"/>
      <c r="Y238" s="27"/>
      <c r="Z238" s="27"/>
      <c r="AA238" s="27"/>
      <c r="AB238" s="27"/>
      <c r="AC238" s="27"/>
      <c r="AD238" s="27"/>
      <c r="AE238" s="25"/>
      <c r="AF238" s="25"/>
      <c r="AG238" s="25"/>
      <c r="AH238" s="25"/>
      <c r="AI238" s="25"/>
      <c r="AJ238" s="25"/>
      <c r="AK238" s="25"/>
      <c r="AL238" s="25"/>
      <c r="AM238" s="25"/>
      <c r="AN238" s="25"/>
      <c r="AO238" s="25"/>
      <c r="AP238" s="25"/>
      <c r="AQ238" s="25"/>
      <c r="AR238" s="25"/>
      <c r="AS238" s="25"/>
      <c r="AT238" s="25"/>
      <c r="AU238" s="25"/>
      <c r="AV238" s="25"/>
      <c r="AW238" s="25"/>
      <c r="AX238" s="25"/>
      <c r="AY238" s="25"/>
      <c r="AZ238" s="25"/>
    </row>
    <row r="239" spans="1:1917" ht="12.75">
      <c r="A239" s="57"/>
      <c r="B239" s="48"/>
      <c r="C239" s="48"/>
      <c r="D239" s="48"/>
      <c r="E239" s="48"/>
      <c r="F239" s="48"/>
      <c r="G239" s="58"/>
      <c r="H239" s="58"/>
      <c r="I239" s="58"/>
      <c r="M239" s="297"/>
      <c r="N239" s="105"/>
      <c r="O239" s="105"/>
      <c r="P239" s="105"/>
      <c r="Q239" s="27"/>
      <c r="R239" s="27"/>
      <c r="S239" s="27"/>
      <c r="T239" s="27"/>
      <c r="U239" s="27"/>
      <c r="V239" s="27"/>
      <c r="W239" s="27"/>
      <c r="X239" s="27"/>
      <c r="Y239" s="27"/>
      <c r="Z239" s="27"/>
      <c r="AA239" s="27"/>
      <c r="AB239" s="27"/>
      <c r="AC239" s="27"/>
      <c r="AD239" s="27"/>
      <c r="AE239" s="25"/>
      <c r="AF239" s="25"/>
      <c r="AG239" s="25"/>
      <c r="AH239" s="25"/>
      <c r="AI239" s="25"/>
      <c r="AJ239" s="25"/>
      <c r="AK239" s="25"/>
      <c r="AL239" s="25"/>
      <c r="AM239" s="25"/>
      <c r="AN239" s="25"/>
      <c r="AO239" s="25"/>
      <c r="AP239" s="25"/>
      <c r="AQ239" s="25"/>
      <c r="AR239" s="25"/>
      <c r="AS239" s="25"/>
      <c r="AT239" s="25"/>
      <c r="AU239" s="25"/>
      <c r="AV239" s="25"/>
      <c r="AW239" s="25"/>
      <c r="AX239" s="25"/>
      <c r="AY239" s="25"/>
      <c r="AZ239" s="25"/>
    </row>
    <row r="240" spans="1:1917" ht="12.75">
      <c r="A240" s="57"/>
      <c r="B240" s="48"/>
      <c r="C240" s="48"/>
      <c r="D240" s="48"/>
      <c r="E240" s="48"/>
      <c r="F240" s="48"/>
      <c r="G240" s="58"/>
      <c r="H240" s="58"/>
      <c r="I240" s="58"/>
      <c r="M240" s="297"/>
      <c r="N240" s="105"/>
      <c r="O240" s="105"/>
      <c r="P240" s="105"/>
      <c r="Q240" s="27"/>
      <c r="R240" s="27"/>
      <c r="S240" s="27"/>
      <c r="T240" s="27"/>
      <c r="U240" s="27"/>
      <c r="V240" s="27"/>
      <c r="W240" s="27"/>
      <c r="X240" s="27"/>
      <c r="Y240" s="27"/>
      <c r="Z240" s="27"/>
      <c r="AA240" s="27"/>
      <c r="AB240" s="27"/>
      <c r="AC240" s="27"/>
      <c r="AD240" s="27"/>
      <c r="AE240" s="25"/>
      <c r="AF240" s="25"/>
      <c r="AG240" s="25"/>
      <c r="AH240" s="25"/>
      <c r="AI240" s="25"/>
      <c r="AJ240" s="25"/>
      <c r="AK240" s="25"/>
      <c r="AL240" s="25"/>
      <c r="AM240" s="25"/>
      <c r="AN240" s="25"/>
      <c r="AO240" s="25"/>
      <c r="AP240" s="25"/>
      <c r="AQ240" s="25"/>
      <c r="AR240" s="25"/>
      <c r="AS240" s="25"/>
      <c r="AT240" s="25"/>
      <c r="AU240" s="25"/>
      <c r="AV240" s="25"/>
      <c r="AW240" s="25"/>
      <c r="AX240" s="25"/>
      <c r="AY240" s="25"/>
      <c r="AZ240" s="25"/>
    </row>
    <row r="241" spans="1:30" s="25" customFormat="1" ht="12.75">
      <c r="A241" s="57"/>
      <c r="B241" s="48"/>
      <c r="C241" s="48"/>
      <c r="D241" s="48"/>
      <c r="E241" s="48"/>
      <c r="F241" s="48"/>
      <c r="G241" s="58"/>
      <c r="H241" s="58"/>
      <c r="I241" s="58"/>
      <c r="J241" s="26"/>
      <c r="K241" s="26"/>
      <c r="L241" s="26"/>
      <c r="M241" s="297"/>
      <c r="N241" s="105"/>
      <c r="O241" s="105"/>
      <c r="P241" s="105"/>
      <c r="Q241" s="27"/>
      <c r="R241" s="27"/>
      <c r="S241" s="27"/>
      <c r="T241" s="27"/>
      <c r="U241" s="27"/>
      <c r="V241" s="27"/>
      <c r="W241" s="27"/>
      <c r="X241" s="27"/>
      <c r="Y241" s="27"/>
      <c r="Z241" s="27"/>
      <c r="AA241" s="27"/>
      <c r="AB241" s="27"/>
      <c r="AC241" s="27"/>
      <c r="AD241" s="27"/>
    </row>
    <row r="242" spans="1:30" s="25" customFormat="1" ht="12.75">
      <c r="A242" s="57"/>
      <c r="B242" s="48"/>
      <c r="C242" s="48"/>
      <c r="D242" s="48"/>
      <c r="E242" s="48"/>
      <c r="F242" s="48"/>
      <c r="G242" s="58"/>
      <c r="H242" s="58"/>
      <c r="I242" s="58"/>
      <c r="J242" s="26"/>
      <c r="K242" s="26"/>
      <c r="L242" s="26"/>
      <c r="M242" s="297"/>
      <c r="N242" s="105"/>
      <c r="O242" s="105"/>
      <c r="P242" s="105"/>
      <c r="Q242" s="27"/>
      <c r="R242" s="27"/>
      <c r="S242" s="27"/>
      <c r="T242" s="27"/>
      <c r="U242" s="27"/>
      <c r="V242" s="27"/>
      <c r="W242" s="27"/>
      <c r="X242" s="27"/>
      <c r="Y242" s="27"/>
      <c r="Z242" s="27"/>
      <c r="AA242" s="27"/>
      <c r="AB242" s="27"/>
      <c r="AC242" s="27"/>
      <c r="AD242" s="27"/>
    </row>
    <row r="243" spans="1:30" s="25" customFormat="1" ht="12.75">
      <c r="A243" s="57"/>
      <c r="B243" s="48"/>
      <c r="C243" s="48"/>
      <c r="D243" s="48"/>
      <c r="E243" s="48"/>
      <c r="F243" s="48"/>
      <c r="G243" s="58"/>
      <c r="H243" s="58"/>
      <c r="I243" s="58"/>
      <c r="J243" s="26"/>
      <c r="K243" s="26"/>
      <c r="L243" s="26"/>
      <c r="M243" s="297"/>
      <c r="N243" s="105"/>
      <c r="O243" s="105"/>
      <c r="P243" s="105"/>
      <c r="Q243" s="27"/>
      <c r="R243" s="27"/>
      <c r="S243" s="27"/>
      <c r="T243" s="27"/>
      <c r="U243" s="27"/>
      <c r="V243" s="27"/>
      <c r="W243" s="27"/>
      <c r="X243" s="27"/>
      <c r="Y243" s="27"/>
      <c r="Z243" s="27"/>
      <c r="AA243" s="27"/>
      <c r="AB243" s="27"/>
      <c r="AC243" s="27"/>
      <c r="AD243" s="27"/>
    </row>
    <row r="244" spans="1:30" s="25" customFormat="1" ht="12.75">
      <c r="A244" s="57"/>
      <c r="B244" s="48"/>
      <c r="C244" s="48"/>
      <c r="D244" s="48"/>
      <c r="E244" s="48"/>
      <c r="F244" s="48"/>
      <c r="G244" s="58"/>
      <c r="H244" s="58"/>
      <c r="I244" s="58"/>
      <c r="J244" s="26"/>
      <c r="K244" s="26"/>
      <c r="L244" s="26"/>
      <c r="M244" s="297"/>
      <c r="N244" s="105"/>
      <c r="O244" s="105"/>
      <c r="P244" s="105"/>
      <c r="Q244" s="27"/>
      <c r="R244" s="27"/>
      <c r="S244" s="27"/>
      <c r="T244" s="27"/>
      <c r="U244" s="27"/>
      <c r="V244" s="27"/>
      <c r="W244" s="27"/>
      <c r="X244" s="27"/>
      <c r="Y244" s="27"/>
      <c r="Z244" s="27"/>
      <c r="AA244" s="27"/>
      <c r="AB244" s="27"/>
      <c r="AC244" s="27"/>
      <c r="AD244" s="27"/>
    </row>
    <row r="245" spans="1:30" s="25" customFormat="1" ht="12.75">
      <c r="A245" s="57"/>
      <c r="B245" s="48"/>
      <c r="C245" s="48"/>
      <c r="D245" s="48"/>
      <c r="E245" s="48"/>
      <c r="F245" s="48"/>
      <c r="G245" s="58"/>
      <c r="H245" s="58"/>
      <c r="I245" s="58"/>
      <c r="J245" s="26"/>
      <c r="K245" s="26"/>
      <c r="L245" s="26"/>
      <c r="M245" s="297"/>
      <c r="N245" s="105"/>
      <c r="O245" s="105"/>
      <c r="P245" s="105"/>
      <c r="Q245" s="27"/>
      <c r="R245" s="27"/>
      <c r="S245" s="27"/>
      <c r="T245" s="27"/>
      <c r="U245" s="27"/>
      <c r="V245" s="27"/>
      <c r="W245" s="27"/>
      <c r="X245" s="27"/>
      <c r="Y245" s="27"/>
      <c r="Z245" s="27"/>
      <c r="AA245" s="27"/>
      <c r="AB245" s="27"/>
      <c r="AC245" s="27"/>
      <c r="AD245" s="27"/>
    </row>
    <row r="246" spans="1:30" s="25" customFormat="1" ht="12.75">
      <c r="A246" s="57"/>
      <c r="B246" s="48"/>
      <c r="C246" s="48"/>
      <c r="D246" s="48"/>
      <c r="E246" s="48"/>
      <c r="F246" s="48"/>
      <c r="G246" s="58"/>
      <c r="H246" s="58"/>
      <c r="I246" s="58"/>
      <c r="J246" s="26"/>
      <c r="K246" s="26"/>
      <c r="L246" s="26"/>
      <c r="M246" s="297"/>
      <c r="N246" s="105"/>
      <c r="O246" s="105"/>
      <c r="P246" s="105"/>
      <c r="Q246" s="27"/>
      <c r="R246" s="27"/>
      <c r="S246" s="27"/>
      <c r="T246" s="27"/>
      <c r="U246" s="27"/>
      <c r="V246" s="27"/>
      <c r="W246" s="27"/>
      <c r="X246" s="27"/>
      <c r="Y246" s="27"/>
      <c r="Z246" s="27"/>
      <c r="AA246" s="27"/>
      <c r="AB246" s="27"/>
      <c r="AC246" s="27"/>
      <c r="AD246" s="27"/>
    </row>
    <row r="247" spans="1:30" s="25" customFormat="1" ht="12.75">
      <c r="A247" s="57"/>
      <c r="B247" s="48"/>
      <c r="C247" s="48"/>
      <c r="D247" s="48"/>
      <c r="E247" s="48"/>
      <c r="F247" s="48"/>
      <c r="G247" s="58"/>
      <c r="H247" s="58"/>
      <c r="I247" s="58"/>
      <c r="J247" s="26"/>
      <c r="K247" s="26"/>
      <c r="L247" s="26"/>
      <c r="M247" s="297"/>
      <c r="N247" s="105"/>
      <c r="O247" s="105"/>
      <c r="P247" s="105"/>
      <c r="Q247" s="27"/>
      <c r="R247" s="27"/>
      <c r="S247" s="27"/>
      <c r="T247" s="27"/>
      <c r="U247" s="27"/>
      <c r="V247" s="27"/>
      <c r="W247" s="27"/>
      <c r="X247" s="27"/>
      <c r="Y247" s="27"/>
      <c r="Z247" s="27"/>
      <c r="AA247" s="27"/>
      <c r="AB247" s="27"/>
      <c r="AC247" s="27"/>
      <c r="AD247" s="27"/>
    </row>
    <row r="248" spans="1:30" s="25" customFormat="1" ht="12.75">
      <c r="A248" s="57"/>
      <c r="B248" s="48"/>
      <c r="C248" s="48"/>
      <c r="D248" s="48"/>
      <c r="E248" s="48"/>
      <c r="F248" s="48"/>
      <c r="G248" s="58"/>
      <c r="H248" s="58"/>
      <c r="I248" s="58"/>
      <c r="J248" s="26"/>
      <c r="K248" s="26"/>
      <c r="L248" s="26"/>
      <c r="M248" s="297"/>
      <c r="N248" s="105"/>
      <c r="O248" s="105"/>
      <c r="P248" s="105"/>
      <c r="Q248" s="27"/>
      <c r="R248" s="27"/>
      <c r="S248" s="27"/>
      <c r="T248" s="27"/>
      <c r="U248" s="27"/>
      <c r="V248" s="27"/>
      <c r="W248" s="27"/>
      <c r="X248" s="27"/>
      <c r="Y248" s="27"/>
      <c r="Z248" s="27"/>
      <c r="AA248" s="27"/>
      <c r="AB248" s="27"/>
      <c r="AC248" s="27"/>
      <c r="AD248" s="27"/>
    </row>
    <row r="249" spans="1:30" s="25" customFormat="1" ht="12.75">
      <c r="A249" s="57"/>
      <c r="B249" s="48"/>
      <c r="C249" s="48"/>
      <c r="D249" s="48"/>
      <c r="E249" s="48"/>
      <c r="F249" s="48"/>
      <c r="G249" s="58"/>
      <c r="H249" s="58"/>
      <c r="I249" s="58"/>
      <c r="J249" s="26"/>
      <c r="K249" s="26"/>
      <c r="L249" s="26"/>
      <c r="M249" s="297"/>
      <c r="N249" s="105"/>
      <c r="O249" s="105"/>
      <c r="P249" s="105"/>
      <c r="Q249" s="27"/>
      <c r="R249" s="27"/>
      <c r="S249" s="27"/>
      <c r="T249" s="27"/>
      <c r="U249" s="27"/>
      <c r="V249" s="27"/>
      <c r="W249" s="27"/>
      <c r="X249" s="27"/>
      <c r="Y249" s="27"/>
      <c r="Z249" s="27"/>
      <c r="AA249" s="27"/>
      <c r="AB249" s="27"/>
      <c r="AC249" s="27"/>
      <c r="AD249" s="27"/>
    </row>
    <row r="250" spans="1:30" s="25" customFormat="1" ht="12.75">
      <c r="A250" s="57"/>
      <c r="B250" s="48"/>
      <c r="C250" s="48"/>
      <c r="D250" s="48"/>
      <c r="E250" s="48"/>
      <c r="F250" s="48"/>
      <c r="G250" s="58"/>
      <c r="H250" s="58"/>
      <c r="I250" s="58"/>
      <c r="J250" s="26"/>
      <c r="K250" s="26"/>
      <c r="L250" s="26"/>
      <c r="M250" s="297"/>
      <c r="N250" s="105"/>
      <c r="O250" s="105"/>
      <c r="P250" s="105"/>
      <c r="Q250" s="27"/>
      <c r="R250" s="27"/>
      <c r="S250" s="27"/>
      <c r="T250" s="27"/>
      <c r="U250" s="27"/>
      <c r="V250" s="27"/>
      <c r="W250" s="27"/>
      <c r="X250" s="27"/>
      <c r="Y250" s="27"/>
      <c r="Z250" s="27"/>
      <c r="AA250" s="27"/>
      <c r="AB250" s="27"/>
      <c r="AC250" s="27"/>
      <c r="AD250" s="27"/>
    </row>
    <row r="251" spans="1:30" s="25" customFormat="1" ht="12.75">
      <c r="A251" s="57"/>
      <c r="B251" s="48"/>
      <c r="C251" s="48"/>
      <c r="D251" s="48"/>
      <c r="E251" s="48"/>
      <c r="F251" s="48"/>
      <c r="G251" s="58"/>
      <c r="H251" s="58"/>
      <c r="I251" s="58"/>
      <c r="J251" s="26"/>
      <c r="K251" s="26"/>
      <c r="L251" s="26"/>
      <c r="M251" s="297"/>
      <c r="N251" s="105"/>
      <c r="O251" s="105"/>
      <c r="P251" s="105"/>
      <c r="Q251" s="27"/>
      <c r="R251" s="27"/>
      <c r="S251" s="27"/>
      <c r="T251" s="27"/>
      <c r="U251" s="27"/>
      <c r="V251" s="27"/>
      <c r="W251" s="27"/>
      <c r="X251" s="27"/>
      <c r="Y251" s="27"/>
      <c r="Z251" s="27"/>
      <c r="AA251" s="27"/>
      <c r="AB251" s="27"/>
      <c r="AC251" s="27"/>
      <c r="AD251" s="27"/>
    </row>
    <row r="252" spans="1:30" s="25" customFormat="1" ht="12.75">
      <c r="A252" s="57"/>
      <c r="B252" s="48"/>
      <c r="C252" s="48"/>
      <c r="D252" s="48"/>
      <c r="E252" s="48"/>
      <c r="F252" s="48"/>
      <c r="G252" s="58"/>
      <c r="H252" s="58"/>
      <c r="I252" s="58"/>
      <c r="J252" s="26"/>
      <c r="K252" s="26"/>
      <c r="L252" s="26"/>
      <c r="M252" s="297"/>
      <c r="N252" s="105"/>
      <c r="O252" s="105"/>
      <c r="P252" s="105"/>
      <c r="Q252" s="27"/>
      <c r="R252" s="27"/>
      <c r="S252" s="27"/>
      <c r="T252" s="27"/>
      <c r="U252" s="27"/>
      <c r="V252" s="27"/>
      <c r="W252" s="27"/>
      <c r="X252" s="27"/>
      <c r="Y252" s="27"/>
      <c r="Z252" s="27"/>
      <c r="AA252" s="27"/>
      <c r="AB252" s="27"/>
      <c r="AC252" s="27"/>
      <c r="AD252" s="27"/>
    </row>
    <row r="253" spans="1:30" s="25" customFormat="1" ht="12.75">
      <c r="A253" s="57"/>
      <c r="B253" s="48"/>
      <c r="C253" s="48"/>
      <c r="D253" s="48"/>
      <c r="E253" s="48"/>
      <c r="F253" s="48"/>
      <c r="G253" s="58"/>
      <c r="H253" s="58"/>
      <c r="I253" s="58"/>
      <c r="J253" s="26"/>
      <c r="K253" s="26"/>
      <c r="L253" s="26"/>
      <c r="M253" s="297"/>
      <c r="N253" s="105"/>
      <c r="O253" s="105"/>
      <c r="P253" s="105"/>
      <c r="Q253" s="27"/>
      <c r="R253" s="27"/>
      <c r="S253" s="27"/>
      <c r="T253" s="27"/>
      <c r="U253" s="27"/>
      <c r="V253" s="27"/>
      <c r="W253" s="27"/>
      <c r="X253" s="27"/>
      <c r="Y253" s="27"/>
      <c r="Z253" s="27"/>
      <c r="AA253" s="27"/>
      <c r="AB253" s="27"/>
      <c r="AC253" s="27"/>
      <c r="AD253" s="27"/>
    </row>
    <row r="254" spans="1:30" s="25" customFormat="1" ht="12.75">
      <c r="A254" s="57"/>
      <c r="B254" s="48"/>
      <c r="C254" s="48"/>
      <c r="D254" s="48"/>
      <c r="E254" s="48"/>
      <c r="F254" s="48"/>
      <c r="G254" s="58"/>
      <c r="H254" s="58"/>
      <c r="I254" s="58"/>
      <c r="J254" s="26"/>
      <c r="K254" s="26"/>
      <c r="L254" s="26"/>
      <c r="M254" s="297"/>
      <c r="N254" s="105"/>
      <c r="O254" s="105"/>
      <c r="P254" s="105"/>
      <c r="Q254" s="27"/>
      <c r="R254" s="27"/>
      <c r="S254" s="27"/>
      <c r="T254" s="27"/>
      <c r="U254" s="27"/>
      <c r="V254" s="27"/>
      <c r="W254" s="27"/>
      <c r="X254" s="27"/>
      <c r="Y254" s="27"/>
      <c r="Z254" s="27"/>
      <c r="AA254" s="27"/>
      <c r="AB254" s="27"/>
      <c r="AC254" s="27"/>
      <c r="AD254" s="27"/>
    </row>
    <row r="255" spans="1:30" s="25" customFormat="1" ht="12.75">
      <c r="A255" s="57"/>
      <c r="B255" s="48"/>
      <c r="C255" s="48"/>
      <c r="D255" s="48"/>
      <c r="E255" s="48"/>
      <c r="F255" s="48"/>
      <c r="G255" s="58"/>
      <c r="H255" s="58"/>
      <c r="I255" s="58"/>
      <c r="J255" s="26"/>
      <c r="K255" s="26"/>
      <c r="L255" s="26"/>
      <c r="M255" s="297"/>
      <c r="N255" s="105"/>
      <c r="O255" s="105"/>
      <c r="P255" s="105"/>
      <c r="Q255" s="27"/>
      <c r="R255" s="27"/>
      <c r="S255" s="27"/>
      <c r="T255" s="27"/>
      <c r="U255" s="27"/>
      <c r="V255" s="27"/>
      <c r="W255" s="27"/>
      <c r="X255" s="27"/>
      <c r="Y255" s="27"/>
      <c r="Z255" s="27"/>
      <c r="AA255" s="27"/>
      <c r="AB255" s="27"/>
      <c r="AC255" s="27"/>
      <c r="AD255" s="27"/>
    </row>
    <row r="256" spans="1:30" s="25" customFormat="1" ht="12.75">
      <c r="A256" s="57"/>
      <c r="B256" s="48"/>
      <c r="C256" s="48"/>
      <c r="D256" s="48"/>
      <c r="E256" s="48"/>
      <c r="F256" s="48"/>
      <c r="G256" s="58"/>
      <c r="H256" s="58"/>
      <c r="I256" s="58"/>
      <c r="J256" s="26"/>
      <c r="K256" s="26"/>
      <c r="L256" s="26"/>
      <c r="M256" s="297"/>
      <c r="N256" s="105"/>
      <c r="O256" s="105"/>
      <c r="P256" s="105"/>
      <c r="Q256" s="27"/>
      <c r="R256" s="27"/>
      <c r="S256" s="27"/>
      <c r="T256" s="27"/>
      <c r="U256" s="27"/>
      <c r="V256" s="27"/>
      <c r="W256" s="27"/>
      <c r="X256" s="27"/>
      <c r="Y256" s="27"/>
      <c r="Z256" s="27"/>
      <c r="AA256" s="27"/>
      <c r="AB256" s="27"/>
      <c r="AC256" s="27"/>
      <c r="AD256" s="27"/>
    </row>
    <row r="257" spans="1:30" s="25" customFormat="1" ht="12.75">
      <c r="A257" s="57"/>
      <c r="B257" s="48"/>
      <c r="C257" s="48"/>
      <c r="D257" s="48"/>
      <c r="E257" s="48"/>
      <c r="F257" s="48"/>
      <c r="G257" s="58"/>
      <c r="H257" s="58"/>
      <c r="I257" s="58"/>
      <c r="J257" s="26"/>
      <c r="K257" s="26"/>
      <c r="L257" s="26"/>
      <c r="M257" s="297"/>
      <c r="N257" s="105"/>
      <c r="O257" s="105"/>
      <c r="P257" s="105"/>
      <c r="Q257" s="27"/>
      <c r="R257" s="27"/>
      <c r="S257" s="27"/>
      <c r="T257" s="27"/>
      <c r="U257" s="27"/>
      <c r="V257" s="27"/>
      <c r="W257" s="27"/>
      <c r="X257" s="27"/>
      <c r="Y257" s="27"/>
      <c r="Z257" s="27"/>
      <c r="AA257" s="27"/>
      <c r="AB257" s="27"/>
      <c r="AC257" s="27"/>
      <c r="AD257" s="27"/>
    </row>
    <row r="258" spans="1:30" s="25" customFormat="1" ht="12.75">
      <c r="A258" s="57"/>
      <c r="B258" s="48"/>
      <c r="C258" s="48"/>
      <c r="D258" s="48"/>
      <c r="E258" s="48"/>
      <c r="F258" s="48"/>
      <c r="G258" s="58"/>
      <c r="H258" s="58"/>
      <c r="I258" s="58"/>
      <c r="J258" s="26"/>
      <c r="K258" s="26"/>
      <c r="L258" s="26"/>
      <c r="M258" s="297"/>
      <c r="N258" s="105"/>
      <c r="O258" s="105"/>
      <c r="P258" s="105"/>
      <c r="Q258" s="27"/>
      <c r="R258" s="27"/>
      <c r="S258" s="27"/>
      <c r="T258" s="27"/>
      <c r="U258" s="27"/>
      <c r="V258" s="27"/>
      <c r="W258" s="27"/>
      <c r="X258" s="27"/>
      <c r="Y258" s="27"/>
      <c r="Z258" s="27"/>
      <c r="AA258" s="27"/>
      <c r="AB258" s="27"/>
      <c r="AC258" s="27"/>
      <c r="AD258" s="27"/>
    </row>
    <row r="259" spans="1:30" s="25" customFormat="1" ht="12.75">
      <c r="A259" s="57"/>
      <c r="B259" s="48"/>
      <c r="C259" s="48"/>
      <c r="D259" s="48"/>
      <c r="E259" s="48"/>
      <c r="F259" s="48"/>
      <c r="G259" s="58"/>
      <c r="H259" s="58"/>
      <c r="I259" s="58"/>
      <c r="J259" s="26"/>
      <c r="K259" s="26"/>
      <c r="L259" s="26"/>
      <c r="M259" s="297"/>
      <c r="N259" s="105"/>
      <c r="O259" s="105"/>
      <c r="P259" s="105"/>
      <c r="Q259" s="27"/>
      <c r="R259" s="27"/>
      <c r="S259" s="27"/>
      <c r="T259" s="27"/>
      <c r="U259" s="27"/>
      <c r="V259" s="27"/>
      <c r="W259" s="27"/>
      <c r="X259" s="27"/>
      <c r="Y259" s="27"/>
      <c r="Z259" s="27"/>
      <c r="AA259" s="27"/>
      <c r="AB259" s="27"/>
      <c r="AC259" s="27"/>
      <c r="AD259" s="27"/>
    </row>
    <row r="260" spans="1:30" s="25" customFormat="1" ht="12.75">
      <c r="A260" s="57"/>
      <c r="B260" s="48"/>
      <c r="C260" s="48"/>
      <c r="D260" s="48"/>
      <c r="E260" s="48"/>
      <c r="F260" s="48"/>
      <c r="G260" s="58"/>
      <c r="H260" s="58"/>
      <c r="I260" s="58"/>
      <c r="J260" s="26"/>
      <c r="K260" s="26"/>
      <c r="L260" s="26"/>
      <c r="M260" s="297"/>
      <c r="N260" s="105"/>
      <c r="O260" s="105"/>
      <c r="P260" s="105"/>
      <c r="Q260" s="27"/>
      <c r="R260" s="27"/>
      <c r="S260" s="27"/>
      <c r="T260" s="27"/>
      <c r="U260" s="27"/>
      <c r="V260" s="27"/>
      <c r="W260" s="27"/>
      <c r="X260" s="27"/>
      <c r="Y260" s="27"/>
      <c r="Z260" s="27"/>
      <c r="AA260" s="27"/>
      <c r="AB260" s="27"/>
      <c r="AC260" s="27"/>
      <c r="AD260" s="27"/>
    </row>
    <row r="261" spans="1:30" s="25" customFormat="1" ht="12.75">
      <c r="A261" s="57"/>
      <c r="B261" s="48"/>
      <c r="C261" s="48"/>
      <c r="D261" s="48"/>
      <c r="E261" s="48"/>
      <c r="F261" s="48"/>
      <c r="G261" s="58"/>
      <c r="H261" s="58"/>
      <c r="I261" s="58"/>
      <c r="J261" s="26"/>
      <c r="K261" s="26"/>
      <c r="L261" s="26"/>
      <c r="M261" s="297"/>
      <c r="N261" s="105"/>
      <c r="O261" s="105"/>
      <c r="P261" s="105"/>
      <c r="Q261" s="27"/>
      <c r="R261" s="27"/>
      <c r="S261" s="27"/>
      <c r="T261" s="27"/>
      <c r="U261" s="27"/>
      <c r="V261" s="27"/>
      <c r="W261" s="27"/>
      <c r="X261" s="27"/>
      <c r="Y261" s="27"/>
      <c r="Z261" s="27"/>
      <c r="AA261" s="27"/>
      <c r="AB261" s="27"/>
      <c r="AC261" s="27"/>
      <c r="AD261" s="27"/>
    </row>
    <row r="262" spans="1:30" s="25" customFormat="1" ht="12.75">
      <c r="A262" s="57"/>
      <c r="B262" s="48"/>
      <c r="C262" s="48"/>
      <c r="D262" s="48"/>
      <c r="E262" s="48"/>
      <c r="F262" s="48"/>
      <c r="G262" s="58"/>
      <c r="H262" s="58"/>
      <c r="I262" s="58"/>
      <c r="J262" s="26"/>
      <c r="K262" s="26"/>
      <c r="L262" s="26"/>
      <c r="M262" s="297"/>
      <c r="N262" s="105"/>
      <c r="O262" s="105"/>
      <c r="P262" s="105"/>
      <c r="Q262" s="27"/>
      <c r="R262" s="27"/>
      <c r="S262" s="27"/>
      <c r="T262" s="27"/>
      <c r="U262" s="27"/>
      <c r="V262" s="27"/>
      <c r="W262" s="27"/>
      <c r="X262" s="27"/>
      <c r="Y262" s="27"/>
      <c r="Z262" s="27"/>
      <c r="AA262" s="27"/>
      <c r="AB262" s="27"/>
      <c r="AC262" s="27"/>
      <c r="AD262" s="27"/>
    </row>
    <row r="263" spans="1:30" s="25" customFormat="1" ht="12.75">
      <c r="A263" s="57"/>
      <c r="B263" s="48"/>
      <c r="C263" s="48"/>
      <c r="D263" s="48"/>
      <c r="E263" s="48"/>
      <c r="F263" s="48"/>
      <c r="G263" s="58"/>
      <c r="H263" s="58"/>
      <c r="I263" s="58"/>
      <c r="J263" s="26"/>
      <c r="K263" s="26"/>
      <c r="L263" s="26"/>
      <c r="M263" s="297"/>
      <c r="N263" s="105"/>
      <c r="O263" s="105"/>
      <c r="P263" s="105"/>
      <c r="Q263" s="27"/>
      <c r="R263" s="27"/>
      <c r="S263" s="27"/>
      <c r="T263" s="27"/>
      <c r="U263" s="27"/>
      <c r="V263" s="27"/>
      <c r="W263" s="27"/>
      <c r="X263" s="27"/>
      <c r="Y263" s="27"/>
      <c r="Z263" s="27"/>
      <c r="AA263" s="27"/>
      <c r="AB263" s="27"/>
      <c r="AC263" s="27"/>
      <c r="AD263" s="27"/>
    </row>
    <row r="264" spans="1:30" s="25" customFormat="1" ht="12.75">
      <c r="A264" s="57"/>
      <c r="B264" s="48"/>
      <c r="C264" s="48"/>
      <c r="D264" s="48"/>
      <c r="E264" s="48"/>
      <c r="F264" s="48"/>
      <c r="G264" s="58"/>
      <c r="H264" s="58"/>
      <c r="I264" s="58"/>
      <c r="J264" s="26"/>
      <c r="K264" s="26"/>
      <c r="L264" s="26"/>
      <c r="M264" s="297"/>
      <c r="N264" s="105"/>
      <c r="O264" s="105"/>
      <c r="P264" s="105"/>
      <c r="Q264" s="27"/>
      <c r="R264" s="27"/>
      <c r="S264" s="27"/>
      <c r="T264" s="27"/>
      <c r="U264" s="27"/>
      <c r="V264" s="27"/>
      <c r="W264" s="27"/>
      <c r="X264" s="27"/>
      <c r="Y264" s="27"/>
      <c r="Z264" s="27"/>
      <c r="AA264" s="27"/>
      <c r="AB264" s="27"/>
      <c r="AC264" s="27"/>
      <c r="AD264" s="27"/>
    </row>
    <row r="265" spans="1:30" s="25" customFormat="1" ht="12.75">
      <c r="A265" s="57"/>
      <c r="B265" s="48"/>
      <c r="C265" s="48"/>
      <c r="D265" s="48"/>
      <c r="E265" s="48"/>
      <c r="F265" s="48"/>
      <c r="G265" s="58"/>
      <c r="H265" s="58"/>
      <c r="I265" s="58"/>
      <c r="J265" s="26"/>
      <c r="K265" s="26"/>
      <c r="L265" s="26"/>
      <c r="M265" s="297"/>
      <c r="N265" s="105"/>
      <c r="O265" s="105"/>
      <c r="P265" s="105"/>
      <c r="Q265" s="27"/>
      <c r="R265" s="27"/>
      <c r="S265" s="27"/>
      <c r="T265" s="27"/>
      <c r="U265" s="27"/>
      <c r="V265" s="27"/>
      <c r="W265" s="27"/>
      <c r="X265" s="27"/>
      <c r="Y265" s="27"/>
      <c r="Z265" s="27"/>
      <c r="AA265" s="27"/>
      <c r="AB265" s="27"/>
      <c r="AC265" s="27"/>
      <c r="AD265" s="27"/>
    </row>
    <row r="266" spans="1:30" s="25" customFormat="1" ht="12.75">
      <c r="A266" s="57"/>
      <c r="B266" s="48"/>
      <c r="C266" s="48"/>
      <c r="D266" s="48"/>
      <c r="E266" s="48"/>
      <c r="F266" s="48"/>
      <c r="G266" s="58"/>
      <c r="H266" s="58"/>
      <c r="I266" s="58"/>
      <c r="J266" s="26"/>
      <c r="K266" s="26"/>
      <c r="L266" s="26"/>
      <c r="M266" s="297"/>
      <c r="N266" s="105"/>
      <c r="O266" s="105"/>
      <c r="P266" s="105"/>
      <c r="Q266" s="27"/>
      <c r="R266" s="27"/>
      <c r="S266" s="27"/>
      <c r="T266" s="27"/>
      <c r="U266" s="27"/>
      <c r="V266" s="27"/>
      <c r="W266" s="27"/>
      <c r="X266" s="27"/>
      <c r="Y266" s="27"/>
      <c r="Z266" s="27"/>
      <c r="AA266" s="27"/>
      <c r="AB266" s="27"/>
      <c r="AC266" s="27"/>
      <c r="AD266" s="27"/>
    </row>
    <row r="267" spans="1:30" s="25" customFormat="1" ht="12.75">
      <c r="A267" s="57"/>
      <c r="B267" s="48"/>
      <c r="C267" s="48"/>
      <c r="D267" s="48"/>
      <c r="E267" s="48"/>
      <c r="F267" s="48"/>
      <c r="G267" s="58"/>
      <c r="H267" s="58"/>
      <c r="I267" s="58"/>
      <c r="J267" s="26"/>
      <c r="K267" s="26"/>
      <c r="L267" s="26"/>
      <c r="M267" s="297"/>
      <c r="N267" s="105"/>
      <c r="O267" s="105"/>
      <c r="P267" s="105"/>
      <c r="Q267" s="27"/>
      <c r="R267" s="27"/>
      <c r="S267" s="27"/>
      <c r="T267" s="27"/>
      <c r="U267" s="27"/>
      <c r="V267" s="27"/>
      <c r="W267" s="27"/>
      <c r="X267" s="27"/>
      <c r="Y267" s="27"/>
      <c r="Z267" s="27"/>
      <c r="AA267" s="27"/>
      <c r="AB267" s="27"/>
      <c r="AC267" s="27"/>
      <c r="AD267" s="27"/>
    </row>
    <row r="268" spans="1:30" s="25" customFormat="1" ht="12.75">
      <c r="A268" s="57"/>
      <c r="B268" s="48"/>
      <c r="C268" s="48"/>
      <c r="D268" s="48"/>
      <c r="E268" s="48"/>
      <c r="F268" s="48"/>
      <c r="G268" s="58"/>
      <c r="H268" s="58"/>
      <c r="I268" s="58"/>
      <c r="J268" s="26"/>
      <c r="K268" s="26"/>
      <c r="L268" s="26"/>
      <c r="M268" s="297"/>
      <c r="N268" s="105"/>
      <c r="O268" s="105"/>
      <c r="P268" s="105"/>
      <c r="Q268" s="27"/>
      <c r="R268" s="27"/>
      <c r="S268" s="27"/>
      <c r="T268" s="27"/>
      <c r="U268" s="27"/>
      <c r="V268" s="27"/>
      <c r="W268" s="27"/>
      <c r="X268" s="27"/>
      <c r="Y268" s="27"/>
      <c r="Z268" s="27"/>
      <c r="AA268" s="27"/>
      <c r="AB268" s="27"/>
      <c r="AC268" s="27"/>
      <c r="AD268" s="27"/>
    </row>
    <row r="269" spans="1:30" s="25" customFormat="1" ht="12.75">
      <c r="A269" s="57"/>
      <c r="B269" s="48"/>
      <c r="C269" s="48"/>
      <c r="D269" s="48"/>
      <c r="E269" s="48"/>
      <c r="F269" s="48"/>
      <c r="G269" s="58"/>
      <c r="H269" s="58"/>
      <c r="I269" s="58"/>
      <c r="J269" s="26"/>
      <c r="K269" s="26"/>
      <c r="L269" s="26"/>
      <c r="M269" s="297"/>
      <c r="N269" s="105"/>
      <c r="O269" s="105"/>
      <c r="P269" s="105"/>
      <c r="Q269" s="27"/>
      <c r="R269" s="27"/>
      <c r="S269" s="27"/>
      <c r="T269" s="27"/>
      <c r="U269" s="27"/>
      <c r="V269" s="27"/>
      <c r="W269" s="27"/>
      <c r="X269" s="27"/>
      <c r="Y269" s="27"/>
      <c r="Z269" s="27"/>
      <c r="AA269" s="27"/>
      <c r="AB269" s="27"/>
      <c r="AC269" s="27"/>
      <c r="AD269" s="27"/>
    </row>
    <row r="270" spans="1:30" s="25" customFormat="1" ht="12.75">
      <c r="A270" s="57"/>
      <c r="B270" s="48"/>
      <c r="C270" s="48"/>
      <c r="D270" s="48"/>
      <c r="E270" s="48"/>
      <c r="F270" s="48"/>
      <c r="G270" s="58"/>
      <c r="H270" s="58"/>
      <c r="I270" s="58"/>
      <c r="J270" s="26"/>
      <c r="K270" s="26"/>
      <c r="L270" s="26"/>
      <c r="M270" s="297"/>
      <c r="N270" s="105"/>
      <c r="O270" s="105"/>
      <c r="P270" s="105"/>
      <c r="Q270" s="27"/>
      <c r="R270" s="27"/>
      <c r="S270" s="27"/>
      <c r="T270" s="27"/>
      <c r="U270" s="27"/>
      <c r="V270" s="27"/>
      <c r="W270" s="27"/>
      <c r="X270" s="27"/>
      <c r="Y270" s="27"/>
      <c r="Z270" s="27"/>
      <c r="AA270" s="27"/>
      <c r="AB270" s="27"/>
      <c r="AC270" s="27"/>
      <c r="AD270" s="27"/>
    </row>
    <row r="271" spans="1:30" s="25" customFormat="1" ht="12.75">
      <c r="A271" s="57"/>
      <c r="B271" s="48"/>
      <c r="C271" s="48"/>
      <c r="D271" s="48"/>
      <c r="E271" s="48"/>
      <c r="F271" s="48"/>
      <c r="G271" s="58"/>
      <c r="H271" s="58"/>
      <c r="I271" s="58"/>
      <c r="J271" s="26"/>
      <c r="K271" s="26"/>
      <c r="L271" s="26"/>
      <c r="M271" s="297"/>
      <c r="N271" s="105"/>
      <c r="O271" s="105"/>
      <c r="P271" s="105"/>
      <c r="Q271" s="27"/>
      <c r="R271" s="27"/>
      <c r="S271" s="27"/>
      <c r="T271" s="27"/>
      <c r="U271" s="27"/>
      <c r="V271" s="27"/>
      <c r="W271" s="27"/>
      <c r="X271" s="27"/>
      <c r="Y271" s="27"/>
      <c r="Z271" s="27"/>
      <c r="AA271" s="27"/>
      <c r="AB271" s="27"/>
      <c r="AC271" s="27"/>
      <c r="AD271" s="27"/>
    </row>
    <row r="272" spans="1:30" s="25" customFormat="1" ht="12.75">
      <c r="A272" s="57"/>
      <c r="B272" s="48"/>
      <c r="C272" s="48"/>
      <c r="D272" s="48"/>
      <c r="E272" s="48"/>
      <c r="F272" s="48"/>
      <c r="G272" s="58"/>
      <c r="H272" s="58"/>
      <c r="I272" s="58"/>
      <c r="J272" s="26"/>
      <c r="K272" s="26"/>
      <c r="L272" s="26"/>
      <c r="M272" s="297"/>
      <c r="N272" s="105"/>
      <c r="O272" s="105"/>
      <c r="P272" s="105"/>
      <c r="Q272" s="27"/>
      <c r="R272" s="27"/>
      <c r="S272" s="27"/>
      <c r="T272" s="27"/>
      <c r="U272" s="27"/>
      <c r="V272" s="27"/>
      <c r="W272" s="27"/>
      <c r="X272" s="27"/>
      <c r="Y272" s="27"/>
      <c r="Z272" s="27"/>
      <c r="AA272" s="27"/>
      <c r="AB272" s="27"/>
      <c r="AC272" s="27"/>
      <c r="AD272" s="27"/>
    </row>
    <row r="273" spans="1:30" s="25" customFormat="1" ht="12.75">
      <c r="A273" s="57"/>
      <c r="B273" s="48"/>
      <c r="C273" s="48"/>
      <c r="D273" s="48"/>
      <c r="E273" s="48"/>
      <c r="F273" s="48"/>
      <c r="G273" s="58"/>
      <c r="H273" s="58"/>
      <c r="I273" s="58"/>
      <c r="J273" s="26"/>
      <c r="K273" s="26"/>
      <c r="L273" s="26"/>
      <c r="M273" s="297"/>
      <c r="N273" s="105"/>
      <c r="O273" s="105"/>
      <c r="P273" s="105"/>
      <c r="Q273" s="27"/>
      <c r="R273" s="27"/>
      <c r="S273" s="27"/>
      <c r="T273" s="27"/>
      <c r="U273" s="27"/>
      <c r="V273" s="27"/>
      <c r="W273" s="27"/>
      <c r="X273" s="27"/>
      <c r="Y273" s="27"/>
      <c r="Z273" s="27"/>
      <c r="AA273" s="27"/>
      <c r="AB273" s="27"/>
      <c r="AC273" s="27"/>
      <c r="AD273" s="27"/>
    </row>
    <row r="274" spans="1:30" s="25" customFormat="1" ht="12.75">
      <c r="A274" s="57"/>
      <c r="B274" s="48"/>
      <c r="C274" s="48"/>
      <c r="D274" s="48"/>
      <c r="E274" s="48"/>
      <c r="F274" s="48"/>
      <c r="G274" s="58"/>
      <c r="H274" s="58"/>
      <c r="I274" s="58"/>
      <c r="J274" s="26"/>
      <c r="K274" s="26"/>
      <c r="L274" s="26"/>
      <c r="M274" s="297"/>
      <c r="N274" s="105"/>
      <c r="O274" s="105"/>
      <c r="P274" s="105"/>
      <c r="Q274" s="27"/>
      <c r="R274" s="27"/>
      <c r="S274" s="27"/>
      <c r="T274" s="27"/>
      <c r="U274" s="27"/>
      <c r="V274" s="27"/>
      <c r="W274" s="27"/>
      <c r="X274" s="27"/>
      <c r="Y274" s="27"/>
      <c r="Z274" s="27"/>
      <c r="AA274" s="27"/>
      <c r="AB274" s="27"/>
      <c r="AC274" s="27"/>
      <c r="AD274" s="27"/>
    </row>
    <row r="275" spans="1:30" s="25" customFormat="1" ht="12.75">
      <c r="A275" s="57"/>
      <c r="B275" s="48"/>
      <c r="C275" s="48"/>
      <c r="D275" s="48"/>
      <c r="E275" s="48"/>
      <c r="F275" s="48"/>
      <c r="G275" s="58"/>
      <c r="H275" s="58"/>
      <c r="I275" s="58"/>
      <c r="J275" s="26"/>
      <c r="K275" s="26"/>
      <c r="L275" s="26"/>
      <c r="M275" s="297"/>
      <c r="N275" s="105"/>
      <c r="O275" s="105"/>
      <c r="P275" s="105"/>
      <c r="Q275" s="27"/>
      <c r="R275" s="27"/>
      <c r="S275" s="27"/>
      <c r="T275" s="27"/>
      <c r="U275" s="27"/>
      <c r="V275" s="27"/>
      <c r="W275" s="27"/>
      <c r="X275" s="27"/>
      <c r="Y275" s="27"/>
      <c r="Z275" s="27"/>
      <c r="AA275" s="27"/>
      <c r="AB275" s="27"/>
      <c r="AC275" s="27"/>
      <c r="AD275" s="27"/>
    </row>
    <row r="276" spans="1:30" s="25" customFormat="1" ht="12.75">
      <c r="A276" s="57"/>
      <c r="B276" s="48"/>
      <c r="C276" s="48"/>
      <c r="D276" s="48"/>
      <c r="E276" s="48"/>
      <c r="F276" s="48"/>
      <c r="G276" s="58"/>
      <c r="H276" s="58"/>
      <c r="I276" s="58"/>
      <c r="J276" s="26"/>
      <c r="K276" s="26"/>
      <c r="L276" s="26"/>
      <c r="M276" s="297"/>
      <c r="N276" s="105"/>
      <c r="O276" s="105"/>
      <c r="P276" s="105"/>
      <c r="Q276" s="27"/>
      <c r="R276" s="27"/>
      <c r="S276" s="27"/>
      <c r="T276" s="27"/>
      <c r="U276" s="27"/>
      <c r="V276" s="27"/>
      <c r="W276" s="27"/>
      <c r="X276" s="27"/>
      <c r="Y276" s="27"/>
      <c r="Z276" s="27"/>
      <c r="AA276" s="27"/>
      <c r="AB276" s="27"/>
      <c r="AC276" s="27"/>
      <c r="AD276" s="27"/>
    </row>
    <row r="277" spans="1:30" s="25" customFormat="1" ht="12.75">
      <c r="A277" s="57"/>
      <c r="B277" s="48"/>
      <c r="C277" s="48"/>
      <c r="D277" s="48"/>
      <c r="E277" s="48"/>
      <c r="F277" s="48"/>
      <c r="G277" s="58"/>
      <c r="H277" s="58"/>
      <c r="I277" s="58"/>
      <c r="J277" s="26"/>
      <c r="K277" s="26"/>
      <c r="L277" s="26"/>
      <c r="M277" s="297"/>
      <c r="N277" s="105"/>
      <c r="O277" s="105"/>
      <c r="P277" s="105"/>
      <c r="Q277" s="27"/>
      <c r="R277" s="27"/>
      <c r="S277" s="27"/>
      <c r="T277" s="27"/>
      <c r="U277" s="27"/>
      <c r="V277" s="27"/>
      <c r="W277" s="27"/>
      <c r="X277" s="27"/>
      <c r="Y277" s="27"/>
      <c r="Z277" s="27"/>
      <c r="AA277" s="27"/>
      <c r="AB277" s="27"/>
      <c r="AC277" s="27"/>
      <c r="AD277" s="27"/>
    </row>
    <row r="278" spans="1:30" s="25" customFormat="1" ht="12.75">
      <c r="A278" s="57"/>
      <c r="B278" s="48"/>
      <c r="C278" s="48"/>
      <c r="D278" s="48"/>
      <c r="E278" s="48"/>
      <c r="F278" s="48"/>
      <c r="G278" s="58"/>
      <c r="H278" s="58"/>
      <c r="I278" s="58"/>
      <c r="J278" s="26"/>
      <c r="K278" s="26"/>
      <c r="L278" s="26"/>
      <c r="M278" s="297"/>
      <c r="N278" s="105"/>
      <c r="O278" s="105"/>
      <c r="P278" s="105"/>
      <c r="Q278" s="27"/>
      <c r="R278" s="27"/>
      <c r="S278" s="27"/>
      <c r="T278" s="27"/>
      <c r="U278" s="27"/>
      <c r="V278" s="27"/>
      <c r="W278" s="27"/>
      <c r="X278" s="27"/>
      <c r="Y278" s="27"/>
      <c r="Z278" s="27"/>
      <c r="AA278" s="27"/>
      <c r="AB278" s="27"/>
      <c r="AC278" s="27"/>
      <c r="AD278" s="27"/>
    </row>
    <row r="279" spans="1:30" s="25" customFormat="1" ht="12.75">
      <c r="A279" s="57"/>
      <c r="B279" s="48"/>
      <c r="C279" s="48"/>
      <c r="D279" s="48"/>
      <c r="E279" s="48"/>
      <c r="F279" s="48"/>
      <c r="G279" s="58"/>
      <c r="H279" s="58"/>
      <c r="I279" s="58"/>
      <c r="J279" s="26"/>
      <c r="K279" s="26"/>
      <c r="L279" s="26"/>
      <c r="M279" s="297"/>
      <c r="N279" s="105"/>
      <c r="O279" s="105"/>
      <c r="P279" s="105"/>
      <c r="Q279" s="27"/>
      <c r="R279" s="27"/>
      <c r="S279" s="27"/>
      <c r="T279" s="27"/>
      <c r="U279" s="27"/>
      <c r="V279" s="27"/>
      <c r="W279" s="27"/>
      <c r="X279" s="27"/>
      <c r="Y279" s="27"/>
      <c r="Z279" s="27"/>
      <c r="AA279" s="27"/>
      <c r="AB279" s="27"/>
      <c r="AC279" s="27"/>
      <c r="AD279" s="27"/>
    </row>
    <row r="280" spans="1:30" s="25" customFormat="1" ht="12.75">
      <c r="A280" s="57"/>
      <c r="B280" s="48"/>
      <c r="C280" s="48"/>
      <c r="D280" s="48"/>
      <c r="E280" s="48"/>
      <c r="F280" s="48"/>
      <c r="G280" s="58"/>
      <c r="H280" s="58"/>
      <c r="I280" s="58"/>
      <c r="J280" s="26"/>
      <c r="K280" s="26"/>
      <c r="L280" s="26"/>
      <c r="M280" s="297"/>
      <c r="N280" s="105"/>
      <c r="O280" s="105"/>
      <c r="P280" s="105"/>
      <c r="Q280" s="27"/>
      <c r="R280" s="27"/>
      <c r="S280" s="27"/>
      <c r="T280" s="27"/>
      <c r="U280" s="27"/>
      <c r="V280" s="27"/>
      <c r="W280" s="27"/>
      <c r="X280" s="27"/>
      <c r="Y280" s="27"/>
      <c r="Z280" s="27"/>
      <c r="AA280" s="27"/>
      <c r="AB280" s="27"/>
      <c r="AC280" s="27"/>
      <c r="AD280" s="27"/>
    </row>
    <row r="281" spans="1:30" s="25" customFormat="1" ht="12.75">
      <c r="A281" s="57"/>
      <c r="B281" s="48"/>
      <c r="C281" s="48"/>
      <c r="D281" s="48"/>
      <c r="E281" s="48"/>
      <c r="F281" s="48"/>
      <c r="G281" s="58"/>
      <c r="H281" s="58"/>
      <c r="I281" s="58"/>
      <c r="J281" s="26"/>
      <c r="K281" s="26"/>
      <c r="L281" s="26"/>
      <c r="M281" s="297"/>
      <c r="N281" s="105"/>
      <c r="O281" s="105"/>
      <c r="P281" s="105"/>
      <c r="Q281" s="27"/>
      <c r="R281" s="27"/>
      <c r="S281" s="27"/>
      <c r="T281" s="27"/>
      <c r="U281" s="27"/>
      <c r="V281" s="27"/>
      <c r="W281" s="27"/>
      <c r="X281" s="27"/>
      <c r="Y281" s="27"/>
      <c r="Z281" s="27"/>
      <c r="AA281" s="27"/>
      <c r="AB281" s="27"/>
      <c r="AC281" s="27"/>
      <c r="AD281" s="27"/>
    </row>
    <row r="282" spans="1:30" s="25" customFormat="1" ht="12.75">
      <c r="A282" s="57"/>
      <c r="B282" s="48"/>
      <c r="C282" s="48"/>
      <c r="D282" s="48"/>
      <c r="E282" s="48"/>
      <c r="F282" s="48"/>
      <c r="G282" s="58"/>
      <c r="H282" s="58"/>
      <c r="I282" s="58"/>
      <c r="J282" s="26"/>
      <c r="K282" s="26"/>
      <c r="L282" s="26"/>
      <c r="M282" s="297"/>
      <c r="N282" s="105"/>
      <c r="O282" s="105"/>
      <c r="P282" s="105"/>
      <c r="Q282" s="27"/>
      <c r="R282" s="27"/>
      <c r="S282" s="27"/>
      <c r="T282" s="27"/>
      <c r="U282" s="27"/>
      <c r="V282" s="27"/>
      <c r="W282" s="27"/>
      <c r="X282" s="27"/>
      <c r="Y282" s="27"/>
      <c r="Z282" s="27"/>
      <c r="AA282" s="27"/>
      <c r="AB282" s="27"/>
      <c r="AC282" s="27"/>
      <c r="AD282" s="27"/>
    </row>
    <row r="283" spans="1:30" s="25" customFormat="1" ht="12.75">
      <c r="A283" s="57"/>
      <c r="B283" s="48"/>
      <c r="C283" s="48"/>
      <c r="D283" s="48"/>
      <c r="E283" s="48"/>
      <c r="F283" s="48"/>
      <c r="G283" s="58"/>
      <c r="H283" s="58"/>
      <c r="I283" s="58"/>
      <c r="J283" s="26"/>
      <c r="K283" s="26"/>
      <c r="L283" s="26"/>
      <c r="M283" s="297"/>
      <c r="N283" s="105"/>
      <c r="O283" s="105"/>
      <c r="P283" s="105"/>
      <c r="Q283" s="27"/>
      <c r="R283" s="27"/>
      <c r="S283" s="27"/>
      <c r="T283" s="27"/>
      <c r="U283" s="27"/>
      <c r="V283" s="27"/>
      <c r="W283" s="27"/>
      <c r="X283" s="27"/>
      <c r="Y283" s="27"/>
      <c r="Z283" s="27"/>
      <c r="AA283" s="27"/>
      <c r="AB283" s="27"/>
      <c r="AC283" s="27"/>
      <c r="AD283" s="27"/>
    </row>
    <row r="284" spans="1:30" s="25" customFormat="1" ht="12.75">
      <c r="A284" s="57"/>
      <c r="B284" s="48"/>
      <c r="C284" s="48"/>
      <c r="D284" s="48"/>
      <c r="E284" s="48"/>
      <c r="F284" s="48"/>
      <c r="G284" s="58"/>
      <c r="H284" s="58"/>
      <c r="I284" s="58"/>
      <c r="J284" s="26"/>
      <c r="K284" s="26"/>
      <c r="L284" s="26"/>
      <c r="M284" s="297"/>
      <c r="N284" s="105"/>
      <c r="O284" s="105"/>
      <c r="P284" s="105"/>
      <c r="Q284" s="27"/>
      <c r="R284" s="27"/>
      <c r="S284" s="27"/>
      <c r="T284" s="27"/>
      <c r="U284" s="27"/>
      <c r="V284" s="27"/>
      <c r="W284" s="27"/>
      <c r="X284" s="27"/>
      <c r="Y284" s="27"/>
      <c r="Z284" s="27"/>
      <c r="AA284" s="27"/>
      <c r="AB284" s="27"/>
      <c r="AC284" s="27"/>
      <c r="AD284" s="27"/>
    </row>
    <row r="285" spans="1:30" s="25" customFormat="1" ht="12.75">
      <c r="A285" s="57"/>
      <c r="B285" s="48"/>
      <c r="C285" s="48"/>
      <c r="D285" s="48"/>
      <c r="E285" s="48"/>
      <c r="F285" s="48"/>
      <c r="G285" s="58"/>
      <c r="H285" s="58"/>
      <c r="I285" s="58"/>
      <c r="J285" s="26"/>
      <c r="K285" s="26"/>
      <c r="L285" s="26"/>
      <c r="M285" s="297"/>
      <c r="N285" s="105"/>
      <c r="O285" s="105"/>
      <c r="P285" s="105"/>
      <c r="Q285" s="27"/>
      <c r="R285" s="27"/>
      <c r="S285" s="27"/>
      <c r="T285" s="27"/>
      <c r="U285" s="27"/>
      <c r="V285" s="27"/>
      <c r="W285" s="27"/>
      <c r="X285" s="27"/>
      <c r="Y285" s="27"/>
      <c r="Z285" s="27"/>
      <c r="AA285" s="27"/>
      <c r="AB285" s="27"/>
      <c r="AC285" s="27"/>
      <c r="AD285" s="27"/>
    </row>
    <row r="286" spans="1:30" s="25" customFormat="1" ht="12.75">
      <c r="A286" s="57"/>
      <c r="B286" s="48"/>
      <c r="C286" s="48"/>
      <c r="D286" s="48"/>
      <c r="E286" s="48"/>
      <c r="F286" s="48"/>
      <c r="G286" s="58"/>
      <c r="H286" s="58"/>
      <c r="I286" s="58"/>
      <c r="J286" s="26"/>
      <c r="K286" s="26"/>
      <c r="L286" s="26"/>
      <c r="M286" s="297"/>
      <c r="N286" s="105"/>
      <c r="O286" s="105"/>
      <c r="P286" s="105"/>
      <c r="Q286" s="27"/>
      <c r="R286" s="27"/>
      <c r="S286" s="27"/>
      <c r="T286" s="27"/>
      <c r="U286" s="27"/>
      <c r="V286" s="27"/>
      <c r="W286" s="27"/>
      <c r="X286" s="27"/>
      <c r="Y286" s="27"/>
      <c r="Z286" s="27"/>
      <c r="AA286" s="27"/>
      <c r="AB286" s="27"/>
      <c r="AC286" s="27"/>
      <c r="AD286" s="27"/>
    </row>
    <row r="287" spans="1:30" s="25" customFormat="1" ht="12.75">
      <c r="A287" s="57"/>
      <c r="B287" s="48"/>
      <c r="C287" s="48"/>
      <c r="D287" s="48"/>
      <c r="E287" s="48"/>
      <c r="F287" s="48"/>
      <c r="G287" s="58"/>
      <c r="H287" s="58"/>
      <c r="I287" s="58"/>
      <c r="J287" s="26"/>
      <c r="K287" s="26"/>
      <c r="L287" s="26"/>
      <c r="M287" s="297"/>
      <c r="N287" s="105"/>
      <c r="O287" s="105"/>
      <c r="P287" s="105"/>
      <c r="Q287" s="27"/>
      <c r="R287" s="27"/>
      <c r="S287" s="27"/>
      <c r="T287" s="27"/>
      <c r="U287" s="27"/>
      <c r="V287" s="27"/>
      <c r="W287" s="27"/>
      <c r="X287" s="27"/>
      <c r="Y287" s="27"/>
      <c r="Z287" s="27"/>
      <c r="AA287" s="27"/>
      <c r="AB287" s="27"/>
      <c r="AC287" s="27"/>
      <c r="AD287" s="27"/>
    </row>
    <row r="288" spans="1:30" s="25" customFormat="1" ht="12.75">
      <c r="A288" s="57"/>
      <c r="B288" s="48"/>
      <c r="C288" s="48"/>
      <c r="D288" s="48"/>
      <c r="E288" s="48"/>
      <c r="F288" s="48"/>
      <c r="G288" s="58"/>
      <c r="H288" s="58"/>
      <c r="I288" s="58"/>
      <c r="J288" s="26"/>
      <c r="K288" s="26"/>
      <c r="L288" s="26"/>
      <c r="M288" s="297"/>
      <c r="N288" s="105"/>
      <c r="O288" s="105"/>
      <c r="P288" s="105"/>
      <c r="Q288" s="27"/>
      <c r="R288" s="27"/>
      <c r="S288" s="27"/>
      <c r="T288" s="27"/>
      <c r="U288" s="27"/>
      <c r="V288" s="27"/>
      <c r="W288" s="27"/>
      <c r="X288" s="27"/>
      <c r="Y288" s="27"/>
      <c r="Z288" s="27"/>
      <c r="AA288" s="27"/>
      <c r="AB288" s="27"/>
      <c r="AC288" s="27"/>
      <c r="AD288" s="27"/>
    </row>
    <row r="289" spans="1:30" s="25" customFormat="1" ht="12.75">
      <c r="A289" s="57"/>
      <c r="B289" s="48"/>
      <c r="C289" s="48"/>
      <c r="D289" s="48"/>
      <c r="E289" s="48"/>
      <c r="F289" s="48"/>
      <c r="G289" s="58"/>
      <c r="H289" s="58"/>
      <c r="I289" s="58"/>
      <c r="J289" s="26"/>
      <c r="K289" s="26"/>
      <c r="L289" s="26"/>
      <c r="M289" s="297"/>
      <c r="N289" s="105"/>
      <c r="O289" s="105"/>
      <c r="P289" s="105"/>
      <c r="Q289" s="27"/>
      <c r="R289" s="27"/>
      <c r="S289" s="27"/>
      <c r="T289" s="27"/>
      <c r="U289" s="27"/>
      <c r="V289" s="27"/>
      <c r="W289" s="27"/>
      <c r="X289" s="27"/>
      <c r="Y289" s="27"/>
      <c r="Z289" s="27"/>
      <c r="AA289" s="27"/>
      <c r="AB289" s="27"/>
      <c r="AC289" s="27"/>
      <c r="AD289" s="27"/>
    </row>
    <row r="290" spans="1:30" s="25" customFormat="1" ht="12.75">
      <c r="A290" s="57"/>
      <c r="B290" s="48"/>
      <c r="C290" s="48"/>
      <c r="D290" s="48"/>
      <c r="E290" s="48"/>
      <c r="F290" s="48"/>
      <c r="G290" s="58"/>
      <c r="H290" s="58"/>
      <c r="I290" s="58"/>
      <c r="J290" s="26"/>
      <c r="K290" s="26"/>
      <c r="L290" s="26"/>
      <c r="M290" s="297"/>
      <c r="N290" s="105"/>
      <c r="O290" s="105"/>
      <c r="P290" s="105"/>
      <c r="Q290" s="27"/>
      <c r="R290" s="27"/>
      <c r="S290" s="27"/>
      <c r="T290" s="27"/>
      <c r="U290" s="27"/>
      <c r="V290" s="27"/>
      <c r="W290" s="27"/>
      <c r="X290" s="27"/>
      <c r="Y290" s="27"/>
      <c r="Z290" s="27"/>
      <c r="AA290" s="27"/>
      <c r="AB290" s="27"/>
      <c r="AC290" s="27"/>
      <c r="AD290" s="27"/>
    </row>
    <row r="291" spans="1:30" s="25" customFormat="1" ht="12.75">
      <c r="A291" s="57"/>
      <c r="B291" s="48"/>
      <c r="C291" s="48"/>
      <c r="D291" s="48"/>
      <c r="E291" s="48"/>
      <c r="F291" s="48"/>
      <c r="G291" s="58"/>
      <c r="H291" s="58"/>
      <c r="I291" s="58"/>
      <c r="J291" s="26"/>
      <c r="K291" s="26"/>
      <c r="L291" s="26"/>
      <c r="M291" s="297"/>
      <c r="N291" s="105"/>
      <c r="O291" s="105"/>
      <c r="P291" s="105"/>
      <c r="Q291" s="27"/>
      <c r="R291" s="27"/>
      <c r="S291" s="27"/>
      <c r="T291" s="27"/>
      <c r="U291" s="27"/>
      <c r="V291" s="27"/>
      <c r="W291" s="27"/>
      <c r="X291" s="27"/>
      <c r="Y291" s="27"/>
      <c r="Z291" s="27"/>
      <c r="AA291" s="27"/>
      <c r="AB291" s="27"/>
      <c r="AC291" s="27"/>
      <c r="AD291" s="27"/>
    </row>
    <row r="292" spans="1:30" s="25" customFormat="1" ht="12.75">
      <c r="A292" s="57"/>
      <c r="B292" s="48"/>
      <c r="C292" s="48"/>
      <c r="D292" s="48"/>
      <c r="E292" s="48"/>
      <c r="F292" s="48"/>
      <c r="G292" s="58"/>
      <c r="H292" s="58"/>
      <c r="I292" s="58"/>
      <c r="J292" s="26"/>
      <c r="K292" s="26"/>
      <c r="L292" s="26"/>
      <c r="M292" s="297"/>
      <c r="N292" s="105"/>
      <c r="O292" s="105"/>
      <c r="P292" s="105"/>
      <c r="Q292" s="27"/>
      <c r="R292" s="27"/>
      <c r="S292" s="27"/>
      <c r="T292" s="27"/>
      <c r="U292" s="27"/>
      <c r="V292" s="27"/>
      <c r="W292" s="27"/>
      <c r="X292" s="27"/>
      <c r="Y292" s="27"/>
      <c r="Z292" s="27"/>
      <c r="AA292" s="27"/>
      <c r="AB292" s="27"/>
      <c r="AC292" s="27"/>
      <c r="AD292" s="27"/>
    </row>
    <row r="293" spans="1:30" s="25" customFormat="1" ht="12.75">
      <c r="A293" s="57"/>
      <c r="B293" s="48"/>
      <c r="C293" s="48"/>
      <c r="D293" s="48"/>
      <c r="E293" s="48"/>
      <c r="F293" s="48"/>
      <c r="G293" s="58"/>
      <c r="H293" s="58"/>
      <c r="I293" s="58"/>
      <c r="J293" s="26"/>
      <c r="K293" s="26"/>
      <c r="L293" s="26"/>
      <c r="M293" s="297"/>
      <c r="N293" s="105"/>
      <c r="O293" s="105"/>
      <c r="P293" s="105"/>
      <c r="Q293" s="27"/>
      <c r="R293" s="27"/>
      <c r="S293" s="27"/>
      <c r="T293" s="27"/>
      <c r="U293" s="27"/>
      <c r="V293" s="27"/>
      <c r="W293" s="27"/>
      <c r="X293" s="27"/>
      <c r="Y293" s="27"/>
      <c r="Z293" s="27"/>
      <c r="AA293" s="27"/>
      <c r="AB293" s="27"/>
      <c r="AC293" s="27"/>
      <c r="AD293" s="27"/>
    </row>
    <row r="294" spans="1:30" s="25" customFormat="1" ht="12.75">
      <c r="A294" s="57"/>
      <c r="B294" s="48"/>
      <c r="C294" s="48"/>
      <c r="D294" s="48"/>
      <c r="E294" s="48"/>
      <c r="F294" s="48"/>
      <c r="G294" s="58"/>
      <c r="H294" s="58"/>
      <c r="I294" s="58"/>
      <c r="J294" s="26"/>
      <c r="K294" s="26"/>
      <c r="L294" s="26"/>
      <c r="M294" s="297"/>
      <c r="N294" s="105"/>
      <c r="O294" s="105"/>
      <c r="P294" s="105"/>
      <c r="Q294" s="27"/>
      <c r="R294" s="27"/>
      <c r="S294" s="27"/>
      <c r="T294" s="27"/>
      <c r="U294" s="27"/>
      <c r="V294" s="27"/>
      <c r="W294" s="27"/>
      <c r="X294" s="27"/>
      <c r="Y294" s="27"/>
      <c r="Z294" s="27"/>
      <c r="AA294" s="27"/>
      <c r="AB294" s="27"/>
      <c r="AC294" s="27"/>
      <c r="AD294" s="27"/>
    </row>
    <row r="295" spans="1:30" s="25" customFormat="1" ht="12.75">
      <c r="A295" s="57"/>
      <c r="B295" s="48"/>
      <c r="C295" s="48"/>
      <c r="D295" s="48"/>
      <c r="E295" s="48"/>
      <c r="F295" s="48"/>
      <c r="G295" s="58"/>
      <c r="H295" s="58"/>
      <c r="I295" s="58"/>
      <c r="J295" s="26"/>
      <c r="K295" s="26"/>
      <c r="L295" s="26"/>
      <c r="M295" s="297"/>
      <c r="N295" s="105"/>
      <c r="O295" s="105"/>
      <c r="P295" s="105"/>
      <c r="Q295" s="27"/>
      <c r="R295" s="27"/>
      <c r="S295" s="27"/>
      <c r="T295" s="27"/>
      <c r="U295" s="27"/>
      <c r="V295" s="27"/>
      <c r="W295" s="27"/>
      <c r="X295" s="27"/>
      <c r="Y295" s="27"/>
      <c r="Z295" s="27"/>
      <c r="AA295" s="27"/>
      <c r="AB295" s="27"/>
      <c r="AC295" s="27"/>
      <c r="AD295" s="27"/>
    </row>
    <row r="296" spans="1:30" s="25" customFormat="1" ht="12.75">
      <c r="A296" s="57"/>
      <c r="B296" s="48"/>
      <c r="C296" s="48"/>
      <c r="D296" s="48"/>
      <c r="E296" s="48"/>
      <c r="F296" s="48"/>
      <c r="G296" s="58"/>
      <c r="H296" s="58"/>
      <c r="I296" s="58"/>
      <c r="J296" s="26"/>
      <c r="K296" s="26"/>
      <c r="L296" s="26"/>
      <c r="M296" s="297"/>
      <c r="N296" s="105"/>
      <c r="O296" s="105"/>
      <c r="P296" s="105"/>
      <c r="Q296" s="27"/>
      <c r="R296" s="27"/>
      <c r="S296" s="27"/>
      <c r="T296" s="27"/>
      <c r="U296" s="27"/>
      <c r="V296" s="27"/>
      <c r="W296" s="27"/>
      <c r="X296" s="27"/>
      <c r="Y296" s="27"/>
      <c r="Z296" s="27"/>
      <c r="AA296" s="27"/>
      <c r="AB296" s="27"/>
      <c r="AC296" s="27"/>
      <c r="AD296" s="27"/>
    </row>
    <row r="297" spans="1:30" s="25" customFormat="1" ht="12.75">
      <c r="A297" s="57"/>
      <c r="B297" s="48"/>
      <c r="C297" s="48"/>
      <c r="D297" s="48"/>
      <c r="E297" s="48"/>
      <c r="F297" s="48"/>
      <c r="G297" s="58"/>
      <c r="H297" s="58"/>
      <c r="I297" s="58"/>
      <c r="J297" s="26"/>
      <c r="K297" s="26"/>
      <c r="L297" s="26"/>
      <c r="M297" s="297"/>
      <c r="N297" s="105"/>
      <c r="O297" s="105"/>
      <c r="P297" s="105"/>
      <c r="Q297" s="27"/>
      <c r="R297" s="27"/>
      <c r="S297" s="27"/>
      <c r="T297" s="27"/>
      <c r="U297" s="27"/>
      <c r="V297" s="27"/>
      <c r="W297" s="27"/>
      <c r="X297" s="27"/>
      <c r="Y297" s="27"/>
      <c r="Z297" s="27"/>
      <c r="AA297" s="27"/>
      <c r="AB297" s="27"/>
      <c r="AC297" s="27"/>
      <c r="AD297" s="27"/>
    </row>
    <row r="298" spans="1:30" s="25" customFormat="1" ht="12.75">
      <c r="A298" s="57"/>
      <c r="B298" s="48"/>
      <c r="C298" s="48"/>
      <c r="D298" s="48"/>
      <c r="E298" s="48"/>
      <c r="F298" s="48"/>
      <c r="G298" s="58"/>
      <c r="H298" s="58"/>
      <c r="I298" s="58"/>
      <c r="J298" s="26"/>
      <c r="K298" s="26"/>
      <c r="L298" s="26"/>
      <c r="M298" s="297"/>
      <c r="N298" s="105"/>
      <c r="O298" s="105"/>
      <c r="P298" s="105"/>
      <c r="Q298" s="27"/>
      <c r="R298" s="27"/>
      <c r="S298" s="27"/>
      <c r="T298" s="27"/>
      <c r="U298" s="27"/>
      <c r="V298" s="27"/>
      <c r="W298" s="27"/>
      <c r="X298" s="27"/>
      <c r="Y298" s="27"/>
      <c r="Z298" s="27"/>
      <c r="AA298" s="27"/>
      <c r="AB298" s="27"/>
      <c r="AC298" s="27"/>
      <c r="AD298" s="27"/>
    </row>
    <row r="299" spans="1:30" s="25" customFormat="1" ht="12.75">
      <c r="A299" s="57"/>
      <c r="B299" s="48"/>
      <c r="C299" s="48"/>
      <c r="D299" s="48"/>
      <c r="E299" s="48"/>
      <c r="F299" s="48"/>
      <c r="G299" s="58"/>
      <c r="H299" s="58"/>
      <c r="I299" s="58"/>
      <c r="J299" s="26"/>
      <c r="K299" s="26"/>
      <c r="L299" s="26"/>
      <c r="M299" s="297"/>
      <c r="N299" s="105"/>
      <c r="O299" s="105"/>
      <c r="P299" s="105"/>
      <c r="Q299" s="27"/>
      <c r="R299" s="27"/>
      <c r="S299" s="27"/>
      <c r="T299" s="27"/>
      <c r="U299" s="27"/>
      <c r="V299" s="27"/>
      <c r="W299" s="27"/>
      <c r="X299" s="27"/>
      <c r="Y299" s="27"/>
      <c r="Z299" s="27"/>
      <c r="AA299" s="27"/>
      <c r="AB299" s="27"/>
      <c r="AC299" s="27"/>
      <c r="AD299" s="27"/>
    </row>
    <row r="300" spans="1:30" s="25" customFormat="1" ht="12.75">
      <c r="A300" s="57"/>
      <c r="B300" s="48"/>
      <c r="C300" s="48"/>
      <c r="D300" s="48"/>
      <c r="E300" s="48"/>
      <c r="F300" s="48"/>
      <c r="G300" s="58"/>
      <c r="H300" s="58"/>
      <c r="I300" s="58"/>
      <c r="J300" s="26"/>
      <c r="K300" s="26"/>
      <c r="L300" s="26"/>
      <c r="M300" s="297"/>
      <c r="N300" s="105"/>
      <c r="O300" s="105"/>
      <c r="P300" s="105"/>
      <c r="Q300" s="27"/>
      <c r="R300" s="27"/>
      <c r="S300" s="27"/>
      <c r="T300" s="27"/>
      <c r="U300" s="27"/>
      <c r="V300" s="27"/>
      <c r="W300" s="27"/>
      <c r="X300" s="27"/>
      <c r="Y300" s="27"/>
      <c r="Z300" s="27"/>
      <c r="AA300" s="27"/>
      <c r="AB300" s="27"/>
      <c r="AC300" s="27"/>
      <c r="AD300" s="27"/>
    </row>
    <row r="301" spans="1:30" s="25" customFormat="1" ht="12.75">
      <c r="A301" s="57"/>
      <c r="B301" s="48"/>
      <c r="C301" s="48"/>
      <c r="D301" s="48"/>
      <c r="E301" s="48"/>
      <c r="F301" s="48"/>
      <c r="G301" s="58"/>
      <c r="H301" s="58"/>
      <c r="I301" s="58"/>
      <c r="J301" s="26"/>
      <c r="K301" s="26"/>
      <c r="L301" s="26"/>
      <c r="M301" s="297"/>
      <c r="N301" s="105"/>
      <c r="O301" s="105"/>
      <c r="P301" s="105"/>
      <c r="Q301" s="27"/>
      <c r="R301" s="27"/>
      <c r="S301" s="27"/>
      <c r="T301" s="27"/>
      <c r="U301" s="27"/>
      <c r="V301" s="27"/>
      <c r="W301" s="27"/>
      <c r="X301" s="27"/>
      <c r="Y301" s="27"/>
      <c r="Z301" s="27"/>
      <c r="AA301" s="27"/>
      <c r="AB301" s="27"/>
      <c r="AC301" s="27"/>
      <c r="AD301" s="27"/>
    </row>
    <row r="302" spans="1:30" s="25" customFormat="1" ht="12.75">
      <c r="A302" s="57"/>
      <c r="B302" s="48"/>
      <c r="C302" s="48"/>
      <c r="D302" s="48"/>
      <c r="E302" s="48"/>
      <c r="F302" s="48"/>
      <c r="G302" s="58"/>
      <c r="H302" s="58"/>
      <c r="I302" s="58"/>
      <c r="J302" s="26"/>
      <c r="K302" s="26"/>
      <c r="L302" s="26"/>
      <c r="M302" s="297"/>
      <c r="N302" s="105"/>
      <c r="O302" s="105"/>
      <c r="P302" s="105"/>
      <c r="Q302" s="27"/>
      <c r="R302" s="27"/>
      <c r="S302" s="27"/>
      <c r="T302" s="27"/>
      <c r="U302" s="27"/>
      <c r="V302" s="27"/>
      <c r="W302" s="27"/>
      <c r="X302" s="27"/>
      <c r="Y302" s="27"/>
      <c r="Z302" s="27"/>
      <c r="AA302" s="27"/>
      <c r="AB302" s="27"/>
      <c r="AC302" s="27"/>
      <c r="AD302" s="27"/>
    </row>
    <row r="303" spans="1:30" s="25" customFormat="1" ht="12.75">
      <c r="A303" s="57"/>
      <c r="B303" s="48"/>
      <c r="C303" s="48"/>
      <c r="D303" s="48"/>
      <c r="E303" s="48"/>
      <c r="F303" s="48"/>
      <c r="G303" s="58"/>
      <c r="H303" s="58"/>
      <c r="I303" s="58"/>
      <c r="J303" s="26"/>
      <c r="K303" s="26"/>
      <c r="L303" s="26"/>
      <c r="M303" s="297"/>
      <c r="N303" s="105"/>
      <c r="O303" s="105"/>
      <c r="P303" s="105"/>
      <c r="Q303" s="27"/>
      <c r="R303" s="27"/>
      <c r="S303" s="27"/>
      <c r="T303" s="27"/>
      <c r="U303" s="27"/>
      <c r="V303" s="27"/>
      <c r="W303" s="27"/>
      <c r="X303" s="27"/>
      <c r="Y303" s="27"/>
      <c r="Z303" s="27"/>
      <c r="AA303" s="27"/>
      <c r="AB303" s="27"/>
      <c r="AC303" s="27"/>
      <c r="AD303" s="27"/>
    </row>
    <row r="304" spans="1:30" s="25" customFormat="1" ht="12.75">
      <c r="A304" s="57"/>
      <c r="B304" s="48"/>
      <c r="C304" s="48"/>
      <c r="D304" s="48"/>
      <c r="E304" s="48"/>
      <c r="F304" s="48"/>
      <c r="G304" s="58"/>
      <c r="H304" s="58"/>
      <c r="I304" s="58"/>
      <c r="J304" s="26"/>
      <c r="K304" s="26"/>
      <c r="L304" s="26"/>
      <c r="M304" s="297"/>
      <c r="N304" s="105"/>
      <c r="O304" s="105"/>
      <c r="P304" s="105"/>
      <c r="Q304" s="27"/>
      <c r="R304" s="27"/>
      <c r="S304" s="27"/>
      <c r="T304" s="27"/>
      <c r="U304" s="27"/>
      <c r="V304" s="27"/>
      <c r="W304" s="27"/>
      <c r="X304" s="27"/>
      <c r="Y304" s="27"/>
      <c r="Z304" s="27"/>
      <c r="AA304" s="27"/>
      <c r="AB304" s="27"/>
      <c r="AC304" s="27"/>
      <c r="AD304" s="27"/>
    </row>
    <row r="305" spans="1:30" s="25" customFormat="1" ht="12.75">
      <c r="A305" s="57"/>
      <c r="B305" s="48"/>
      <c r="C305" s="48"/>
      <c r="D305" s="48"/>
      <c r="E305" s="48"/>
      <c r="F305" s="48"/>
      <c r="G305" s="58"/>
      <c r="H305" s="58"/>
      <c r="I305" s="58"/>
      <c r="J305" s="26"/>
      <c r="K305" s="26"/>
      <c r="L305" s="26"/>
      <c r="M305" s="297"/>
      <c r="N305" s="105"/>
      <c r="O305" s="105"/>
      <c r="P305" s="105"/>
      <c r="Q305" s="27"/>
      <c r="R305" s="27"/>
      <c r="S305" s="27"/>
      <c r="T305" s="27"/>
      <c r="U305" s="27"/>
      <c r="V305" s="27"/>
      <c r="W305" s="27"/>
      <c r="X305" s="27"/>
      <c r="Y305" s="27"/>
      <c r="Z305" s="27"/>
      <c r="AA305" s="27"/>
      <c r="AB305" s="27"/>
      <c r="AC305" s="27"/>
      <c r="AD305" s="27"/>
    </row>
    <row r="306" spans="1:30" s="25" customFormat="1" ht="12.75">
      <c r="A306" s="57"/>
      <c r="B306" s="48"/>
      <c r="C306" s="48"/>
      <c r="D306" s="48"/>
      <c r="E306" s="48"/>
      <c r="F306" s="48"/>
      <c r="G306" s="58"/>
      <c r="H306" s="58"/>
      <c r="I306" s="58"/>
      <c r="J306" s="26"/>
      <c r="K306" s="26"/>
      <c r="L306" s="26"/>
      <c r="M306" s="297"/>
      <c r="N306" s="105"/>
      <c r="O306" s="105"/>
      <c r="P306" s="105"/>
      <c r="Q306" s="27"/>
      <c r="R306" s="27"/>
      <c r="S306" s="27"/>
      <c r="T306" s="27"/>
      <c r="U306" s="27"/>
      <c r="V306" s="27"/>
      <c r="W306" s="27"/>
      <c r="X306" s="27"/>
      <c r="Y306" s="27"/>
      <c r="Z306" s="27"/>
      <c r="AA306" s="27"/>
      <c r="AB306" s="27"/>
      <c r="AC306" s="27"/>
      <c r="AD306" s="27"/>
    </row>
    <row r="307" spans="1:30" s="25" customFormat="1" ht="12.75">
      <c r="A307" s="57"/>
      <c r="B307" s="48"/>
      <c r="C307" s="48"/>
      <c r="D307" s="48"/>
      <c r="E307" s="48"/>
      <c r="F307" s="48"/>
      <c r="G307" s="58"/>
      <c r="H307" s="58"/>
      <c r="I307" s="58"/>
      <c r="J307" s="26"/>
      <c r="K307" s="26"/>
      <c r="L307" s="26"/>
      <c r="M307" s="297"/>
      <c r="N307" s="105"/>
      <c r="O307" s="105"/>
      <c r="P307" s="105"/>
      <c r="Q307" s="27"/>
      <c r="R307" s="27"/>
      <c r="S307" s="27"/>
      <c r="T307" s="27"/>
      <c r="U307" s="27"/>
      <c r="V307" s="27"/>
      <c r="W307" s="27"/>
      <c r="X307" s="27"/>
      <c r="Y307" s="27"/>
      <c r="Z307" s="27"/>
      <c r="AA307" s="27"/>
      <c r="AB307" s="27"/>
      <c r="AC307" s="27"/>
      <c r="AD307" s="27"/>
    </row>
    <row r="308" spans="1:30" s="25" customFormat="1" ht="12.75">
      <c r="A308" s="57"/>
      <c r="B308" s="48"/>
      <c r="C308" s="48"/>
      <c r="D308" s="48"/>
      <c r="E308" s="48"/>
      <c r="F308" s="48"/>
      <c r="G308" s="58"/>
      <c r="H308" s="58"/>
      <c r="I308" s="58"/>
      <c r="J308" s="26"/>
      <c r="K308" s="26"/>
      <c r="L308" s="26"/>
      <c r="M308" s="297"/>
      <c r="N308" s="105"/>
      <c r="O308" s="105"/>
      <c r="P308" s="105"/>
      <c r="Q308" s="27"/>
      <c r="R308" s="27"/>
      <c r="S308" s="27"/>
      <c r="T308" s="27"/>
      <c r="U308" s="27"/>
      <c r="V308" s="27"/>
      <c r="W308" s="27"/>
      <c r="X308" s="27"/>
      <c r="Y308" s="27"/>
      <c r="Z308" s="27"/>
      <c r="AA308" s="27"/>
      <c r="AB308" s="27"/>
      <c r="AC308" s="27"/>
      <c r="AD308" s="27"/>
    </row>
    <row r="309" spans="1:30" s="25" customFormat="1" ht="12.75">
      <c r="A309" s="57"/>
      <c r="B309" s="48"/>
      <c r="C309" s="48"/>
      <c r="D309" s="48"/>
      <c r="E309" s="48"/>
      <c r="F309" s="48"/>
      <c r="G309" s="58"/>
      <c r="H309" s="58"/>
      <c r="I309" s="58"/>
      <c r="J309" s="26"/>
      <c r="K309" s="26"/>
      <c r="L309" s="26"/>
      <c r="M309" s="297"/>
      <c r="N309" s="105"/>
      <c r="O309" s="105"/>
      <c r="P309" s="105"/>
      <c r="Q309" s="27"/>
      <c r="R309" s="27"/>
      <c r="S309" s="27"/>
      <c r="T309" s="27"/>
      <c r="U309" s="27"/>
      <c r="V309" s="27"/>
      <c r="W309" s="27"/>
      <c r="X309" s="27"/>
      <c r="Y309" s="27"/>
      <c r="Z309" s="27"/>
      <c r="AA309" s="27"/>
      <c r="AB309" s="27"/>
      <c r="AC309" s="27"/>
      <c r="AD309" s="27"/>
    </row>
    <row r="310" spans="1:30" s="25" customFormat="1" ht="12.75">
      <c r="A310" s="57"/>
      <c r="B310" s="48"/>
      <c r="C310" s="48"/>
      <c r="D310" s="48"/>
      <c r="E310" s="48"/>
      <c r="F310" s="48"/>
      <c r="G310" s="58"/>
      <c r="H310" s="58"/>
      <c r="I310" s="58"/>
      <c r="J310" s="26"/>
      <c r="K310" s="26"/>
      <c r="L310" s="26"/>
      <c r="M310" s="297"/>
      <c r="N310" s="105"/>
      <c r="O310" s="105"/>
      <c r="P310" s="105"/>
      <c r="Q310" s="27"/>
      <c r="R310" s="27"/>
      <c r="S310" s="27"/>
      <c r="T310" s="27"/>
      <c r="U310" s="27"/>
      <c r="V310" s="27"/>
      <c r="W310" s="27"/>
      <c r="X310" s="27"/>
      <c r="Y310" s="27"/>
      <c r="Z310" s="27"/>
      <c r="AA310" s="27"/>
      <c r="AB310" s="27"/>
      <c r="AC310" s="27"/>
      <c r="AD310" s="27"/>
    </row>
    <row r="311" spans="1:30" s="25" customFormat="1" ht="12.75">
      <c r="A311" s="57"/>
      <c r="B311" s="48"/>
      <c r="C311" s="48"/>
      <c r="D311" s="48"/>
      <c r="E311" s="48"/>
      <c r="F311" s="48"/>
      <c r="G311" s="58"/>
      <c r="H311" s="58"/>
      <c r="I311" s="58"/>
      <c r="J311" s="26"/>
      <c r="K311" s="26"/>
      <c r="L311" s="26"/>
      <c r="M311" s="297"/>
      <c r="N311" s="105"/>
      <c r="O311" s="105"/>
      <c r="P311" s="105"/>
      <c r="Q311" s="27"/>
      <c r="R311" s="27"/>
      <c r="S311" s="27"/>
      <c r="T311" s="27"/>
      <c r="U311" s="27"/>
      <c r="V311" s="27"/>
      <c r="W311" s="27"/>
      <c r="X311" s="27"/>
      <c r="Y311" s="27"/>
      <c r="Z311" s="27"/>
      <c r="AA311" s="27"/>
      <c r="AB311" s="27"/>
      <c r="AC311" s="27"/>
      <c r="AD311" s="27"/>
    </row>
    <row r="312" spans="1:30" s="25" customFormat="1" ht="12.75">
      <c r="A312" s="57"/>
      <c r="B312" s="48"/>
      <c r="C312" s="48"/>
      <c r="D312" s="48"/>
      <c r="E312" s="48"/>
      <c r="F312" s="48"/>
      <c r="G312" s="58"/>
      <c r="H312" s="58"/>
      <c r="I312" s="58"/>
      <c r="J312" s="26"/>
      <c r="K312" s="26"/>
      <c r="L312" s="26"/>
      <c r="M312" s="297"/>
      <c r="N312" s="105"/>
      <c r="O312" s="105"/>
      <c r="P312" s="105"/>
      <c r="Q312" s="27"/>
      <c r="R312" s="27"/>
      <c r="S312" s="27"/>
      <c r="T312" s="27"/>
      <c r="U312" s="27"/>
      <c r="V312" s="27"/>
      <c r="W312" s="27"/>
      <c r="X312" s="27"/>
      <c r="Y312" s="27"/>
      <c r="Z312" s="27"/>
      <c r="AA312" s="27"/>
      <c r="AB312" s="27"/>
      <c r="AC312" s="27"/>
      <c r="AD312" s="27"/>
    </row>
    <row r="313" spans="1:30" s="25" customFormat="1" ht="12.75">
      <c r="A313" s="57"/>
      <c r="B313" s="48"/>
      <c r="C313" s="48"/>
      <c r="D313" s="48"/>
      <c r="E313" s="48"/>
      <c r="F313" s="48"/>
      <c r="G313" s="58"/>
      <c r="H313" s="58"/>
      <c r="I313" s="58"/>
      <c r="J313" s="26"/>
      <c r="K313" s="26"/>
      <c r="L313" s="26"/>
      <c r="M313" s="297"/>
      <c r="N313" s="105"/>
      <c r="O313" s="105"/>
      <c r="P313" s="105"/>
      <c r="Q313" s="27"/>
      <c r="R313" s="27"/>
      <c r="S313" s="27"/>
      <c r="T313" s="27"/>
      <c r="U313" s="27"/>
      <c r="V313" s="27"/>
      <c r="W313" s="27"/>
      <c r="X313" s="27"/>
      <c r="Y313" s="27"/>
      <c r="Z313" s="27"/>
      <c r="AA313" s="27"/>
      <c r="AB313" s="27"/>
      <c r="AC313" s="27"/>
      <c r="AD313" s="27"/>
    </row>
    <row r="314" spans="1:30" s="25" customFormat="1" ht="12.75">
      <c r="A314" s="57"/>
      <c r="B314" s="48"/>
      <c r="C314" s="48"/>
      <c r="D314" s="48"/>
      <c r="E314" s="48"/>
      <c r="F314" s="48"/>
      <c r="G314" s="58"/>
      <c r="H314" s="58"/>
      <c r="I314" s="58"/>
      <c r="J314" s="26"/>
      <c r="K314" s="26"/>
      <c r="L314" s="26"/>
      <c r="M314" s="297"/>
      <c r="N314" s="105"/>
      <c r="O314" s="105"/>
      <c r="P314" s="105"/>
      <c r="Q314" s="27"/>
      <c r="R314" s="27"/>
      <c r="S314" s="27"/>
      <c r="T314" s="27"/>
      <c r="U314" s="27"/>
      <c r="V314" s="27"/>
      <c r="W314" s="27"/>
      <c r="X314" s="27"/>
      <c r="Y314" s="27"/>
      <c r="Z314" s="27"/>
      <c r="AA314" s="27"/>
      <c r="AB314" s="27"/>
      <c r="AC314" s="27"/>
      <c r="AD314" s="27"/>
    </row>
    <row r="315" spans="1:30" s="25" customFormat="1" ht="12.75">
      <c r="A315" s="57"/>
      <c r="B315" s="48"/>
      <c r="C315" s="48"/>
      <c r="D315" s="48"/>
      <c r="E315" s="48"/>
      <c r="F315" s="48"/>
      <c r="G315" s="58"/>
      <c r="H315" s="58"/>
      <c r="I315" s="58"/>
      <c r="J315" s="26"/>
      <c r="K315" s="26"/>
      <c r="L315" s="26"/>
      <c r="M315" s="297"/>
      <c r="N315" s="105"/>
      <c r="O315" s="105"/>
      <c r="P315" s="105"/>
      <c r="Q315" s="27"/>
      <c r="R315" s="27"/>
      <c r="S315" s="27"/>
      <c r="T315" s="27"/>
      <c r="U315" s="27"/>
      <c r="V315" s="27"/>
      <c r="W315" s="27"/>
      <c r="X315" s="27"/>
      <c r="Y315" s="27"/>
      <c r="Z315" s="27"/>
      <c r="AA315" s="27"/>
      <c r="AB315" s="27"/>
      <c r="AC315" s="27"/>
      <c r="AD315" s="27"/>
    </row>
    <row r="316" spans="1:30" s="25" customFormat="1" ht="12.75">
      <c r="A316" s="57"/>
      <c r="B316" s="48"/>
      <c r="C316" s="48"/>
      <c r="D316" s="48"/>
      <c r="E316" s="48"/>
      <c r="F316" s="48"/>
      <c r="G316" s="58"/>
      <c r="H316" s="58"/>
      <c r="I316" s="58"/>
      <c r="J316" s="26"/>
      <c r="K316" s="26"/>
      <c r="L316" s="26"/>
      <c r="M316" s="297"/>
      <c r="N316" s="105"/>
      <c r="O316" s="105"/>
      <c r="P316" s="105"/>
      <c r="Q316" s="27"/>
      <c r="R316" s="27"/>
      <c r="S316" s="27"/>
      <c r="T316" s="27"/>
      <c r="U316" s="27"/>
      <c r="V316" s="27"/>
      <c r="W316" s="27"/>
      <c r="X316" s="27"/>
      <c r="Y316" s="27"/>
      <c r="Z316" s="27"/>
      <c r="AA316" s="27"/>
      <c r="AB316" s="27"/>
      <c r="AC316" s="27"/>
      <c r="AD316" s="27"/>
    </row>
    <row r="317" spans="1:30" s="25" customFormat="1" ht="12.75">
      <c r="A317" s="57"/>
      <c r="B317" s="48"/>
      <c r="C317" s="48"/>
      <c r="D317" s="48"/>
      <c r="E317" s="48"/>
      <c r="F317" s="48"/>
      <c r="G317" s="58"/>
      <c r="H317" s="58"/>
      <c r="I317" s="58"/>
      <c r="J317" s="26"/>
      <c r="K317" s="26"/>
      <c r="L317" s="26"/>
      <c r="M317" s="297"/>
      <c r="N317" s="105"/>
      <c r="O317" s="105"/>
      <c r="P317" s="105"/>
      <c r="Q317" s="27"/>
      <c r="R317" s="27"/>
      <c r="S317" s="27"/>
      <c r="T317" s="27"/>
      <c r="U317" s="27"/>
      <c r="V317" s="27"/>
      <c r="W317" s="27"/>
      <c r="X317" s="27"/>
      <c r="Y317" s="27"/>
      <c r="Z317" s="27"/>
      <c r="AA317" s="27"/>
      <c r="AB317" s="27"/>
      <c r="AC317" s="27"/>
      <c r="AD317" s="27"/>
    </row>
    <row r="318" spans="1:30" s="25" customFormat="1" ht="12.75">
      <c r="A318" s="57"/>
      <c r="B318" s="48"/>
      <c r="C318" s="48"/>
      <c r="D318" s="48"/>
      <c r="E318" s="48"/>
      <c r="F318" s="48"/>
      <c r="G318" s="58"/>
      <c r="H318" s="58"/>
      <c r="I318" s="58"/>
      <c r="J318" s="26"/>
      <c r="K318" s="26"/>
      <c r="L318" s="26"/>
      <c r="M318" s="297"/>
      <c r="N318" s="105"/>
      <c r="O318" s="105"/>
      <c r="P318" s="105"/>
      <c r="Q318" s="27"/>
      <c r="R318" s="27"/>
      <c r="S318" s="27"/>
      <c r="T318" s="27"/>
      <c r="U318" s="27"/>
      <c r="V318" s="27"/>
      <c r="W318" s="27"/>
      <c r="X318" s="27"/>
      <c r="Y318" s="27"/>
      <c r="Z318" s="27"/>
      <c r="AA318" s="27"/>
      <c r="AB318" s="27"/>
      <c r="AC318" s="27"/>
      <c r="AD318" s="27"/>
    </row>
    <row r="319" spans="1:30" s="25" customFormat="1" ht="12.75">
      <c r="A319" s="57"/>
      <c r="B319" s="48"/>
      <c r="C319" s="48"/>
      <c r="D319" s="48"/>
      <c r="E319" s="48"/>
      <c r="F319" s="48"/>
      <c r="G319" s="58"/>
      <c r="H319" s="58"/>
      <c r="I319" s="58"/>
      <c r="J319" s="26"/>
      <c r="K319" s="26"/>
      <c r="L319" s="26"/>
      <c r="M319" s="297"/>
      <c r="N319" s="105"/>
      <c r="O319" s="105"/>
      <c r="P319" s="105"/>
      <c r="Q319" s="27"/>
      <c r="R319" s="27"/>
      <c r="S319" s="27"/>
      <c r="T319" s="27"/>
      <c r="U319" s="27"/>
      <c r="V319" s="27"/>
      <c r="W319" s="27"/>
      <c r="X319" s="27"/>
      <c r="Y319" s="27"/>
      <c r="Z319" s="27"/>
      <c r="AA319" s="27"/>
      <c r="AB319" s="27"/>
      <c r="AC319" s="27"/>
      <c r="AD319" s="27"/>
    </row>
    <row r="320" spans="1:30" s="25" customFormat="1" ht="12.75">
      <c r="A320" s="57"/>
      <c r="B320" s="48"/>
      <c r="C320" s="48"/>
      <c r="D320" s="48"/>
      <c r="E320" s="48"/>
      <c r="F320" s="48"/>
      <c r="G320" s="58"/>
      <c r="H320" s="58"/>
      <c r="I320" s="58"/>
      <c r="J320" s="26"/>
      <c r="K320" s="26"/>
      <c r="L320" s="26"/>
      <c r="M320" s="297"/>
      <c r="N320" s="105"/>
      <c r="O320" s="105"/>
      <c r="P320" s="105"/>
      <c r="Q320" s="27"/>
      <c r="R320" s="27"/>
      <c r="S320" s="27"/>
      <c r="T320" s="27"/>
      <c r="U320" s="27"/>
      <c r="V320" s="27"/>
      <c r="W320" s="27"/>
      <c r="X320" s="27"/>
      <c r="Y320" s="27"/>
      <c r="Z320" s="27"/>
      <c r="AA320" s="27"/>
      <c r="AB320" s="27"/>
      <c r="AC320" s="27"/>
      <c r="AD320" s="27"/>
    </row>
    <row r="321" spans="1:30" s="25" customFormat="1" ht="12.75">
      <c r="A321" s="57"/>
      <c r="B321" s="48"/>
      <c r="C321" s="48"/>
      <c r="D321" s="48"/>
      <c r="E321" s="48"/>
      <c r="F321" s="48"/>
      <c r="G321" s="58"/>
      <c r="H321" s="58"/>
      <c r="I321" s="58"/>
      <c r="J321" s="26"/>
      <c r="K321" s="26"/>
      <c r="L321" s="26"/>
      <c r="M321" s="297"/>
      <c r="N321" s="105"/>
      <c r="O321" s="105"/>
      <c r="P321" s="105"/>
      <c r="Q321" s="27"/>
      <c r="R321" s="27"/>
      <c r="S321" s="27"/>
      <c r="T321" s="27"/>
      <c r="U321" s="27"/>
      <c r="V321" s="27"/>
      <c r="W321" s="27"/>
      <c r="X321" s="27"/>
      <c r="Y321" s="27"/>
      <c r="Z321" s="27"/>
      <c r="AA321" s="27"/>
      <c r="AB321" s="27"/>
      <c r="AC321" s="27"/>
      <c r="AD321" s="27"/>
    </row>
    <row r="322" spans="1:30" s="25" customFormat="1" ht="12.75">
      <c r="A322" s="57"/>
      <c r="B322" s="48"/>
      <c r="C322" s="48"/>
      <c r="D322" s="48"/>
      <c r="E322" s="48"/>
      <c r="F322" s="48"/>
      <c r="G322" s="58"/>
      <c r="H322" s="58"/>
      <c r="I322" s="58"/>
      <c r="J322" s="26"/>
      <c r="K322" s="26"/>
      <c r="L322" s="26"/>
      <c r="M322" s="297"/>
      <c r="N322" s="105"/>
      <c r="O322" s="105"/>
      <c r="P322" s="105"/>
      <c r="Q322" s="27"/>
      <c r="R322" s="27"/>
      <c r="S322" s="27"/>
      <c r="T322" s="27"/>
      <c r="U322" s="27"/>
      <c r="V322" s="27"/>
      <c r="W322" s="27"/>
      <c r="X322" s="27"/>
      <c r="Y322" s="27"/>
      <c r="Z322" s="27"/>
      <c r="AA322" s="27"/>
      <c r="AB322" s="27"/>
      <c r="AC322" s="27"/>
      <c r="AD322" s="27"/>
    </row>
    <row r="323" spans="1:30" s="25" customFormat="1" ht="12.75">
      <c r="A323" s="57"/>
      <c r="B323" s="48"/>
      <c r="C323" s="48"/>
      <c r="D323" s="48"/>
      <c r="E323" s="48"/>
      <c r="F323" s="48"/>
      <c r="G323" s="58"/>
      <c r="H323" s="58"/>
      <c r="I323" s="58"/>
      <c r="J323" s="26"/>
      <c r="K323" s="26"/>
      <c r="L323" s="26"/>
      <c r="M323" s="297"/>
      <c r="N323" s="105"/>
      <c r="O323" s="105"/>
      <c r="P323" s="105"/>
      <c r="Q323" s="27"/>
      <c r="R323" s="27"/>
      <c r="S323" s="27"/>
      <c r="T323" s="27"/>
      <c r="U323" s="27"/>
      <c r="V323" s="27"/>
      <c r="W323" s="27"/>
      <c r="X323" s="27"/>
      <c r="Y323" s="27"/>
      <c r="Z323" s="27"/>
      <c r="AA323" s="27"/>
      <c r="AB323" s="27"/>
      <c r="AC323" s="27"/>
      <c r="AD323" s="27"/>
    </row>
    <row r="324" spans="1:30" s="25" customFormat="1" ht="12.75">
      <c r="A324" s="57"/>
      <c r="B324" s="48"/>
      <c r="C324" s="48"/>
      <c r="D324" s="48"/>
      <c r="E324" s="48"/>
      <c r="F324" s="48"/>
      <c r="G324" s="58"/>
      <c r="H324" s="58"/>
      <c r="I324" s="58"/>
      <c r="J324" s="26"/>
      <c r="K324" s="26"/>
      <c r="L324" s="26"/>
      <c r="M324" s="297"/>
      <c r="N324" s="105"/>
      <c r="O324" s="105"/>
      <c r="P324" s="105"/>
      <c r="Q324" s="27"/>
      <c r="R324" s="27"/>
      <c r="S324" s="27"/>
      <c r="T324" s="27"/>
      <c r="U324" s="27"/>
      <c r="V324" s="27"/>
      <c r="W324" s="27"/>
      <c r="X324" s="27"/>
      <c r="Y324" s="27"/>
      <c r="Z324" s="27"/>
      <c r="AA324" s="27"/>
      <c r="AB324" s="27"/>
      <c r="AC324" s="27"/>
      <c r="AD324" s="27"/>
    </row>
    <row r="325" spans="1:30" s="25" customFormat="1" ht="12.75">
      <c r="A325" s="57"/>
      <c r="B325" s="48"/>
      <c r="C325" s="48"/>
      <c r="D325" s="48"/>
      <c r="E325" s="48"/>
      <c r="F325" s="48"/>
      <c r="G325" s="58"/>
      <c r="H325" s="58"/>
      <c r="I325" s="58"/>
      <c r="J325" s="26"/>
      <c r="K325" s="26"/>
      <c r="L325" s="26"/>
      <c r="M325" s="297"/>
      <c r="N325" s="105"/>
      <c r="O325" s="105"/>
      <c r="P325" s="105"/>
      <c r="Q325" s="27"/>
      <c r="R325" s="27"/>
      <c r="S325" s="27"/>
      <c r="T325" s="27"/>
      <c r="U325" s="27"/>
      <c r="V325" s="27"/>
      <c r="W325" s="27"/>
      <c r="X325" s="27"/>
      <c r="Y325" s="27"/>
      <c r="Z325" s="27"/>
      <c r="AA325" s="27"/>
      <c r="AB325" s="27"/>
      <c r="AC325" s="27"/>
      <c r="AD325" s="27"/>
    </row>
    <row r="326" spans="1:30" s="25" customFormat="1" ht="12.75">
      <c r="A326" s="57"/>
      <c r="B326" s="48"/>
      <c r="C326" s="48"/>
      <c r="D326" s="48"/>
      <c r="E326" s="48"/>
      <c r="F326" s="48"/>
      <c r="G326" s="58"/>
      <c r="H326" s="58"/>
      <c r="I326" s="58"/>
      <c r="J326" s="26"/>
      <c r="K326" s="26"/>
      <c r="L326" s="26"/>
      <c r="M326" s="297"/>
      <c r="N326" s="105"/>
      <c r="O326" s="105"/>
      <c r="P326" s="105"/>
      <c r="Q326" s="27"/>
      <c r="R326" s="27"/>
      <c r="S326" s="27"/>
      <c r="T326" s="27"/>
      <c r="U326" s="27"/>
      <c r="V326" s="27"/>
      <c r="W326" s="27"/>
      <c r="X326" s="27"/>
      <c r="Y326" s="27"/>
      <c r="Z326" s="27"/>
      <c r="AA326" s="27"/>
      <c r="AB326" s="27"/>
      <c r="AC326" s="27"/>
      <c r="AD326" s="27"/>
    </row>
    <row r="327" spans="1:30" s="25" customFormat="1" ht="12.75">
      <c r="A327" s="57"/>
      <c r="B327" s="48"/>
      <c r="C327" s="48"/>
      <c r="D327" s="48"/>
      <c r="E327" s="48"/>
      <c r="F327" s="48"/>
      <c r="G327" s="58"/>
      <c r="H327" s="58"/>
      <c r="I327" s="58"/>
      <c r="J327" s="26"/>
      <c r="K327" s="26"/>
      <c r="L327" s="26"/>
      <c r="M327" s="297"/>
      <c r="N327" s="105"/>
      <c r="O327" s="105"/>
      <c r="P327" s="105"/>
      <c r="Q327" s="27"/>
      <c r="R327" s="27"/>
      <c r="S327" s="27"/>
      <c r="T327" s="27"/>
      <c r="U327" s="27"/>
      <c r="V327" s="27"/>
      <c r="W327" s="27"/>
      <c r="X327" s="27"/>
      <c r="Y327" s="27"/>
      <c r="Z327" s="27"/>
      <c r="AA327" s="27"/>
      <c r="AB327" s="27"/>
      <c r="AC327" s="27"/>
      <c r="AD327" s="27"/>
    </row>
    <row r="328" spans="1:30" s="25" customFormat="1" ht="12.75">
      <c r="A328" s="57"/>
      <c r="B328" s="48"/>
      <c r="C328" s="48"/>
      <c r="D328" s="48"/>
      <c r="E328" s="48"/>
      <c r="F328" s="48"/>
      <c r="G328" s="58"/>
      <c r="H328" s="58"/>
      <c r="I328" s="58"/>
      <c r="J328" s="26"/>
      <c r="K328" s="26"/>
      <c r="L328" s="26"/>
      <c r="M328" s="297"/>
      <c r="N328" s="105"/>
      <c r="O328" s="105"/>
      <c r="P328" s="105"/>
      <c r="Q328" s="27"/>
      <c r="R328" s="27"/>
      <c r="S328" s="27"/>
      <c r="T328" s="27"/>
      <c r="U328" s="27"/>
      <c r="V328" s="27"/>
      <c r="W328" s="27"/>
      <c r="X328" s="27"/>
      <c r="Y328" s="27"/>
      <c r="Z328" s="27"/>
      <c r="AA328" s="27"/>
      <c r="AB328" s="27"/>
      <c r="AC328" s="27"/>
      <c r="AD328" s="27"/>
    </row>
    <row r="329" spans="1:30" s="25" customFormat="1" ht="12.75">
      <c r="A329" s="57"/>
      <c r="B329" s="48"/>
      <c r="C329" s="48"/>
      <c r="D329" s="48"/>
      <c r="E329" s="48"/>
      <c r="F329" s="48"/>
      <c r="G329" s="58"/>
      <c r="H329" s="58"/>
      <c r="I329" s="58"/>
      <c r="J329" s="26"/>
      <c r="K329" s="26"/>
      <c r="L329" s="26"/>
      <c r="M329" s="297"/>
      <c r="N329" s="105"/>
      <c r="O329" s="105"/>
      <c r="P329" s="105"/>
      <c r="Q329" s="27"/>
      <c r="R329" s="27"/>
      <c r="S329" s="27"/>
      <c r="T329" s="27"/>
      <c r="U329" s="27"/>
      <c r="V329" s="27"/>
      <c r="W329" s="27"/>
      <c r="X329" s="27"/>
      <c r="Y329" s="27"/>
      <c r="Z329" s="27"/>
      <c r="AA329" s="27"/>
      <c r="AB329" s="27"/>
      <c r="AC329" s="27"/>
      <c r="AD329" s="27"/>
    </row>
    <row r="330" spans="1:30" s="25" customFormat="1" ht="12.75">
      <c r="A330" s="57"/>
      <c r="B330" s="48"/>
      <c r="C330" s="48"/>
      <c r="D330" s="48"/>
      <c r="E330" s="48"/>
      <c r="F330" s="48"/>
      <c r="G330" s="58"/>
      <c r="H330" s="58"/>
      <c r="I330" s="58"/>
      <c r="J330" s="26"/>
      <c r="K330" s="26"/>
      <c r="L330" s="26"/>
      <c r="M330" s="297"/>
      <c r="N330" s="105"/>
      <c r="O330" s="105"/>
      <c r="P330" s="105"/>
      <c r="Q330" s="27"/>
      <c r="R330" s="27"/>
      <c r="S330" s="27"/>
      <c r="T330" s="27"/>
      <c r="U330" s="27"/>
      <c r="V330" s="27"/>
      <c r="W330" s="27"/>
      <c r="X330" s="27"/>
      <c r="Y330" s="27"/>
      <c r="Z330" s="27"/>
      <c r="AA330" s="27"/>
      <c r="AB330" s="27"/>
      <c r="AC330" s="27"/>
      <c r="AD330" s="27"/>
    </row>
    <row r="331" spans="1:30" s="25" customFormat="1" ht="12.75">
      <c r="A331" s="57"/>
      <c r="B331" s="48"/>
      <c r="C331" s="48"/>
      <c r="D331" s="48"/>
      <c r="E331" s="48"/>
      <c r="F331" s="48"/>
      <c r="G331" s="58"/>
      <c r="H331" s="58"/>
      <c r="I331" s="58"/>
      <c r="J331" s="26"/>
      <c r="K331" s="26"/>
      <c r="L331" s="26"/>
      <c r="M331" s="297"/>
      <c r="N331" s="105"/>
      <c r="O331" s="105"/>
      <c r="P331" s="105"/>
      <c r="Q331" s="27"/>
      <c r="R331" s="27"/>
      <c r="S331" s="27"/>
      <c r="T331" s="27"/>
      <c r="U331" s="27"/>
      <c r="V331" s="27"/>
      <c r="W331" s="27"/>
      <c r="X331" s="27"/>
      <c r="Y331" s="27"/>
      <c r="Z331" s="27"/>
      <c r="AA331" s="27"/>
      <c r="AB331" s="27"/>
      <c r="AC331" s="27"/>
      <c r="AD331" s="27"/>
    </row>
    <row r="332" spans="1:30" s="25" customFormat="1" ht="12.75">
      <c r="A332" s="57"/>
      <c r="B332" s="48"/>
      <c r="C332" s="48"/>
      <c r="D332" s="48"/>
      <c r="E332" s="48"/>
      <c r="F332" s="48"/>
      <c r="G332" s="58"/>
      <c r="H332" s="58"/>
      <c r="I332" s="58"/>
      <c r="J332" s="26"/>
      <c r="K332" s="26"/>
      <c r="L332" s="26"/>
      <c r="M332" s="297"/>
      <c r="N332" s="105"/>
      <c r="O332" s="105"/>
      <c r="P332" s="105"/>
      <c r="Q332" s="27"/>
      <c r="R332" s="27"/>
      <c r="S332" s="27"/>
      <c r="T332" s="27"/>
      <c r="U332" s="27"/>
      <c r="V332" s="27"/>
      <c r="W332" s="27"/>
      <c r="X332" s="27"/>
      <c r="Y332" s="27"/>
      <c r="Z332" s="27"/>
      <c r="AA332" s="27"/>
      <c r="AB332" s="27"/>
      <c r="AC332" s="27"/>
      <c r="AD332" s="27"/>
    </row>
    <row r="333" spans="1:30" s="25" customFormat="1" ht="12.75">
      <c r="A333" s="57"/>
      <c r="B333" s="48"/>
      <c r="C333" s="48"/>
      <c r="D333" s="48"/>
      <c r="E333" s="48"/>
      <c r="F333" s="48"/>
      <c r="G333" s="58"/>
      <c r="H333" s="58"/>
      <c r="I333" s="58"/>
      <c r="J333" s="26"/>
      <c r="K333" s="26"/>
      <c r="L333" s="26"/>
      <c r="M333" s="297"/>
      <c r="N333" s="105"/>
      <c r="O333" s="105"/>
      <c r="P333" s="105"/>
      <c r="Q333" s="27"/>
      <c r="R333" s="27"/>
      <c r="S333" s="27"/>
      <c r="T333" s="27"/>
      <c r="U333" s="27"/>
      <c r="V333" s="27"/>
      <c r="W333" s="27"/>
      <c r="X333" s="27"/>
      <c r="Y333" s="27"/>
      <c r="Z333" s="27"/>
      <c r="AA333" s="27"/>
      <c r="AB333" s="27"/>
      <c r="AC333" s="27"/>
      <c r="AD333" s="27"/>
    </row>
    <row r="334" spans="1:30" s="25" customFormat="1" ht="12.75">
      <c r="A334" s="57"/>
      <c r="B334" s="48"/>
      <c r="C334" s="48"/>
      <c r="D334" s="48"/>
      <c r="E334" s="48"/>
      <c r="F334" s="48"/>
      <c r="G334" s="58"/>
      <c r="H334" s="58"/>
      <c r="I334" s="58"/>
      <c r="J334" s="26"/>
      <c r="K334" s="26"/>
      <c r="L334" s="26"/>
      <c r="M334" s="297"/>
      <c r="N334" s="105"/>
      <c r="O334" s="105"/>
      <c r="P334" s="105"/>
      <c r="Q334" s="27"/>
      <c r="R334" s="27"/>
      <c r="S334" s="27"/>
      <c r="T334" s="27"/>
      <c r="U334" s="27"/>
      <c r="V334" s="27"/>
      <c r="W334" s="27"/>
      <c r="X334" s="27"/>
      <c r="Y334" s="27"/>
      <c r="Z334" s="27"/>
      <c r="AA334" s="27"/>
      <c r="AB334" s="27"/>
      <c r="AC334" s="27"/>
      <c r="AD334" s="27"/>
    </row>
    <row r="335" spans="1:30" s="25" customFormat="1" ht="12.75">
      <c r="A335" s="57"/>
      <c r="B335" s="48"/>
      <c r="C335" s="48"/>
      <c r="D335" s="48"/>
      <c r="E335" s="48"/>
      <c r="F335" s="48"/>
      <c r="G335" s="58"/>
      <c r="H335" s="58"/>
      <c r="I335" s="58"/>
      <c r="J335" s="26"/>
      <c r="K335" s="26"/>
      <c r="L335" s="26"/>
      <c r="M335" s="297"/>
      <c r="N335" s="105"/>
      <c r="O335" s="105"/>
      <c r="P335" s="105"/>
      <c r="Q335" s="27"/>
      <c r="R335" s="27"/>
      <c r="S335" s="27"/>
      <c r="T335" s="27"/>
      <c r="U335" s="27"/>
      <c r="V335" s="27"/>
      <c r="W335" s="27"/>
      <c r="X335" s="27"/>
      <c r="Y335" s="27"/>
      <c r="Z335" s="27"/>
      <c r="AA335" s="27"/>
      <c r="AB335" s="27"/>
      <c r="AC335" s="27"/>
      <c r="AD335" s="27"/>
    </row>
    <row r="336" spans="1:30" s="25" customFormat="1" ht="12.75">
      <c r="A336" s="57"/>
      <c r="B336" s="48"/>
      <c r="C336" s="48"/>
      <c r="D336" s="48"/>
      <c r="E336" s="48"/>
      <c r="F336" s="48"/>
      <c r="G336" s="58"/>
      <c r="H336" s="58"/>
      <c r="I336" s="58"/>
      <c r="J336" s="26"/>
      <c r="K336" s="26"/>
      <c r="L336" s="26"/>
      <c r="M336" s="297"/>
      <c r="N336" s="105"/>
      <c r="O336" s="105"/>
      <c r="P336" s="105"/>
      <c r="Q336" s="27"/>
      <c r="R336" s="27"/>
      <c r="S336" s="27"/>
      <c r="T336" s="27"/>
      <c r="U336" s="27"/>
      <c r="V336" s="27"/>
      <c r="W336" s="27"/>
      <c r="X336" s="27"/>
      <c r="Y336" s="27"/>
      <c r="Z336" s="27"/>
      <c r="AA336" s="27"/>
      <c r="AB336" s="27"/>
      <c r="AC336" s="27"/>
      <c r="AD336" s="27"/>
    </row>
    <row r="337" spans="1:30" s="25" customFormat="1" ht="12.75">
      <c r="A337" s="57"/>
      <c r="B337" s="48"/>
      <c r="C337" s="48"/>
      <c r="D337" s="48"/>
      <c r="E337" s="48"/>
      <c r="F337" s="48"/>
      <c r="G337" s="58"/>
      <c r="H337" s="58"/>
      <c r="I337" s="58"/>
      <c r="J337" s="26"/>
      <c r="K337" s="26"/>
      <c r="L337" s="26"/>
      <c r="M337" s="297"/>
      <c r="N337" s="105"/>
      <c r="O337" s="105"/>
      <c r="P337" s="105"/>
      <c r="Q337" s="27"/>
      <c r="R337" s="27"/>
      <c r="S337" s="27"/>
      <c r="T337" s="27"/>
      <c r="U337" s="27"/>
      <c r="V337" s="27"/>
      <c r="W337" s="27"/>
      <c r="X337" s="27"/>
      <c r="Y337" s="27"/>
      <c r="Z337" s="27"/>
      <c r="AA337" s="27"/>
      <c r="AB337" s="27"/>
      <c r="AC337" s="27"/>
      <c r="AD337" s="27"/>
    </row>
    <row r="338" spans="1:30" s="25" customFormat="1" ht="12.75">
      <c r="A338" s="57"/>
      <c r="B338" s="48"/>
      <c r="C338" s="48"/>
      <c r="D338" s="48"/>
      <c r="E338" s="48"/>
      <c r="F338" s="48"/>
      <c r="G338" s="58"/>
      <c r="H338" s="58"/>
      <c r="I338" s="58"/>
      <c r="J338" s="26"/>
      <c r="K338" s="26"/>
      <c r="L338" s="26"/>
      <c r="M338" s="297"/>
      <c r="N338" s="105"/>
      <c r="O338" s="105"/>
      <c r="P338" s="105"/>
      <c r="Q338" s="27"/>
      <c r="R338" s="27"/>
      <c r="S338" s="27"/>
      <c r="T338" s="27"/>
      <c r="U338" s="27"/>
      <c r="V338" s="27"/>
      <c r="W338" s="27"/>
      <c r="X338" s="27"/>
      <c r="Y338" s="27"/>
      <c r="Z338" s="27"/>
      <c r="AA338" s="27"/>
      <c r="AB338" s="27"/>
      <c r="AC338" s="27"/>
      <c r="AD338" s="27"/>
    </row>
    <row r="339" spans="1:30" s="25" customFormat="1" ht="12.75">
      <c r="A339" s="57"/>
      <c r="B339" s="48"/>
      <c r="C339" s="48"/>
      <c r="D339" s="48"/>
      <c r="E339" s="48"/>
      <c r="F339" s="48"/>
      <c r="G339" s="58"/>
      <c r="H339" s="58"/>
      <c r="I339" s="58"/>
      <c r="J339" s="26"/>
      <c r="K339" s="26"/>
      <c r="L339" s="26"/>
      <c r="M339" s="297"/>
      <c r="N339" s="105"/>
      <c r="O339" s="105"/>
      <c r="P339" s="105"/>
      <c r="Q339" s="27"/>
      <c r="R339" s="27"/>
      <c r="S339" s="27"/>
      <c r="T339" s="27"/>
      <c r="U339" s="27"/>
      <c r="V339" s="27"/>
      <c r="W339" s="27"/>
      <c r="X339" s="27"/>
      <c r="Y339" s="27"/>
      <c r="Z339" s="27"/>
      <c r="AA339" s="27"/>
      <c r="AB339" s="27"/>
      <c r="AC339" s="27"/>
      <c r="AD339" s="27"/>
    </row>
    <row r="340" spans="1:30" s="25" customFormat="1" ht="12.75">
      <c r="A340" s="57"/>
      <c r="B340" s="48"/>
      <c r="C340" s="48"/>
      <c r="D340" s="48"/>
      <c r="E340" s="48"/>
      <c r="F340" s="48"/>
      <c r="G340" s="58"/>
      <c r="H340" s="58"/>
      <c r="I340" s="58"/>
      <c r="J340" s="26"/>
      <c r="K340" s="26"/>
      <c r="L340" s="26"/>
      <c r="M340" s="297"/>
      <c r="N340" s="105"/>
      <c r="O340" s="105"/>
      <c r="P340" s="105"/>
      <c r="Q340" s="27"/>
      <c r="R340" s="27"/>
      <c r="S340" s="27"/>
      <c r="T340" s="27"/>
      <c r="U340" s="27"/>
      <c r="V340" s="27"/>
      <c r="W340" s="27"/>
      <c r="X340" s="27"/>
      <c r="Y340" s="27"/>
      <c r="Z340" s="27"/>
      <c r="AA340" s="27"/>
      <c r="AB340" s="27"/>
      <c r="AC340" s="27"/>
      <c r="AD340" s="27"/>
    </row>
    <row r="341" spans="1:30" s="25" customFormat="1" ht="12.75">
      <c r="A341" s="27"/>
      <c r="B341" s="48"/>
      <c r="C341" s="48"/>
      <c r="D341" s="48"/>
      <c r="E341" s="48"/>
      <c r="F341" s="48"/>
      <c r="G341" s="58"/>
      <c r="H341" s="58"/>
      <c r="I341" s="58"/>
      <c r="J341" s="26"/>
      <c r="K341" s="26"/>
      <c r="L341" s="26"/>
      <c r="M341" s="297"/>
      <c r="N341" s="105"/>
      <c r="O341" s="105"/>
      <c r="P341" s="105"/>
      <c r="Q341" s="27"/>
      <c r="R341" s="27"/>
      <c r="S341" s="27"/>
      <c r="T341" s="27"/>
      <c r="U341" s="27"/>
      <c r="V341" s="27"/>
      <c r="W341" s="27"/>
      <c r="X341" s="27"/>
      <c r="Y341" s="27"/>
      <c r="Z341" s="27"/>
      <c r="AA341" s="27"/>
      <c r="AB341" s="27"/>
      <c r="AC341" s="27"/>
      <c r="AD341" s="27"/>
    </row>
    <row r="342" spans="1:30" s="25" customFormat="1" ht="12.75">
      <c r="A342" s="27"/>
      <c r="B342" s="48"/>
      <c r="C342" s="48"/>
      <c r="D342" s="48"/>
      <c r="E342" s="48"/>
      <c r="F342" s="48"/>
      <c r="G342" s="58"/>
      <c r="H342" s="58"/>
      <c r="I342" s="58"/>
      <c r="J342" s="26"/>
      <c r="K342" s="26"/>
      <c r="L342" s="26"/>
      <c r="M342" s="297"/>
      <c r="N342" s="105"/>
      <c r="O342" s="105"/>
      <c r="P342" s="105"/>
      <c r="Q342" s="27"/>
      <c r="R342" s="27"/>
      <c r="S342" s="27"/>
      <c r="T342" s="27"/>
      <c r="U342" s="27"/>
      <c r="V342" s="27"/>
      <c r="W342" s="27"/>
      <c r="X342" s="27"/>
      <c r="Y342" s="27"/>
      <c r="Z342" s="27"/>
      <c r="AA342" s="27"/>
      <c r="AB342" s="27"/>
      <c r="AC342" s="27"/>
      <c r="AD342" s="27"/>
    </row>
    <row r="343" spans="1:30" s="25" customFormat="1" ht="12.75">
      <c r="A343" s="27"/>
      <c r="B343" s="48"/>
      <c r="C343" s="48"/>
      <c r="D343" s="48"/>
      <c r="E343" s="48"/>
      <c r="F343" s="48"/>
      <c r="G343" s="58"/>
      <c r="H343" s="58"/>
      <c r="I343" s="58"/>
      <c r="J343" s="26"/>
      <c r="K343" s="26"/>
      <c r="L343" s="26"/>
      <c r="M343" s="297"/>
      <c r="N343" s="105"/>
      <c r="O343" s="105"/>
      <c r="P343" s="105"/>
      <c r="Q343" s="27"/>
      <c r="R343" s="27"/>
      <c r="S343" s="27"/>
      <c r="T343" s="27"/>
      <c r="U343" s="27"/>
      <c r="V343" s="27"/>
      <c r="W343" s="27"/>
      <c r="X343" s="27"/>
      <c r="Y343" s="27"/>
      <c r="Z343" s="27"/>
      <c r="AA343" s="27"/>
      <c r="AB343" s="27"/>
      <c r="AC343" s="27"/>
      <c r="AD343" s="27"/>
    </row>
    <row r="344" spans="1:30" s="25" customFormat="1" ht="12.75">
      <c r="A344" s="27"/>
      <c r="E344" s="43"/>
      <c r="F344" s="44"/>
      <c r="G344" s="49"/>
      <c r="H344" s="49"/>
      <c r="I344" s="49"/>
      <c r="J344" s="26"/>
      <c r="K344" s="26"/>
      <c r="L344" s="26"/>
      <c r="M344" s="297"/>
      <c r="N344" s="105"/>
      <c r="O344" s="105"/>
      <c r="P344" s="105"/>
      <c r="Q344" s="27"/>
      <c r="R344" s="27"/>
      <c r="S344" s="27"/>
      <c r="T344" s="27"/>
      <c r="U344" s="27"/>
      <c r="V344" s="27"/>
      <c r="W344" s="27"/>
      <c r="X344" s="27"/>
      <c r="Y344" s="27"/>
      <c r="Z344" s="27"/>
      <c r="AA344" s="27"/>
      <c r="AB344" s="27"/>
      <c r="AC344" s="27"/>
      <c r="AD344" s="27"/>
    </row>
    <row r="345" spans="1:30" s="25" customFormat="1" ht="12.75">
      <c r="A345" s="27"/>
      <c r="E345" s="43"/>
      <c r="F345" s="44"/>
      <c r="G345" s="49"/>
      <c r="H345" s="49"/>
      <c r="I345" s="49"/>
      <c r="J345" s="26"/>
      <c r="K345" s="26"/>
      <c r="L345" s="26"/>
      <c r="M345" s="297"/>
      <c r="N345" s="105"/>
      <c r="O345" s="105"/>
      <c r="P345" s="105"/>
      <c r="Q345" s="27"/>
      <c r="R345" s="27"/>
      <c r="S345" s="27"/>
      <c r="T345" s="27"/>
      <c r="U345" s="27"/>
      <c r="V345" s="27"/>
      <c r="W345" s="27"/>
      <c r="X345" s="27"/>
      <c r="Y345" s="27"/>
      <c r="Z345" s="27"/>
      <c r="AA345" s="27"/>
      <c r="AB345" s="27"/>
      <c r="AC345" s="27"/>
      <c r="AD345" s="27"/>
    </row>
    <row r="346" spans="1:30" s="25" customFormat="1" ht="12.75">
      <c r="A346" s="27"/>
      <c r="E346" s="43"/>
      <c r="F346" s="44"/>
      <c r="G346" s="49"/>
      <c r="H346" s="49"/>
      <c r="I346" s="49"/>
      <c r="J346" s="26"/>
      <c r="K346" s="26"/>
      <c r="L346" s="26"/>
      <c r="M346" s="297"/>
      <c r="N346" s="105"/>
      <c r="O346" s="105"/>
      <c r="P346" s="105"/>
      <c r="Q346" s="27"/>
      <c r="R346" s="27"/>
      <c r="S346" s="27"/>
      <c r="T346" s="27"/>
      <c r="U346" s="27"/>
      <c r="V346" s="27"/>
      <c r="W346" s="27"/>
      <c r="X346" s="27"/>
      <c r="Y346" s="27"/>
      <c r="Z346" s="27"/>
      <c r="AA346" s="27"/>
      <c r="AB346" s="27"/>
      <c r="AC346" s="27"/>
      <c r="AD346" s="27"/>
    </row>
    <row r="347" spans="1:30" s="25" customFormat="1" ht="12.75">
      <c r="A347" s="27"/>
      <c r="E347" s="43"/>
      <c r="F347" s="44"/>
      <c r="G347" s="49"/>
      <c r="H347" s="49"/>
      <c r="I347" s="49"/>
      <c r="J347" s="26"/>
      <c r="K347" s="26"/>
      <c r="L347" s="26"/>
      <c r="M347" s="297"/>
      <c r="N347" s="105"/>
      <c r="O347" s="105"/>
      <c r="P347" s="105"/>
      <c r="Q347" s="27"/>
      <c r="R347" s="27"/>
      <c r="S347" s="27"/>
      <c r="T347" s="27"/>
      <c r="U347" s="27"/>
      <c r="V347" s="27"/>
      <c r="W347" s="27"/>
      <c r="X347" s="27"/>
      <c r="Y347" s="27"/>
      <c r="Z347" s="27"/>
      <c r="AA347" s="27"/>
      <c r="AB347" s="27"/>
      <c r="AC347" s="27"/>
      <c r="AD347" s="27"/>
    </row>
    <row r="348" spans="1:30" s="25" customFormat="1" ht="12.75">
      <c r="A348" s="27"/>
      <c r="E348" s="43"/>
      <c r="F348" s="44"/>
      <c r="G348" s="49"/>
      <c r="H348" s="49"/>
      <c r="I348" s="49"/>
      <c r="J348" s="26"/>
      <c r="K348" s="26"/>
      <c r="L348" s="26"/>
      <c r="M348" s="297"/>
      <c r="N348" s="105"/>
      <c r="O348" s="105"/>
      <c r="P348" s="105"/>
      <c r="Q348" s="27"/>
      <c r="R348" s="27"/>
      <c r="S348" s="27"/>
      <c r="T348" s="27"/>
      <c r="U348" s="27"/>
      <c r="V348" s="27"/>
      <c r="W348" s="27"/>
      <c r="X348" s="27"/>
      <c r="Y348" s="27"/>
      <c r="Z348" s="27"/>
      <c r="AA348" s="27"/>
      <c r="AB348" s="27"/>
      <c r="AC348" s="27"/>
      <c r="AD348" s="27"/>
    </row>
    <row r="349" spans="1:30" s="25" customFormat="1" ht="12.75">
      <c r="A349" s="27"/>
      <c r="E349" s="43"/>
      <c r="F349" s="44"/>
      <c r="G349" s="49"/>
      <c r="H349" s="49"/>
      <c r="I349" s="49"/>
      <c r="J349" s="26"/>
      <c r="K349" s="26"/>
      <c r="L349" s="26"/>
      <c r="M349" s="297"/>
      <c r="N349" s="105"/>
      <c r="O349" s="105"/>
      <c r="P349" s="105"/>
      <c r="Q349" s="27"/>
      <c r="R349" s="27"/>
      <c r="S349" s="27"/>
      <c r="T349" s="27"/>
      <c r="U349" s="27"/>
      <c r="V349" s="27"/>
      <c r="W349" s="27"/>
      <c r="X349" s="27"/>
      <c r="Y349" s="27"/>
      <c r="Z349" s="27"/>
      <c r="AA349" s="27"/>
      <c r="AB349" s="27"/>
      <c r="AC349" s="27"/>
      <c r="AD349" s="27"/>
    </row>
    <row r="350" spans="1:30" s="25" customFormat="1" ht="12.75">
      <c r="A350" s="27"/>
      <c r="E350" s="43"/>
      <c r="F350" s="44"/>
      <c r="G350" s="49"/>
      <c r="H350" s="49"/>
      <c r="I350" s="49"/>
      <c r="J350" s="26"/>
      <c r="K350" s="26"/>
      <c r="L350" s="26"/>
      <c r="M350" s="297"/>
      <c r="N350" s="105"/>
      <c r="O350" s="105"/>
      <c r="P350" s="105"/>
      <c r="Q350" s="27"/>
      <c r="R350" s="27"/>
      <c r="S350" s="27"/>
      <c r="T350" s="27"/>
      <c r="U350" s="27"/>
      <c r="V350" s="27"/>
      <c r="W350" s="27"/>
      <c r="X350" s="27"/>
      <c r="Y350" s="27"/>
      <c r="Z350" s="27"/>
      <c r="AA350" s="27"/>
      <c r="AB350" s="27"/>
      <c r="AC350" s="27"/>
      <c r="AD350" s="27"/>
    </row>
    <row r="351" spans="1:30" s="25" customFormat="1" ht="12.75">
      <c r="A351" s="27"/>
      <c r="E351" s="43"/>
      <c r="F351" s="44"/>
      <c r="G351" s="49"/>
      <c r="H351" s="49"/>
      <c r="I351" s="49"/>
      <c r="J351" s="26"/>
      <c r="K351" s="26"/>
      <c r="L351" s="26"/>
      <c r="M351" s="297"/>
      <c r="N351" s="105"/>
      <c r="O351" s="105"/>
      <c r="P351" s="105"/>
      <c r="Q351" s="27"/>
      <c r="R351" s="27"/>
      <c r="S351" s="27"/>
      <c r="T351" s="27"/>
      <c r="U351" s="27"/>
      <c r="V351" s="27"/>
      <c r="W351" s="27"/>
      <c r="X351" s="27"/>
      <c r="Y351" s="27"/>
      <c r="Z351" s="27"/>
      <c r="AA351" s="27"/>
      <c r="AB351" s="27"/>
      <c r="AC351" s="27"/>
      <c r="AD351" s="27"/>
    </row>
    <row r="352" spans="1:30" s="25" customFormat="1" ht="12.75">
      <c r="A352" s="27"/>
      <c r="E352" s="43"/>
      <c r="F352" s="44"/>
      <c r="G352" s="49"/>
      <c r="H352" s="49"/>
      <c r="I352" s="49"/>
      <c r="J352" s="26"/>
      <c r="K352" s="26"/>
      <c r="L352" s="26"/>
      <c r="M352" s="297"/>
      <c r="N352" s="105"/>
      <c r="O352" s="105"/>
      <c r="P352" s="105"/>
      <c r="Q352" s="27"/>
      <c r="R352" s="27"/>
      <c r="S352" s="27"/>
      <c r="T352" s="27"/>
      <c r="U352" s="27"/>
      <c r="V352" s="27"/>
      <c r="W352" s="27"/>
      <c r="X352" s="27"/>
      <c r="Y352" s="27"/>
      <c r="Z352" s="27"/>
      <c r="AA352" s="27"/>
      <c r="AB352" s="27"/>
      <c r="AC352" s="27"/>
      <c r="AD352" s="27"/>
    </row>
    <row r="353" spans="1:30" s="25" customFormat="1" ht="12.75">
      <c r="A353" s="27"/>
      <c r="E353" s="43"/>
      <c r="F353" s="44"/>
      <c r="G353" s="49"/>
      <c r="H353" s="49"/>
      <c r="I353" s="49"/>
      <c r="J353" s="26"/>
      <c r="K353" s="26"/>
      <c r="L353" s="26"/>
      <c r="M353" s="297"/>
      <c r="N353" s="105"/>
      <c r="O353" s="105"/>
      <c r="P353" s="105"/>
      <c r="Q353" s="27"/>
      <c r="R353" s="27"/>
      <c r="S353" s="27"/>
      <c r="T353" s="27"/>
      <c r="U353" s="27"/>
      <c r="V353" s="27"/>
      <c r="W353" s="27"/>
      <c r="X353" s="27"/>
      <c r="Y353" s="27"/>
      <c r="Z353" s="27"/>
      <c r="AA353" s="27"/>
      <c r="AB353" s="27"/>
      <c r="AC353" s="27"/>
      <c r="AD353" s="27"/>
    </row>
    <row r="354" spans="1:30" s="25" customFormat="1" ht="12.75">
      <c r="A354" s="27"/>
      <c r="E354" s="43"/>
      <c r="F354" s="44"/>
      <c r="G354" s="49"/>
      <c r="H354" s="49"/>
      <c r="I354" s="49"/>
      <c r="J354" s="26"/>
      <c r="K354" s="26"/>
      <c r="L354" s="26"/>
      <c r="M354" s="297"/>
      <c r="N354" s="105"/>
      <c r="O354" s="105"/>
      <c r="P354" s="105"/>
      <c r="Q354" s="27"/>
      <c r="R354" s="27"/>
      <c r="S354" s="27"/>
      <c r="T354" s="27"/>
      <c r="U354" s="27"/>
      <c r="V354" s="27"/>
      <c r="W354" s="27"/>
      <c r="X354" s="27"/>
      <c r="Y354" s="27"/>
      <c r="Z354" s="27"/>
      <c r="AA354" s="27"/>
      <c r="AB354" s="27"/>
      <c r="AC354" s="27"/>
      <c r="AD354" s="27"/>
    </row>
    <row r="355" spans="1:30" s="25" customFormat="1" ht="12.75">
      <c r="A355" s="27"/>
      <c r="E355" s="43"/>
      <c r="F355" s="44"/>
      <c r="G355" s="49"/>
      <c r="H355" s="49"/>
      <c r="I355" s="49"/>
      <c r="J355" s="26"/>
      <c r="K355" s="26"/>
      <c r="L355" s="26"/>
      <c r="M355" s="297"/>
      <c r="N355" s="105"/>
      <c r="O355" s="105"/>
      <c r="P355" s="105"/>
      <c r="Q355" s="27"/>
      <c r="R355" s="27"/>
      <c r="S355" s="27"/>
      <c r="T355" s="27"/>
      <c r="U355" s="27"/>
      <c r="V355" s="27"/>
      <c r="W355" s="27"/>
      <c r="X355" s="27"/>
      <c r="Y355" s="27"/>
      <c r="Z355" s="27"/>
      <c r="AA355" s="27"/>
      <c r="AB355" s="27"/>
      <c r="AC355" s="27"/>
      <c r="AD355" s="27"/>
    </row>
    <row r="356" spans="1:30" s="25" customFormat="1" ht="12.75">
      <c r="A356" s="27"/>
      <c r="E356" s="43"/>
      <c r="F356" s="44"/>
      <c r="G356" s="49"/>
      <c r="H356" s="49"/>
      <c r="I356" s="49"/>
      <c r="J356" s="26"/>
      <c r="K356" s="26"/>
      <c r="L356" s="26"/>
      <c r="M356" s="297"/>
      <c r="N356" s="105"/>
      <c r="O356" s="105"/>
      <c r="P356" s="105"/>
      <c r="Q356" s="27"/>
      <c r="R356" s="27"/>
      <c r="S356" s="27"/>
      <c r="T356" s="27"/>
      <c r="U356" s="27"/>
      <c r="V356" s="27"/>
      <c r="W356" s="27"/>
      <c r="X356" s="27"/>
      <c r="Y356" s="27"/>
      <c r="Z356" s="27"/>
      <c r="AA356" s="27"/>
      <c r="AB356" s="27"/>
      <c r="AC356" s="27"/>
      <c r="AD356" s="27"/>
    </row>
    <row r="357" spans="1:30" s="25" customFormat="1" ht="12.75">
      <c r="A357" s="27"/>
      <c r="E357" s="43"/>
      <c r="F357" s="44"/>
      <c r="G357" s="49"/>
      <c r="H357" s="49"/>
      <c r="I357" s="49"/>
      <c r="J357" s="26"/>
      <c r="K357" s="26"/>
      <c r="L357" s="26"/>
      <c r="M357" s="297"/>
      <c r="N357" s="105"/>
      <c r="O357" s="105"/>
      <c r="P357" s="105"/>
      <c r="Q357" s="27"/>
      <c r="R357" s="27"/>
      <c r="S357" s="27"/>
      <c r="T357" s="27"/>
      <c r="U357" s="27"/>
      <c r="V357" s="27"/>
      <c r="W357" s="27"/>
      <c r="X357" s="27"/>
      <c r="Y357" s="27"/>
      <c r="Z357" s="27"/>
      <c r="AA357" s="27"/>
      <c r="AB357" s="27"/>
      <c r="AC357" s="27"/>
      <c r="AD357" s="27"/>
    </row>
    <row r="358" spans="1:30" s="25" customFormat="1" ht="12.75">
      <c r="A358" s="27"/>
      <c r="E358" s="43"/>
      <c r="F358" s="44"/>
      <c r="G358" s="49"/>
      <c r="H358" s="49"/>
      <c r="I358" s="49"/>
      <c r="J358" s="26"/>
      <c r="K358" s="26"/>
      <c r="L358" s="26"/>
      <c r="M358" s="297"/>
      <c r="N358" s="105"/>
      <c r="O358" s="105"/>
      <c r="P358" s="105"/>
      <c r="Q358" s="27"/>
      <c r="R358" s="27"/>
      <c r="S358" s="27"/>
      <c r="T358" s="27"/>
      <c r="U358" s="27"/>
      <c r="V358" s="27"/>
      <c r="W358" s="27"/>
      <c r="X358" s="27"/>
      <c r="Y358" s="27"/>
      <c r="Z358" s="27"/>
      <c r="AA358" s="27"/>
      <c r="AB358" s="27"/>
      <c r="AC358" s="27"/>
      <c r="AD358" s="27"/>
    </row>
    <row r="359" spans="1:30" s="25" customFormat="1" ht="12.75">
      <c r="A359" s="27"/>
      <c r="E359" s="43"/>
      <c r="F359" s="44"/>
      <c r="G359" s="49"/>
      <c r="H359" s="49"/>
      <c r="I359" s="49"/>
      <c r="J359" s="26"/>
      <c r="K359" s="26"/>
      <c r="L359" s="26"/>
      <c r="M359" s="297"/>
      <c r="N359" s="105"/>
      <c r="O359" s="105"/>
      <c r="P359" s="105"/>
      <c r="Q359" s="27"/>
      <c r="R359" s="27"/>
      <c r="S359" s="27"/>
      <c r="T359" s="27"/>
      <c r="U359" s="27"/>
      <c r="V359" s="27"/>
      <c r="W359" s="27"/>
      <c r="X359" s="27"/>
      <c r="Y359" s="27"/>
      <c r="Z359" s="27"/>
      <c r="AA359" s="27"/>
      <c r="AB359" s="27"/>
      <c r="AC359" s="27"/>
      <c r="AD359" s="27"/>
    </row>
    <row r="360" spans="1:30" s="25" customFormat="1" ht="12.75">
      <c r="A360" s="27"/>
      <c r="E360" s="43"/>
      <c r="F360" s="44"/>
      <c r="G360" s="49"/>
      <c r="H360" s="49"/>
      <c r="I360" s="49"/>
      <c r="J360" s="26"/>
      <c r="K360" s="26"/>
      <c r="L360" s="26"/>
      <c r="M360" s="297"/>
      <c r="N360" s="105"/>
      <c r="O360" s="105"/>
      <c r="P360" s="105"/>
      <c r="Q360" s="27"/>
      <c r="R360" s="27"/>
      <c r="S360" s="27"/>
      <c r="T360" s="27"/>
      <c r="U360" s="27"/>
      <c r="V360" s="27"/>
      <c r="W360" s="27"/>
      <c r="X360" s="27"/>
      <c r="Y360" s="27"/>
      <c r="Z360" s="27"/>
      <c r="AA360" s="27"/>
      <c r="AB360" s="27"/>
      <c r="AC360" s="27"/>
      <c r="AD360" s="27"/>
    </row>
    <row r="361" spans="1:30" s="25" customFormat="1" ht="12.75">
      <c r="A361" s="27"/>
      <c r="E361" s="43"/>
      <c r="F361" s="44"/>
      <c r="G361" s="49"/>
      <c r="H361" s="49"/>
      <c r="I361" s="49"/>
      <c r="J361" s="26"/>
      <c r="K361" s="26"/>
      <c r="L361" s="26"/>
      <c r="M361" s="297"/>
      <c r="N361" s="105"/>
      <c r="O361" s="105"/>
      <c r="P361" s="105"/>
      <c r="Q361" s="27"/>
      <c r="R361" s="27"/>
      <c r="S361" s="27"/>
      <c r="T361" s="27"/>
      <c r="U361" s="27"/>
      <c r="V361" s="27"/>
      <c r="W361" s="27"/>
      <c r="X361" s="27"/>
      <c r="Y361" s="27"/>
      <c r="Z361" s="27"/>
      <c r="AA361" s="27"/>
      <c r="AB361" s="27"/>
      <c r="AC361" s="27"/>
      <c r="AD361" s="27"/>
    </row>
    <row r="362" spans="1:30" s="25" customFormat="1" ht="12.75">
      <c r="A362" s="27"/>
      <c r="E362" s="43"/>
      <c r="F362" s="44"/>
      <c r="G362" s="49"/>
      <c r="H362" s="49"/>
      <c r="I362" s="49"/>
      <c r="J362" s="26"/>
      <c r="K362" s="26"/>
      <c r="L362" s="26"/>
      <c r="M362" s="297"/>
      <c r="N362" s="105"/>
      <c r="O362" s="105"/>
      <c r="P362" s="105"/>
      <c r="Q362" s="27"/>
      <c r="R362" s="27"/>
      <c r="S362" s="27"/>
      <c r="T362" s="27"/>
      <c r="U362" s="27"/>
      <c r="V362" s="27"/>
      <c r="W362" s="27"/>
      <c r="X362" s="27"/>
      <c r="Y362" s="27"/>
      <c r="Z362" s="27"/>
      <c r="AA362" s="27"/>
      <c r="AB362" s="27"/>
      <c r="AC362" s="27"/>
      <c r="AD362" s="27"/>
    </row>
    <row r="363" spans="1:30" s="25" customFormat="1" ht="12.75">
      <c r="A363" s="27"/>
      <c r="E363" s="43"/>
      <c r="F363" s="44"/>
      <c r="G363" s="49"/>
      <c r="H363" s="49"/>
      <c r="I363" s="49"/>
      <c r="J363" s="26"/>
      <c r="K363" s="26"/>
      <c r="L363" s="26"/>
      <c r="M363" s="297"/>
      <c r="N363" s="105"/>
      <c r="O363" s="105"/>
      <c r="P363" s="105"/>
      <c r="Q363" s="27"/>
      <c r="R363" s="27"/>
      <c r="S363" s="27"/>
      <c r="T363" s="27"/>
      <c r="U363" s="27"/>
      <c r="V363" s="27"/>
      <c r="W363" s="27"/>
      <c r="X363" s="27"/>
      <c r="Y363" s="27"/>
      <c r="Z363" s="27"/>
      <c r="AA363" s="27"/>
      <c r="AB363" s="27"/>
      <c r="AC363" s="27"/>
      <c r="AD363" s="27"/>
    </row>
    <row r="364" spans="1:30" s="25" customFormat="1" ht="12.75">
      <c r="A364" s="27"/>
      <c r="E364" s="43"/>
      <c r="F364" s="44"/>
      <c r="G364" s="49"/>
      <c r="H364" s="49"/>
      <c r="I364" s="49"/>
      <c r="J364" s="26"/>
      <c r="K364" s="26"/>
      <c r="L364" s="26"/>
      <c r="M364" s="297"/>
      <c r="N364" s="105"/>
      <c r="O364" s="105"/>
      <c r="P364" s="105"/>
      <c r="Q364" s="27"/>
      <c r="R364" s="27"/>
      <c r="S364" s="27"/>
      <c r="T364" s="27"/>
      <c r="U364" s="27"/>
      <c r="V364" s="27"/>
      <c r="W364" s="27"/>
      <c r="X364" s="27"/>
      <c r="Y364" s="27"/>
      <c r="Z364" s="27"/>
      <c r="AA364" s="27"/>
      <c r="AB364" s="27"/>
      <c r="AC364" s="27"/>
      <c r="AD364" s="27"/>
    </row>
    <row r="365" spans="1:30" s="25" customFormat="1" ht="12.75">
      <c r="A365" s="27"/>
      <c r="E365" s="43"/>
      <c r="F365" s="44"/>
      <c r="G365" s="49"/>
      <c r="H365" s="49"/>
      <c r="I365" s="49"/>
      <c r="J365" s="26"/>
      <c r="K365" s="26"/>
      <c r="L365" s="26"/>
      <c r="M365" s="297"/>
      <c r="N365" s="105"/>
      <c r="O365" s="105"/>
      <c r="P365" s="105"/>
      <c r="Q365" s="27"/>
      <c r="R365" s="27"/>
      <c r="S365" s="27"/>
      <c r="T365" s="27"/>
      <c r="U365" s="27"/>
      <c r="V365" s="27"/>
      <c r="W365" s="27"/>
      <c r="X365" s="27"/>
      <c r="Y365" s="27"/>
      <c r="Z365" s="27"/>
      <c r="AA365" s="27"/>
      <c r="AB365" s="27"/>
      <c r="AC365" s="27"/>
      <c r="AD365" s="27"/>
    </row>
    <row r="366" spans="1:30" s="25" customFormat="1" ht="12.75">
      <c r="A366" s="27"/>
      <c r="E366" s="43"/>
      <c r="F366" s="44"/>
      <c r="G366" s="49"/>
      <c r="H366" s="49"/>
      <c r="I366" s="49"/>
      <c r="J366" s="26"/>
      <c r="K366" s="26"/>
      <c r="L366" s="26"/>
      <c r="M366" s="297"/>
      <c r="N366" s="105"/>
      <c r="O366" s="105"/>
      <c r="P366" s="105"/>
      <c r="Q366" s="27"/>
      <c r="R366" s="27"/>
      <c r="S366" s="27"/>
      <c r="T366" s="27"/>
      <c r="U366" s="27"/>
      <c r="V366" s="27"/>
      <c r="W366" s="27"/>
      <c r="X366" s="27"/>
      <c r="Y366" s="27"/>
      <c r="Z366" s="27"/>
      <c r="AA366" s="27"/>
      <c r="AB366" s="27"/>
      <c r="AC366" s="27"/>
      <c r="AD366" s="27"/>
    </row>
    <row r="367" spans="1:30" s="25" customFormat="1" ht="12.75">
      <c r="A367" s="27"/>
      <c r="E367" s="43"/>
      <c r="F367" s="44"/>
      <c r="G367" s="49"/>
      <c r="H367" s="49"/>
      <c r="I367" s="49"/>
      <c r="J367" s="26"/>
      <c r="K367" s="26"/>
      <c r="L367" s="26"/>
      <c r="M367" s="297"/>
      <c r="N367" s="105"/>
      <c r="O367" s="105"/>
      <c r="P367" s="105"/>
      <c r="Q367" s="27"/>
      <c r="R367" s="27"/>
      <c r="S367" s="27"/>
      <c r="T367" s="27"/>
      <c r="U367" s="27"/>
      <c r="V367" s="27"/>
      <c r="W367" s="27"/>
      <c r="X367" s="27"/>
      <c r="Y367" s="27"/>
      <c r="Z367" s="27"/>
      <c r="AA367" s="27"/>
      <c r="AB367" s="27"/>
      <c r="AC367" s="27"/>
      <c r="AD367" s="27"/>
    </row>
    <row r="368" spans="1:30" s="25" customFormat="1" ht="12.75">
      <c r="A368" s="27"/>
      <c r="E368" s="43"/>
      <c r="F368" s="44"/>
      <c r="G368" s="49"/>
      <c r="H368" s="49"/>
      <c r="I368" s="49"/>
      <c r="J368" s="26"/>
      <c r="K368" s="26"/>
      <c r="L368" s="26"/>
      <c r="M368" s="297"/>
      <c r="N368" s="105"/>
      <c r="O368" s="105"/>
      <c r="P368" s="105"/>
      <c r="Q368" s="27"/>
      <c r="R368" s="27"/>
      <c r="S368" s="27"/>
      <c r="T368" s="27"/>
      <c r="U368" s="27"/>
      <c r="V368" s="27"/>
      <c r="W368" s="27"/>
      <c r="X368" s="27"/>
      <c r="Y368" s="27"/>
      <c r="Z368" s="27"/>
      <c r="AA368" s="27"/>
      <c r="AB368" s="27"/>
      <c r="AC368" s="27"/>
      <c r="AD368" s="27"/>
    </row>
    <row r="369" spans="1:30" s="25" customFormat="1" ht="12.75">
      <c r="A369" s="27"/>
      <c r="E369" s="43"/>
      <c r="F369" s="44"/>
      <c r="G369" s="49"/>
      <c r="H369" s="49"/>
      <c r="I369" s="49"/>
      <c r="J369" s="26"/>
      <c r="K369" s="26"/>
      <c r="L369" s="26"/>
      <c r="M369" s="297"/>
      <c r="N369" s="105"/>
      <c r="O369" s="105"/>
      <c r="P369" s="105"/>
      <c r="Q369" s="27"/>
      <c r="R369" s="27"/>
      <c r="S369" s="27"/>
      <c r="T369" s="27"/>
      <c r="U369" s="27"/>
      <c r="V369" s="27"/>
      <c r="W369" s="27"/>
      <c r="X369" s="27"/>
      <c r="Y369" s="27"/>
      <c r="Z369" s="27"/>
      <c r="AA369" s="27"/>
      <c r="AB369" s="27"/>
      <c r="AC369" s="27"/>
      <c r="AD369" s="27"/>
    </row>
    <row r="370" spans="1:30" s="25" customFormat="1" ht="12.75">
      <c r="A370" s="27"/>
      <c r="E370" s="43"/>
      <c r="F370" s="44"/>
      <c r="G370" s="49"/>
      <c r="H370" s="49"/>
      <c r="I370" s="49"/>
      <c r="J370" s="26"/>
      <c r="K370" s="26"/>
      <c r="L370" s="26"/>
      <c r="M370" s="297"/>
      <c r="N370" s="105"/>
      <c r="O370" s="105"/>
      <c r="P370" s="105"/>
      <c r="Q370" s="27"/>
      <c r="R370" s="27"/>
      <c r="S370" s="27"/>
      <c r="T370" s="27"/>
      <c r="U370" s="27"/>
      <c r="V370" s="27"/>
      <c r="W370" s="27"/>
      <c r="X370" s="27"/>
      <c r="Y370" s="27"/>
      <c r="Z370" s="27"/>
      <c r="AA370" s="27"/>
      <c r="AB370" s="27"/>
      <c r="AC370" s="27"/>
      <c r="AD370" s="27"/>
    </row>
    <row r="371" spans="1:30" s="25" customFormat="1" ht="12.75">
      <c r="A371" s="27"/>
      <c r="E371" s="43"/>
      <c r="F371" s="44"/>
      <c r="G371" s="49"/>
      <c r="H371" s="49"/>
      <c r="I371" s="49"/>
      <c r="J371" s="26"/>
      <c r="K371" s="26"/>
      <c r="L371" s="26"/>
      <c r="M371" s="297"/>
      <c r="N371" s="105"/>
      <c r="O371" s="105"/>
      <c r="P371" s="105"/>
      <c r="Q371" s="27"/>
      <c r="R371" s="27"/>
      <c r="S371" s="27"/>
      <c r="T371" s="27"/>
      <c r="U371" s="27"/>
      <c r="V371" s="27"/>
      <c r="W371" s="27"/>
      <c r="X371" s="27"/>
      <c r="Y371" s="27"/>
      <c r="Z371" s="27"/>
      <c r="AA371" s="27"/>
      <c r="AB371" s="27"/>
      <c r="AC371" s="27"/>
      <c r="AD371" s="27"/>
    </row>
    <row r="372" spans="1:30" s="25" customFormat="1" ht="12.75">
      <c r="A372" s="27"/>
      <c r="E372" s="43"/>
      <c r="F372" s="44"/>
      <c r="G372" s="49"/>
      <c r="H372" s="49"/>
      <c r="I372" s="49"/>
      <c r="J372" s="26"/>
      <c r="K372" s="26"/>
      <c r="L372" s="26"/>
      <c r="M372" s="297"/>
      <c r="N372" s="105"/>
      <c r="O372" s="105"/>
      <c r="P372" s="105"/>
      <c r="Q372" s="27"/>
      <c r="R372" s="27"/>
      <c r="S372" s="27"/>
      <c r="T372" s="27"/>
      <c r="U372" s="27"/>
      <c r="V372" s="27"/>
      <c r="W372" s="27"/>
      <c r="X372" s="27"/>
      <c r="Y372" s="27"/>
      <c r="Z372" s="27"/>
      <c r="AA372" s="27"/>
      <c r="AB372" s="27"/>
      <c r="AC372" s="27"/>
      <c r="AD372" s="27"/>
    </row>
    <row r="373" spans="1:30" s="25" customFormat="1" ht="12.75">
      <c r="A373" s="27"/>
      <c r="E373" s="43"/>
      <c r="F373" s="44"/>
      <c r="G373" s="49"/>
      <c r="H373" s="49"/>
      <c r="I373" s="49"/>
      <c r="J373" s="26"/>
      <c r="K373" s="26"/>
      <c r="L373" s="26"/>
      <c r="M373" s="297"/>
      <c r="N373" s="105"/>
      <c r="O373" s="105"/>
      <c r="P373" s="105"/>
      <c r="Q373" s="27"/>
      <c r="R373" s="27"/>
      <c r="S373" s="27"/>
      <c r="T373" s="27"/>
      <c r="U373" s="27"/>
      <c r="V373" s="27"/>
      <c r="W373" s="27"/>
      <c r="X373" s="27"/>
      <c r="Y373" s="27"/>
      <c r="Z373" s="27"/>
      <c r="AA373" s="27"/>
      <c r="AB373" s="27"/>
      <c r="AC373" s="27"/>
      <c r="AD373" s="27"/>
    </row>
    <row r="374" spans="1:30" s="25" customFormat="1" ht="12.75">
      <c r="A374" s="27"/>
      <c r="E374" s="43"/>
      <c r="F374" s="44"/>
      <c r="G374" s="49"/>
      <c r="H374" s="49"/>
      <c r="I374" s="49"/>
      <c r="J374" s="26"/>
      <c r="K374" s="26"/>
      <c r="L374" s="26"/>
      <c r="M374" s="297"/>
      <c r="N374" s="105"/>
      <c r="O374" s="105"/>
      <c r="P374" s="105"/>
      <c r="Q374" s="27"/>
      <c r="R374" s="27"/>
      <c r="S374" s="27"/>
      <c r="T374" s="27"/>
      <c r="U374" s="27"/>
      <c r="V374" s="27"/>
      <c r="W374" s="27"/>
      <c r="X374" s="27"/>
      <c r="Y374" s="27"/>
      <c r="Z374" s="27"/>
      <c r="AA374" s="27"/>
      <c r="AB374" s="27"/>
      <c r="AC374" s="27"/>
      <c r="AD374" s="27"/>
    </row>
    <row r="375" spans="1:30" s="25" customFormat="1" ht="12.75">
      <c r="A375" s="27"/>
      <c r="E375" s="43"/>
      <c r="F375" s="44"/>
      <c r="G375" s="49"/>
      <c r="H375" s="49"/>
      <c r="I375" s="49"/>
      <c r="J375" s="26"/>
      <c r="K375" s="26"/>
      <c r="L375" s="26"/>
      <c r="M375" s="297"/>
      <c r="N375" s="105"/>
      <c r="O375" s="105"/>
      <c r="P375" s="105"/>
      <c r="Q375" s="27"/>
      <c r="R375" s="27"/>
      <c r="S375" s="27"/>
      <c r="T375" s="27"/>
      <c r="U375" s="27"/>
      <c r="V375" s="27"/>
      <c r="W375" s="27"/>
      <c r="X375" s="27"/>
      <c r="Y375" s="27"/>
      <c r="Z375" s="27"/>
      <c r="AA375" s="27"/>
      <c r="AB375" s="27"/>
      <c r="AC375" s="27"/>
      <c r="AD375" s="27"/>
    </row>
    <row r="376" spans="1:30" s="25" customFormat="1" ht="12.75">
      <c r="A376" s="27"/>
      <c r="E376" s="43"/>
      <c r="F376" s="44"/>
      <c r="G376" s="49"/>
      <c r="H376" s="49"/>
      <c r="I376" s="49"/>
      <c r="J376" s="26"/>
      <c r="K376" s="26"/>
      <c r="L376" s="26"/>
      <c r="M376" s="297"/>
      <c r="N376" s="105"/>
      <c r="O376" s="105"/>
      <c r="P376" s="105"/>
      <c r="Q376" s="27"/>
      <c r="R376" s="27"/>
      <c r="S376" s="27"/>
      <c r="T376" s="27"/>
      <c r="U376" s="27"/>
      <c r="V376" s="27"/>
      <c r="W376" s="27"/>
      <c r="X376" s="27"/>
      <c r="Y376" s="27"/>
      <c r="Z376" s="27"/>
      <c r="AA376" s="27"/>
      <c r="AB376" s="27"/>
      <c r="AC376" s="27"/>
      <c r="AD376" s="27"/>
    </row>
    <row r="377" spans="1:30" s="25" customFormat="1" ht="12.75">
      <c r="A377" s="27"/>
      <c r="E377" s="43"/>
      <c r="F377" s="44"/>
      <c r="G377" s="49"/>
      <c r="H377" s="49"/>
      <c r="I377" s="49"/>
      <c r="J377" s="26"/>
      <c r="K377" s="26"/>
      <c r="L377" s="26"/>
      <c r="M377" s="297"/>
      <c r="N377" s="105"/>
      <c r="O377" s="105"/>
      <c r="P377" s="105"/>
      <c r="Q377" s="27"/>
      <c r="R377" s="27"/>
      <c r="S377" s="27"/>
      <c r="T377" s="27"/>
      <c r="U377" s="27"/>
      <c r="V377" s="27"/>
      <c r="W377" s="27"/>
      <c r="X377" s="27"/>
      <c r="Y377" s="27"/>
      <c r="Z377" s="27"/>
      <c r="AA377" s="27"/>
      <c r="AB377" s="27"/>
      <c r="AC377" s="27"/>
      <c r="AD377" s="27"/>
    </row>
    <row r="378" spans="1:30" s="25" customFormat="1" ht="12.75">
      <c r="A378" s="27"/>
      <c r="E378" s="43"/>
      <c r="F378" s="44"/>
      <c r="G378" s="49"/>
      <c r="H378" s="49"/>
      <c r="I378" s="49"/>
      <c r="J378" s="26"/>
      <c r="K378" s="26"/>
      <c r="L378" s="26"/>
      <c r="M378" s="297"/>
      <c r="N378" s="105"/>
      <c r="O378" s="105"/>
      <c r="P378" s="105"/>
      <c r="Q378" s="27"/>
      <c r="R378" s="27"/>
      <c r="S378" s="27"/>
      <c r="T378" s="27"/>
      <c r="U378" s="27"/>
      <c r="V378" s="27"/>
      <c r="W378" s="27"/>
      <c r="X378" s="27"/>
      <c r="Y378" s="27"/>
      <c r="Z378" s="27"/>
      <c r="AA378" s="27"/>
      <c r="AB378" s="27"/>
      <c r="AC378" s="27"/>
      <c r="AD378" s="27"/>
    </row>
    <row r="379" spans="1:30" s="25" customFormat="1" ht="12.75">
      <c r="A379" s="27"/>
      <c r="E379" s="43"/>
      <c r="F379" s="44"/>
      <c r="G379" s="49"/>
      <c r="H379" s="49"/>
      <c r="I379" s="49"/>
      <c r="J379" s="26"/>
      <c r="K379" s="26"/>
      <c r="L379" s="26"/>
      <c r="M379" s="297"/>
      <c r="N379" s="105"/>
      <c r="O379" s="105"/>
      <c r="P379" s="105"/>
      <c r="Q379" s="27"/>
      <c r="R379" s="27"/>
      <c r="S379" s="27"/>
      <c r="T379" s="27"/>
      <c r="U379" s="27"/>
      <c r="V379" s="27"/>
      <c r="W379" s="27"/>
      <c r="X379" s="27"/>
      <c r="Y379" s="27"/>
      <c r="Z379" s="27"/>
      <c r="AA379" s="27"/>
      <c r="AB379" s="27"/>
      <c r="AC379" s="27"/>
      <c r="AD379" s="27"/>
    </row>
    <row r="380" spans="1:30" s="25" customFormat="1" ht="12.75">
      <c r="A380" s="27"/>
      <c r="E380" s="43"/>
      <c r="F380" s="44"/>
      <c r="G380" s="49"/>
      <c r="H380" s="49"/>
      <c r="I380" s="49"/>
      <c r="J380" s="26"/>
      <c r="K380" s="26"/>
      <c r="L380" s="26"/>
      <c r="M380" s="297"/>
      <c r="N380" s="105"/>
      <c r="O380" s="105"/>
      <c r="P380" s="105"/>
      <c r="Q380" s="27"/>
      <c r="R380" s="27"/>
      <c r="S380" s="27"/>
      <c r="T380" s="27"/>
      <c r="U380" s="27"/>
      <c r="V380" s="27"/>
      <c r="W380" s="27"/>
      <c r="X380" s="27"/>
      <c r="Y380" s="27"/>
      <c r="Z380" s="27"/>
      <c r="AA380" s="27"/>
      <c r="AB380" s="27"/>
      <c r="AC380" s="27"/>
      <c r="AD380" s="27"/>
    </row>
    <row r="381" spans="1:30" s="25" customFormat="1" ht="12.75">
      <c r="A381" s="27"/>
      <c r="E381" s="43"/>
      <c r="F381" s="44"/>
      <c r="G381" s="49"/>
      <c r="H381" s="49"/>
      <c r="I381" s="49"/>
      <c r="J381" s="26"/>
      <c r="K381" s="26"/>
      <c r="L381" s="26"/>
      <c r="M381" s="297"/>
      <c r="N381" s="105"/>
      <c r="O381" s="105"/>
      <c r="P381" s="105"/>
      <c r="Q381" s="27"/>
      <c r="R381" s="27"/>
      <c r="S381" s="27"/>
      <c r="T381" s="27"/>
      <c r="U381" s="27"/>
      <c r="V381" s="27"/>
      <c r="W381" s="27"/>
      <c r="X381" s="27"/>
      <c r="Y381" s="27"/>
      <c r="Z381" s="27"/>
      <c r="AA381" s="27"/>
      <c r="AB381" s="27"/>
      <c r="AC381" s="27"/>
      <c r="AD381" s="27"/>
    </row>
    <row r="382" spans="1:30" s="25" customFormat="1" ht="12.75">
      <c r="A382" s="27"/>
      <c r="E382" s="43"/>
      <c r="F382" s="44"/>
      <c r="G382" s="49"/>
      <c r="H382" s="49"/>
      <c r="I382" s="49"/>
      <c r="J382" s="26"/>
      <c r="K382" s="26"/>
      <c r="L382" s="26"/>
      <c r="M382" s="297"/>
      <c r="N382" s="105"/>
      <c r="O382" s="105"/>
      <c r="P382" s="105"/>
      <c r="Q382" s="27"/>
      <c r="R382" s="27"/>
      <c r="S382" s="27"/>
      <c r="T382" s="27"/>
      <c r="U382" s="27"/>
      <c r="V382" s="27"/>
      <c r="W382" s="27"/>
      <c r="X382" s="27"/>
      <c r="Y382" s="27"/>
      <c r="Z382" s="27"/>
      <c r="AA382" s="27"/>
      <c r="AB382" s="27"/>
      <c r="AC382" s="27"/>
      <c r="AD382" s="27"/>
    </row>
    <row r="383" spans="1:30" s="25" customFormat="1" ht="12.75">
      <c r="A383" s="27"/>
      <c r="E383" s="43"/>
      <c r="F383" s="44"/>
      <c r="G383" s="49"/>
      <c r="H383" s="49"/>
      <c r="I383" s="49"/>
      <c r="J383" s="26"/>
      <c r="K383" s="26"/>
      <c r="L383" s="26"/>
      <c r="M383" s="297"/>
      <c r="N383" s="105"/>
      <c r="O383" s="105"/>
      <c r="P383" s="105"/>
      <c r="Q383" s="27"/>
      <c r="R383" s="27"/>
      <c r="S383" s="27"/>
      <c r="T383" s="27"/>
      <c r="U383" s="27"/>
      <c r="V383" s="27"/>
      <c r="W383" s="27"/>
      <c r="X383" s="27"/>
      <c r="Y383" s="27"/>
      <c r="Z383" s="27"/>
      <c r="AA383" s="27"/>
      <c r="AB383" s="27"/>
      <c r="AC383" s="27"/>
      <c r="AD383" s="27"/>
    </row>
    <row r="384" spans="1:30" s="25" customFormat="1" ht="12.75">
      <c r="A384" s="27"/>
      <c r="E384" s="43"/>
      <c r="F384" s="44"/>
      <c r="G384" s="49"/>
      <c r="H384" s="49"/>
      <c r="I384" s="49"/>
      <c r="J384" s="26"/>
      <c r="K384" s="26"/>
      <c r="L384" s="26"/>
      <c r="M384" s="297"/>
      <c r="N384" s="105"/>
      <c r="O384" s="105"/>
      <c r="P384" s="105"/>
      <c r="Q384" s="27"/>
      <c r="R384" s="27"/>
      <c r="S384" s="27"/>
      <c r="T384" s="27"/>
      <c r="U384" s="27"/>
      <c r="V384" s="27"/>
      <c r="W384" s="27"/>
      <c r="X384" s="27"/>
      <c r="Y384" s="27"/>
      <c r="Z384" s="27"/>
      <c r="AA384" s="27"/>
      <c r="AB384" s="27"/>
      <c r="AC384" s="27"/>
      <c r="AD384" s="27"/>
    </row>
    <row r="385" spans="1:30" s="25" customFormat="1" ht="12.75">
      <c r="A385" s="27"/>
      <c r="E385" s="43"/>
      <c r="F385" s="44"/>
      <c r="G385" s="49"/>
      <c r="H385" s="49"/>
      <c r="I385" s="49"/>
      <c r="J385" s="26"/>
      <c r="K385" s="26"/>
      <c r="L385" s="26"/>
      <c r="M385" s="297"/>
      <c r="N385" s="105"/>
      <c r="O385" s="105"/>
      <c r="P385" s="105"/>
      <c r="Q385" s="27"/>
      <c r="R385" s="27"/>
      <c r="S385" s="27"/>
      <c r="T385" s="27"/>
      <c r="U385" s="27"/>
      <c r="V385" s="27"/>
      <c r="W385" s="27"/>
      <c r="X385" s="27"/>
      <c r="Y385" s="27"/>
      <c r="Z385" s="27"/>
      <c r="AA385" s="27"/>
      <c r="AB385" s="27"/>
      <c r="AC385" s="27"/>
      <c r="AD385" s="27"/>
    </row>
    <row r="386" spans="1:30" s="25" customFormat="1" ht="12.75">
      <c r="A386" s="27"/>
      <c r="E386" s="43"/>
      <c r="F386" s="44"/>
      <c r="G386" s="49"/>
      <c r="H386" s="49"/>
      <c r="I386" s="49"/>
      <c r="J386" s="26"/>
      <c r="K386" s="26"/>
      <c r="L386" s="26"/>
      <c r="M386" s="297"/>
      <c r="N386" s="105"/>
      <c r="O386" s="105"/>
      <c r="P386" s="105"/>
      <c r="Q386" s="27"/>
      <c r="R386" s="27"/>
      <c r="S386" s="27"/>
      <c r="T386" s="27"/>
      <c r="U386" s="27"/>
      <c r="V386" s="27"/>
      <c r="W386" s="27"/>
      <c r="X386" s="27"/>
      <c r="Y386" s="27"/>
      <c r="Z386" s="27"/>
      <c r="AA386" s="27"/>
      <c r="AB386" s="27"/>
      <c r="AC386" s="27"/>
      <c r="AD386" s="27"/>
    </row>
    <row r="387" spans="1:30" s="25" customFormat="1" ht="12.75">
      <c r="A387" s="27"/>
      <c r="E387" s="43"/>
      <c r="F387" s="44"/>
      <c r="G387" s="49"/>
      <c r="H387" s="49"/>
      <c r="I387" s="49"/>
      <c r="J387" s="26"/>
      <c r="K387" s="26"/>
      <c r="L387" s="26"/>
      <c r="M387" s="297"/>
      <c r="N387" s="105"/>
      <c r="O387" s="105"/>
      <c r="P387" s="105"/>
      <c r="Q387" s="27"/>
      <c r="R387" s="27"/>
      <c r="S387" s="27"/>
      <c r="T387" s="27"/>
      <c r="U387" s="27"/>
      <c r="V387" s="27"/>
      <c r="W387" s="27"/>
      <c r="X387" s="27"/>
      <c r="Y387" s="27"/>
      <c r="Z387" s="27"/>
      <c r="AA387" s="27"/>
      <c r="AB387" s="27"/>
      <c r="AC387" s="27"/>
      <c r="AD387" s="27"/>
    </row>
    <row r="388" spans="1:30" s="25" customFormat="1" ht="12.75">
      <c r="A388" s="27"/>
      <c r="E388" s="43"/>
      <c r="F388" s="44"/>
      <c r="G388" s="49"/>
      <c r="H388" s="49"/>
      <c r="I388" s="49"/>
      <c r="J388" s="26"/>
      <c r="K388" s="26"/>
      <c r="L388" s="26"/>
      <c r="M388" s="297"/>
      <c r="N388" s="105"/>
      <c r="O388" s="105"/>
      <c r="P388" s="105"/>
      <c r="Q388" s="27"/>
      <c r="R388" s="27"/>
      <c r="S388" s="27"/>
      <c r="T388" s="27"/>
      <c r="U388" s="27"/>
      <c r="V388" s="27"/>
      <c r="W388" s="27"/>
      <c r="X388" s="27"/>
      <c r="Y388" s="27"/>
      <c r="Z388" s="27"/>
      <c r="AA388" s="27"/>
      <c r="AB388" s="27"/>
      <c r="AC388" s="27"/>
      <c r="AD388" s="27"/>
    </row>
    <row r="389" spans="1:30" s="25" customFormat="1" ht="12.75">
      <c r="A389" s="27"/>
      <c r="E389" s="43"/>
      <c r="F389" s="44"/>
      <c r="G389" s="49"/>
      <c r="H389" s="49"/>
      <c r="I389" s="49"/>
      <c r="J389" s="26"/>
      <c r="K389" s="26"/>
      <c r="L389" s="26"/>
      <c r="M389" s="297"/>
      <c r="N389" s="105"/>
      <c r="O389" s="105"/>
      <c r="P389" s="105"/>
      <c r="Q389" s="27"/>
      <c r="R389" s="27"/>
      <c r="S389" s="27"/>
      <c r="T389" s="27"/>
      <c r="U389" s="27"/>
      <c r="V389" s="27"/>
      <c r="W389" s="27"/>
      <c r="X389" s="27"/>
      <c r="Y389" s="27"/>
      <c r="Z389" s="27"/>
      <c r="AA389" s="27"/>
      <c r="AB389" s="27"/>
      <c r="AC389" s="27"/>
      <c r="AD389" s="27"/>
    </row>
    <row r="390" spans="1:30" s="25" customFormat="1" ht="12.75">
      <c r="A390" s="27"/>
      <c r="E390" s="43"/>
      <c r="F390" s="44"/>
      <c r="G390" s="49"/>
      <c r="H390" s="49"/>
      <c r="I390" s="49"/>
      <c r="J390" s="26"/>
      <c r="K390" s="26"/>
      <c r="L390" s="26"/>
      <c r="M390" s="297"/>
      <c r="N390" s="105"/>
      <c r="O390" s="105"/>
      <c r="P390" s="105"/>
      <c r="Q390" s="27"/>
      <c r="R390" s="27"/>
      <c r="S390" s="27"/>
      <c r="T390" s="27"/>
      <c r="U390" s="27"/>
      <c r="V390" s="27"/>
      <c r="W390" s="27"/>
      <c r="X390" s="27"/>
      <c r="Y390" s="27"/>
      <c r="Z390" s="27"/>
      <c r="AA390" s="27"/>
      <c r="AB390" s="27"/>
      <c r="AC390" s="27"/>
      <c r="AD390" s="27"/>
    </row>
    <row r="391" spans="1:30" s="25" customFormat="1" ht="12.75">
      <c r="A391" s="27"/>
      <c r="E391" s="43"/>
      <c r="F391" s="44"/>
      <c r="G391" s="49"/>
      <c r="H391" s="49"/>
      <c r="I391" s="49"/>
      <c r="J391" s="26"/>
      <c r="K391" s="26"/>
      <c r="L391" s="26"/>
      <c r="M391" s="297"/>
      <c r="N391" s="105"/>
      <c r="O391" s="105"/>
      <c r="P391" s="105"/>
      <c r="Q391" s="27"/>
      <c r="R391" s="27"/>
      <c r="S391" s="27"/>
      <c r="T391" s="27"/>
      <c r="U391" s="27"/>
      <c r="V391" s="27"/>
      <c r="W391" s="27"/>
      <c r="X391" s="27"/>
      <c r="Y391" s="27"/>
      <c r="Z391" s="27"/>
      <c r="AA391" s="27"/>
      <c r="AB391" s="27"/>
      <c r="AC391" s="27"/>
      <c r="AD391" s="27"/>
    </row>
    <row r="392" spans="1:30" s="25" customFormat="1" ht="12.75">
      <c r="A392" s="27"/>
      <c r="E392" s="43"/>
      <c r="F392" s="44"/>
      <c r="G392" s="49"/>
      <c r="H392" s="49"/>
      <c r="I392" s="49"/>
      <c r="J392" s="26"/>
      <c r="K392" s="26"/>
      <c r="L392" s="26"/>
      <c r="M392" s="297"/>
      <c r="N392" s="105"/>
      <c r="O392" s="105"/>
      <c r="P392" s="105"/>
      <c r="Q392" s="27"/>
      <c r="R392" s="27"/>
      <c r="S392" s="27"/>
      <c r="T392" s="27"/>
      <c r="U392" s="27"/>
      <c r="V392" s="27"/>
      <c r="W392" s="27"/>
      <c r="X392" s="27"/>
      <c r="Y392" s="27"/>
      <c r="Z392" s="27"/>
      <c r="AA392" s="27"/>
      <c r="AB392" s="27"/>
      <c r="AC392" s="27"/>
      <c r="AD392" s="27"/>
    </row>
    <row r="393" spans="1:30" s="25" customFormat="1" ht="12.75">
      <c r="A393" s="27"/>
      <c r="E393" s="43"/>
      <c r="F393" s="44"/>
      <c r="G393" s="49"/>
      <c r="H393" s="49"/>
      <c r="I393" s="49"/>
      <c r="J393" s="26"/>
      <c r="K393" s="26"/>
      <c r="L393" s="26"/>
      <c r="M393" s="297"/>
      <c r="N393" s="105"/>
      <c r="O393" s="105"/>
      <c r="P393" s="105"/>
      <c r="Q393" s="27"/>
      <c r="R393" s="27"/>
      <c r="S393" s="27"/>
      <c r="T393" s="27"/>
      <c r="U393" s="27"/>
      <c r="V393" s="27"/>
      <c r="W393" s="27"/>
      <c r="X393" s="27"/>
      <c r="Y393" s="27"/>
      <c r="Z393" s="27"/>
      <c r="AA393" s="27"/>
      <c r="AB393" s="27"/>
      <c r="AC393" s="27"/>
      <c r="AD393" s="27"/>
    </row>
    <row r="394" spans="1:30" s="25" customFormat="1" ht="12.75">
      <c r="A394" s="27"/>
      <c r="E394" s="43"/>
      <c r="F394" s="44"/>
      <c r="G394" s="49"/>
      <c r="H394" s="49"/>
      <c r="I394" s="49"/>
      <c r="J394" s="26"/>
      <c r="K394" s="26"/>
      <c r="L394" s="26"/>
      <c r="M394" s="297"/>
      <c r="N394" s="105"/>
      <c r="O394" s="105"/>
      <c r="P394" s="105"/>
      <c r="Q394" s="27"/>
      <c r="R394" s="27"/>
      <c r="S394" s="27"/>
      <c r="T394" s="27"/>
      <c r="U394" s="27"/>
      <c r="V394" s="27"/>
      <c r="W394" s="27"/>
      <c r="X394" s="27"/>
      <c r="Y394" s="27"/>
      <c r="Z394" s="27"/>
      <c r="AA394" s="27"/>
      <c r="AB394" s="27"/>
      <c r="AC394" s="27"/>
      <c r="AD394" s="27"/>
    </row>
    <row r="395" spans="1:30" s="25" customFormat="1" ht="12.75">
      <c r="A395" s="27"/>
      <c r="E395" s="43"/>
      <c r="F395" s="44"/>
      <c r="G395" s="49"/>
      <c r="H395" s="49"/>
      <c r="I395" s="49"/>
      <c r="J395" s="26"/>
      <c r="K395" s="26"/>
      <c r="L395" s="26"/>
      <c r="M395" s="297"/>
      <c r="N395" s="105"/>
      <c r="O395" s="105"/>
      <c r="P395" s="105"/>
      <c r="Q395" s="27"/>
      <c r="R395" s="27"/>
      <c r="S395" s="27"/>
      <c r="T395" s="27"/>
      <c r="U395" s="27"/>
      <c r="V395" s="27"/>
      <c r="W395" s="27"/>
      <c r="X395" s="27"/>
      <c r="Y395" s="27"/>
      <c r="Z395" s="27"/>
      <c r="AA395" s="27"/>
      <c r="AB395" s="27"/>
      <c r="AC395" s="27"/>
      <c r="AD395" s="27"/>
    </row>
    <row r="396" spans="1:30" s="25" customFormat="1" ht="12.75">
      <c r="A396" s="27"/>
      <c r="E396" s="43"/>
      <c r="F396" s="44"/>
      <c r="G396" s="49"/>
      <c r="H396" s="49"/>
      <c r="I396" s="49"/>
      <c r="J396" s="26"/>
      <c r="K396" s="26"/>
      <c r="L396" s="26"/>
      <c r="M396" s="297"/>
      <c r="N396" s="105"/>
      <c r="O396" s="105"/>
      <c r="P396" s="105"/>
      <c r="Q396" s="27"/>
      <c r="R396" s="27"/>
      <c r="S396" s="27"/>
      <c r="T396" s="27"/>
      <c r="U396" s="27"/>
      <c r="V396" s="27"/>
      <c r="W396" s="27"/>
      <c r="X396" s="27"/>
      <c r="Y396" s="27"/>
      <c r="Z396" s="27"/>
      <c r="AA396" s="27"/>
      <c r="AB396" s="27"/>
      <c r="AC396" s="27"/>
      <c r="AD396" s="27"/>
    </row>
    <row r="397" spans="1:30" s="25" customFormat="1" ht="12.75">
      <c r="A397" s="27"/>
      <c r="E397" s="43"/>
      <c r="F397" s="44"/>
      <c r="G397" s="49"/>
      <c r="H397" s="49"/>
      <c r="I397" s="49"/>
      <c r="J397" s="26"/>
      <c r="K397" s="26"/>
      <c r="L397" s="26"/>
      <c r="M397" s="297"/>
      <c r="N397" s="105"/>
      <c r="O397" s="105"/>
      <c r="P397" s="105"/>
      <c r="Q397" s="27"/>
      <c r="R397" s="27"/>
      <c r="S397" s="27"/>
      <c r="T397" s="27"/>
      <c r="U397" s="27"/>
      <c r="V397" s="27"/>
      <c r="W397" s="27"/>
      <c r="X397" s="27"/>
      <c r="Y397" s="27"/>
      <c r="Z397" s="27"/>
      <c r="AA397" s="27"/>
      <c r="AB397" s="27"/>
      <c r="AC397" s="27"/>
      <c r="AD397" s="27"/>
    </row>
    <row r="398" spans="1:30" s="25" customFormat="1" ht="12.75">
      <c r="A398" s="27"/>
      <c r="E398" s="43"/>
      <c r="F398" s="44"/>
      <c r="G398" s="49"/>
      <c r="H398" s="49"/>
      <c r="I398" s="49"/>
      <c r="J398" s="26"/>
      <c r="K398" s="26"/>
      <c r="L398" s="26"/>
      <c r="M398" s="297"/>
      <c r="N398" s="105"/>
      <c r="O398" s="105"/>
      <c r="P398" s="105"/>
      <c r="Q398" s="27"/>
      <c r="R398" s="27"/>
      <c r="S398" s="27"/>
      <c r="T398" s="27"/>
      <c r="U398" s="27"/>
      <c r="V398" s="27"/>
      <c r="W398" s="27"/>
      <c r="X398" s="27"/>
      <c r="Y398" s="27"/>
      <c r="Z398" s="27"/>
      <c r="AA398" s="27"/>
      <c r="AB398" s="27"/>
      <c r="AC398" s="27"/>
      <c r="AD398" s="27"/>
    </row>
    <row r="399" spans="1:30" s="25" customFormat="1" ht="12.75">
      <c r="A399" s="27"/>
      <c r="E399" s="43"/>
      <c r="F399" s="44"/>
      <c r="G399" s="49"/>
      <c r="H399" s="49"/>
      <c r="I399" s="49"/>
      <c r="J399" s="26"/>
      <c r="K399" s="26"/>
      <c r="L399" s="26"/>
      <c r="M399" s="297"/>
      <c r="N399" s="105"/>
      <c r="O399" s="105"/>
      <c r="P399" s="105"/>
      <c r="Q399" s="27"/>
      <c r="R399" s="27"/>
      <c r="S399" s="27"/>
      <c r="T399" s="27"/>
      <c r="U399" s="27"/>
      <c r="V399" s="27"/>
      <c r="W399" s="27"/>
      <c r="X399" s="27"/>
      <c r="Y399" s="27"/>
      <c r="Z399" s="27"/>
      <c r="AA399" s="27"/>
      <c r="AB399" s="27"/>
      <c r="AC399" s="27"/>
      <c r="AD399" s="27"/>
    </row>
    <row r="400" spans="1:30" s="25" customFormat="1" ht="12.75">
      <c r="A400" s="27"/>
      <c r="E400" s="43"/>
      <c r="F400" s="44"/>
      <c r="G400" s="49"/>
      <c r="H400" s="49"/>
      <c r="I400" s="49"/>
      <c r="J400" s="26"/>
      <c r="K400" s="26"/>
      <c r="L400" s="26"/>
      <c r="M400" s="297"/>
      <c r="N400" s="105"/>
      <c r="O400" s="105"/>
      <c r="P400" s="105"/>
      <c r="Q400" s="27"/>
      <c r="R400" s="27"/>
      <c r="S400" s="27"/>
      <c r="T400" s="27"/>
      <c r="U400" s="27"/>
      <c r="V400" s="27"/>
      <c r="W400" s="27"/>
      <c r="X400" s="27"/>
      <c r="Y400" s="27"/>
      <c r="Z400" s="27"/>
      <c r="AA400" s="27"/>
      <c r="AB400" s="27"/>
      <c r="AC400" s="27"/>
      <c r="AD400" s="27"/>
    </row>
    <row r="401" spans="1:30" s="25" customFormat="1" ht="12.75">
      <c r="A401" s="27"/>
      <c r="E401" s="43"/>
      <c r="F401" s="44"/>
      <c r="G401" s="49"/>
      <c r="H401" s="49"/>
      <c r="I401" s="49"/>
      <c r="J401" s="26"/>
      <c r="K401" s="26"/>
      <c r="L401" s="26"/>
      <c r="M401" s="297"/>
      <c r="N401" s="105"/>
      <c r="O401" s="105"/>
      <c r="P401" s="105"/>
      <c r="Q401" s="27"/>
      <c r="R401" s="27"/>
      <c r="S401" s="27"/>
      <c r="T401" s="27"/>
      <c r="U401" s="27"/>
      <c r="V401" s="27"/>
      <c r="W401" s="27"/>
      <c r="X401" s="27"/>
      <c r="Y401" s="27"/>
      <c r="Z401" s="27"/>
      <c r="AA401" s="27"/>
      <c r="AB401" s="27"/>
      <c r="AC401" s="27"/>
      <c r="AD401" s="27"/>
    </row>
    <row r="402" spans="1:30" s="25" customFormat="1" ht="12.75">
      <c r="A402" s="27"/>
      <c r="E402" s="43"/>
      <c r="F402" s="44"/>
      <c r="G402" s="49"/>
      <c r="H402" s="49"/>
      <c r="I402" s="49"/>
      <c r="J402" s="26"/>
      <c r="K402" s="26"/>
      <c r="L402" s="26"/>
      <c r="M402" s="297"/>
      <c r="N402" s="105"/>
      <c r="O402" s="105"/>
      <c r="P402" s="105"/>
      <c r="Q402" s="27"/>
      <c r="R402" s="27"/>
      <c r="S402" s="27"/>
      <c r="T402" s="27"/>
      <c r="U402" s="27"/>
      <c r="V402" s="27"/>
      <c r="W402" s="27"/>
      <c r="X402" s="27"/>
      <c r="Y402" s="27"/>
      <c r="Z402" s="27"/>
      <c r="AA402" s="27"/>
      <c r="AB402" s="27"/>
      <c r="AC402" s="27"/>
      <c r="AD402" s="27"/>
    </row>
    <row r="403" spans="1:30" s="25" customFormat="1" ht="12.75">
      <c r="A403" s="27"/>
      <c r="E403" s="43"/>
      <c r="F403" s="44"/>
      <c r="G403" s="49"/>
      <c r="H403" s="49"/>
      <c r="I403" s="49"/>
      <c r="J403" s="26"/>
      <c r="K403" s="26"/>
      <c r="L403" s="26"/>
      <c r="M403" s="297"/>
      <c r="N403" s="105"/>
      <c r="O403" s="105"/>
      <c r="P403" s="105"/>
      <c r="Q403" s="27"/>
      <c r="R403" s="27"/>
      <c r="S403" s="27"/>
      <c r="T403" s="27"/>
      <c r="U403" s="27"/>
      <c r="V403" s="27"/>
      <c r="W403" s="27"/>
      <c r="X403" s="27"/>
      <c r="Y403" s="27"/>
      <c r="Z403" s="27"/>
      <c r="AA403" s="27"/>
      <c r="AB403" s="27"/>
      <c r="AC403" s="27"/>
      <c r="AD403" s="27"/>
    </row>
    <row r="404" spans="1:30" s="25" customFormat="1" ht="12.75">
      <c r="A404" s="27"/>
      <c r="E404" s="43"/>
      <c r="F404" s="44"/>
      <c r="G404" s="49"/>
      <c r="H404" s="49"/>
      <c r="I404" s="49"/>
      <c r="J404" s="26"/>
      <c r="K404" s="26"/>
      <c r="L404" s="26"/>
      <c r="M404" s="297"/>
      <c r="N404" s="105"/>
      <c r="O404" s="105"/>
      <c r="P404" s="105"/>
      <c r="Q404" s="27"/>
      <c r="R404" s="27"/>
      <c r="S404" s="27"/>
      <c r="T404" s="27"/>
      <c r="U404" s="27"/>
      <c r="V404" s="27"/>
      <c r="W404" s="27"/>
      <c r="X404" s="27"/>
      <c r="Y404" s="27"/>
      <c r="Z404" s="27"/>
      <c r="AA404" s="27"/>
      <c r="AB404" s="27"/>
      <c r="AC404" s="27"/>
      <c r="AD404" s="27"/>
    </row>
    <row r="405" spans="1:30" s="25" customFormat="1" ht="12.75">
      <c r="A405" s="27"/>
      <c r="E405" s="43"/>
      <c r="F405" s="44"/>
      <c r="G405" s="49"/>
      <c r="H405" s="49"/>
      <c r="I405" s="49"/>
      <c r="J405" s="26"/>
      <c r="K405" s="26"/>
      <c r="L405" s="26"/>
      <c r="M405" s="297"/>
      <c r="N405" s="105"/>
      <c r="O405" s="105"/>
      <c r="P405" s="105"/>
      <c r="Q405" s="27"/>
      <c r="R405" s="27"/>
      <c r="S405" s="27"/>
      <c r="T405" s="27"/>
      <c r="U405" s="27"/>
      <c r="V405" s="27"/>
      <c r="W405" s="27"/>
      <c r="X405" s="27"/>
      <c r="Y405" s="27"/>
      <c r="Z405" s="27"/>
      <c r="AA405" s="27"/>
      <c r="AB405" s="27"/>
      <c r="AC405" s="27"/>
      <c r="AD405" s="27"/>
    </row>
    <row r="406" spans="1:30" s="25" customFormat="1" ht="12.75">
      <c r="A406" s="27"/>
      <c r="E406" s="43"/>
      <c r="F406" s="44"/>
      <c r="G406" s="49"/>
      <c r="H406" s="49"/>
      <c r="I406" s="49"/>
      <c r="J406" s="26"/>
      <c r="K406" s="26"/>
      <c r="L406" s="26"/>
      <c r="M406" s="297"/>
      <c r="N406" s="105"/>
      <c r="O406" s="105"/>
      <c r="P406" s="105"/>
      <c r="Q406" s="27"/>
      <c r="R406" s="27"/>
      <c r="S406" s="27"/>
      <c r="T406" s="27"/>
      <c r="U406" s="27"/>
      <c r="V406" s="27"/>
      <c r="W406" s="27"/>
      <c r="X406" s="27"/>
      <c r="Y406" s="27"/>
      <c r="Z406" s="27"/>
      <c r="AA406" s="27"/>
      <c r="AB406" s="27"/>
      <c r="AC406" s="27"/>
      <c r="AD406" s="27"/>
    </row>
    <row r="407" spans="1:30" s="25" customFormat="1" ht="12.75">
      <c r="A407" s="27"/>
      <c r="E407" s="43"/>
      <c r="F407" s="44"/>
      <c r="G407" s="49"/>
      <c r="H407" s="49"/>
      <c r="I407" s="49"/>
      <c r="J407" s="26"/>
      <c r="K407" s="26"/>
      <c r="L407" s="26"/>
      <c r="M407" s="297"/>
      <c r="N407" s="105"/>
      <c r="O407" s="105"/>
      <c r="P407" s="105"/>
      <c r="Q407" s="27"/>
      <c r="R407" s="27"/>
      <c r="S407" s="27"/>
      <c r="T407" s="27"/>
      <c r="U407" s="27"/>
      <c r="V407" s="27"/>
      <c r="W407" s="27"/>
      <c r="X407" s="27"/>
      <c r="Y407" s="27"/>
      <c r="Z407" s="27"/>
      <c r="AA407" s="27"/>
      <c r="AB407" s="27"/>
      <c r="AC407" s="27"/>
      <c r="AD407" s="27"/>
    </row>
    <row r="408" spans="1:30" s="25" customFormat="1" ht="12.75">
      <c r="A408" s="27"/>
      <c r="E408" s="43"/>
      <c r="F408" s="44"/>
      <c r="G408" s="49"/>
      <c r="H408" s="49"/>
      <c r="I408" s="49"/>
      <c r="J408" s="26"/>
      <c r="K408" s="26"/>
      <c r="L408" s="26"/>
      <c r="M408" s="297"/>
      <c r="N408" s="105"/>
      <c r="O408" s="105"/>
      <c r="P408" s="105"/>
      <c r="Q408" s="27"/>
      <c r="R408" s="27"/>
      <c r="S408" s="27"/>
      <c r="T408" s="27"/>
      <c r="U408" s="27"/>
      <c r="V408" s="27"/>
      <c r="W408" s="27"/>
      <c r="X408" s="27"/>
      <c r="Y408" s="27"/>
      <c r="Z408" s="27"/>
      <c r="AA408" s="27"/>
      <c r="AB408" s="27"/>
      <c r="AC408" s="27"/>
      <c r="AD408" s="27"/>
    </row>
    <row r="409" spans="1:30" s="25" customFormat="1" ht="12.75">
      <c r="A409" s="27"/>
      <c r="E409" s="43"/>
      <c r="F409" s="44"/>
      <c r="G409" s="49"/>
      <c r="H409" s="49"/>
      <c r="I409" s="49"/>
      <c r="J409" s="26"/>
      <c r="K409" s="26"/>
      <c r="L409" s="26"/>
      <c r="M409" s="297"/>
      <c r="N409" s="105"/>
      <c r="O409" s="105"/>
      <c r="P409" s="105"/>
      <c r="Q409" s="27"/>
      <c r="R409" s="27"/>
      <c r="S409" s="27"/>
      <c r="T409" s="27"/>
      <c r="U409" s="27"/>
      <c r="V409" s="27"/>
      <c r="W409" s="27"/>
      <c r="X409" s="27"/>
      <c r="Y409" s="27"/>
      <c r="Z409" s="27"/>
      <c r="AA409" s="27"/>
      <c r="AB409" s="27"/>
      <c r="AC409" s="27"/>
      <c r="AD409" s="27"/>
    </row>
    <row r="410" spans="1:30" s="25" customFormat="1" ht="12.75">
      <c r="A410" s="27"/>
      <c r="E410" s="43"/>
      <c r="F410" s="44"/>
      <c r="G410" s="49"/>
      <c r="H410" s="49"/>
      <c r="I410" s="49"/>
      <c r="J410" s="26"/>
      <c r="K410" s="26"/>
      <c r="L410" s="26"/>
      <c r="M410" s="297"/>
      <c r="N410" s="105"/>
      <c r="O410" s="105"/>
      <c r="P410" s="105"/>
      <c r="Q410" s="27"/>
      <c r="R410" s="27"/>
      <c r="S410" s="27"/>
      <c r="T410" s="27"/>
      <c r="U410" s="27"/>
      <c r="V410" s="27"/>
      <c r="W410" s="27"/>
      <c r="X410" s="27"/>
      <c r="Y410" s="27"/>
      <c r="Z410" s="27"/>
      <c r="AA410" s="27"/>
      <c r="AB410" s="27"/>
      <c r="AC410" s="27"/>
      <c r="AD410" s="27"/>
    </row>
    <row r="411" spans="1:30" s="25" customFormat="1" ht="12.75">
      <c r="A411" s="27"/>
      <c r="E411" s="43"/>
      <c r="F411" s="44"/>
      <c r="G411" s="49"/>
      <c r="H411" s="49"/>
      <c r="I411" s="49"/>
      <c r="J411" s="26"/>
      <c r="K411" s="26"/>
      <c r="L411" s="26"/>
      <c r="M411" s="297"/>
      <c r="N411" s="105"/>
      <c r="O411" s="105"/>
      <c r="P411" s="105"/>
      <c r="Q411" s="27"/>
      <c r="R411" s="27"/>
      <c r="S411" s="27"/>
      <c r="T411" s="27"/>
      <c r="U411" s="27"/>
      <c r="V411" s="27"/>
      <c r="W411" s="27"/>
      <c r="X411" s="27"/>
      <c r="Y411" s="27"/>
      <c r="Z411" s="27"/>
      <c r="AA411" s="27"/>
      <c r="AB411" s="27"/>
      <c r="AC411" s="27"/>
      <c r="AD411" s="27"/>
    </row>
    <row r="412" spans="1:30" s="25" customFormat="1" ht="12.75">
      <c r="A412" s="27"/>
      <c r="E412" s="43"/>
      <c r="F412" s="44"/>
      <c r="G412" s="49"/>
      <c r="H412" s="49"/>
      <c r="I412" s="49"/>
      <c r="J412" s="26"/>
      <c r="K412" s="26"/>
      <c r="L412" s="26"/>
      <c r="M412" s="297"/>
      <c r="N412" s="105"/>
      <c r="O412" s="105"/>
      <c r="P412" s="105"/>
      <c r="Q412" s="27"/>
      <c r="R412" s="27"/>
      <c r="S412" s="27"/>
      <c r="T412" s="27"/>
      <c r="U412" s="27"/>
      <c r="V412" s="27"/>
      <c r="W412" s="27"/>
      <c r="X412" s="27"/>
      <c r="Y412" s="27"/>
      <c r="Z412" s="27"/>
      <c r="AA412" s="27"/>
      <c r="AB412" s="27"/>
      <c r="AC412" s="27"/>
      <c r="AD412" s="27"/>
    </row>
    <row r="413" spans="1:30" s="25" customFormat="1" ht="12.75">
      <c r="A413" s="27"/>
      <c r="E413" s="43"/>
      <c r="F413" s="44"/>
      <c r="G413" s="49"/>
      <c r="H413" s="49"/>
      <c r="I413" s="49"/>
      <c r="J413" s="26"/>
      <c r="K413" s="26"/>
      <c r="L413" s="26"/>
      <c r="M413" s="297"/>
      <c r="N413" s="105"/>
      <c r="O413" s="105"/>
      <c r="P413" s="105"/>
      <c r="Q413" s="27"/>
      <c r="R413" s="27"/>
      <c r="S413" s="27"/>
      <c r="T413" s="27"/>
      <c r="U413" s="27"/>
      <c r="V413" s="27"/>
      <c r="W413" s="27"/>
      <c r="X413" s="27"/>
      <c r="Y413" s="27"/>
      <c r="Z413" s="27"/>
      <c r="AA413" s="27"/>
      <c r="AB413" s="27"/>
      <c r="AC413" s="27"/>
      <c r="AD413" s="27"/>
    </row>
    <row r="414" spans="1:30" s="25" customFormat="1" ht="12.75">
      <c r="A414" s="27"/>
      <c r="E414" s="43"/>
      <c r="F414" s="44"/>
      <c r="G414" s="49"/>
      <c r="H414" s="49"/>
      <c r="I414" s="49"/>
      <c r="J414" s="26"/>
      <c r="K414" s="26"/>
      <c r="L414" s="26"/>
      <c r="M414" s="297"/>
      <c r="N414" s="105"/>
      <c r="O414" s="105"/>
      <c r="P414" s="105"/>
      <c r="Q414" s="27"/>
      <c r="R414" s="27"/>
      <c r="S414" s="27"/>
      <c r="T414" s="27"/>
      <c r="U414" s="27"/>
      <c r="V414" s="27"/>
      <c r="W414" s="27"/>
      <c r="X414" s="27"/>
      <c r="Y414" s="27"/>
      <c r="Z414" s="27"/>
      <c r="AA414" s="27"/>
      <c r="AB414" s="27"/>
      <c r="AC414" s="27"/>
      <c r="AD414" s="27"/>
    </row>
    <row r="415" spans="1:30" s="25" customFormat="1" ht="12.75">
      <c r="A415" s="27"/>
      <c r="E415" s="43"/>
      <c r="F415" s="44"/>
      <c r="G415" s="49"/>
      <c r="H415" s="49"/>
      <c r="I415" s="49"/>
      <c r="J415" s="26"/>
      <c r="K415" s="26"/>
      <c r="L415" s="26"/>
      <c r="M415" s="297"/>
      <c r="N415" s="105"/>
      <c r="O415" s="105"/>
      <c r="P415" s="105"/>
      <c r="Q415" s="27"/>
      <c r="R415" s="27"/>
      <c r="S415" s="27"/>
      <c r="T415" s="27"/>
      <c r="U415" s="27"/>
      <c r="V415" s="27"/>
      <c r="W415" s="27"/>
      <c r="X415" s="27"/>
      <c r="Y415" s="27"/>
      <c r="Z415" s="27"/>
      <c r="AA415" s="27"/>
      <c r="AB415" s="27"/>
      <c r="AC415" s="27"/>
      <c r="AD415" s="27"/>
    </row>
    <row r="416" spans="1:30" s="25" customFormat="1" ht="12.75">
      <c r="A416" s="27"/>
      <c r="E416" s="43"/>
      <c r="F416" s="44"/>
      <c r="G416" s="49"/>
      <c r="H416" s="49"/>
      <c r="I416" s="49"/>
      <c r="J416" s="26"/>
      <c r="K416" s="26"/>
      <c r="L416" s="26"/>
      <c r="M416" s="297"/>
      <c r="N416" s="105"/>
      <c r="O416" s="105"/>
      <c r="P416" s="105"/>
      <c r="Q416" s="27"/>
      <c r="R416" s="27"/>
      <c r="S416" s="27"/>
      <c r="T416" s="27"/>
      <c r="U416" s="27"/>
      <c r="V416" s="27"/>
      <c r="W416" s="27"/>
      <c r="X416" s="27"/>
      <c r="Y416" s="27"/>
      <c r="Z416" s="27"/>
      <c r="AA416" s="27"/>
      <c r="AB416" s="27"/>
      <c r="AC416" s="27"/>
      <c r="AD416" s="27"/>
    </row>
    <row r="417" spans="1:30" s="25" customFormat="1" ht="12.75">
      <c r="A417" s="27"/>
      <c r="E417" s="43"/>
      <c r="F417" s="44"/>
      <c r="G417" s="49"/>
      <c r="H417" s="49"/>
      <c r="I417" s="49"/>
      <c r="J417" s="26"/>
      <c r="K417" s="26"/>
      <c r="L417" s="26"/>
      <c r="M417" s="297"/>
      <c r="N417" s="105"/>
      <c r="O417" s="105"/>
      <c r="P417" s="105"/>
      <c r="Q417" s="27"/>
      <c r="R417" s="27"/>
      <c r="S417" s="27"/>
      <c r="T417" s="27"/>
      <c r="U417" s="27"/>
      <c r="V417" s="27"/>
      <c r="W417" s="27"/>
      <c r="X417" s="27"/>
      <c r="Y417" s="27"/>
      <c r="Z417" s="27"/>
      <c r="AA417" s="27"/>
      <c r="AB417" s="27"/>
      <c r="AC417" s="27"/>
      <c r="AD417" s="27"/>
    </row>
    <row r="418" spans="1:30" s="25" customFormat="1" ht="12.75">
      <c r="A418" s="27"/>
      <c r="E418" s="43"/>
      <c r="F418" s="44"/>
      <c r="G418" s="49"/>
      <c r="H418" s="49"/>
      <c r="I418" s="49"/>
      <c r="J418" s="26"/>
      <c r="K418" s="26"/>
      <c r="L418" s="26"/>
      <c r="M418" s="297"/>
      <c r="N418" s="105"/>
      <c r="O418" s="105"/>
      <c r="P418" s="105"/>
      <c r="Q418" s="27"/>
      <c r="R418" s="27"/>
      <c r="S418" s="27"/>
      <c r="T418" s="27"/>
      <c r="U418" s="27"/>
      <c r="V418" s="27"/>
      <c r="W418" s="27"/>
      <c r="X418" s="27"/>
      <c r="Y418" s="27"/>
      <c r="Z418" s="27"/>
      <c r="AA418" s="27"/>
      <c r="AB418" s="27"/>
      <c r="AC418" s="27"/>
      <c r="AD418" s="27"/>
    </row>
    <row r="419" spans="1:30" s="25" customFormat="1" ht="12.75">
      <c r="A419" s="27"/>
      <c r="E419" s="43"/>
      <c r="F419" s="44"/>
      <c r="G419" s="49"/>
      <c r="H419" s="49"/>
      <c r="I419" s="49"/>
      <c r="J419" s="26"/>
      <c r="K419" s="26"/>
      <c r="L419" s="26"/>
      <c r="M419" s="297"/>
      <c r="N419" s="105"/>
      <c r="O419" s="105"/>
      <c r="P419" s="105"/>
      <c r="Q419" s="27"/>
      <c r="R419" s="27"/>
      <c r="S419" s="27"/>
      <c r="T419" s="27"/>
      <c r="U419" s="27"/>
      <c r="V419" s="27"/>
      <c r="W419" s="27"/>
      <c r="X419" s="27"/>
      <c r="Y419" s="27"/>
      <c r="Z419" s="27"/>
      <c r="AA419" s="27"/>
      <c r="AB419" s="27"/>
      <c r="AC419" s="27"/>
      <c r="AD419" s="27"/>
    </row>
    <row r="420" spans="1:30" s="25" customFormat="1" ht="12.75">
      <c r="A420" s="27"/>
      <c r="E420" s="43"/>
      <c r="F420" s="44"/>
      <c r="G420" s="49"/>
      <c r="H420" s="49"/>
      <c r="I420" s="49"/>
      <c r="J420" s="26"/>
      <c r="K420" s="26"/>
      <c r="L420" s="26"/>
      <c r="M420" s="297"/>
      <c r="N420" s="105"/>
      <c r="O420" s="105"/>
      <c r="P420" s="105"/>
      <c r="Q420" s="27"/>
      <c r="R420" s="27"/>
      <c r="S420" s="27"/>
      <c r="T420" s="27"/>
      <c r="U420" s="27"/>
      <c r="V420" s="27"/>
      <c r="W420" s="27"/>
      <c r="X420" s="27"/>
      <c r="Y420" s="27"/>
      <c r="Z420" s="27"/>
      <c r="AA420" s="27"/>
      <c r="AB420" s="27"/>
      <c r="AC420" s="27"/>
      <c r="AD420" s="27"/>
    </row>
    <row r="421" spans="1:30" s="25" customFormat="1" ht="12.75">
      <c r="A421" s="27"/>
      <c r="E421" s="43"/>
      <c r="F421" s="44"/>
      <c r="G421" s="49"/>
      <c r="H421" s="49"/>
      <c r="I421" s="49"/>
      <c r="J421" s="26"/>
      <c r="K421" s="26"/>
      <c r="L421" s="26"/>
      <c r="M421" s="297"/>
      <c r="N421" s="105"/>
      <c r="O421" s="105"/>
      <c r="P421" s="105"/>
      <c r="Q421" s="27"/>
      <c r="R421" s="27"/>
      <c r="S421" s="27"/>
      <c r="T421" s="27"/>
      <c r="U421" s="27"/>
      <c r="V421" s="27"/>
      <c r="W421" s="27"/>
      <c r="X421" s="27"/>
      <c r="Y421" s="27"/>
      <c r="Z421" s="27"/>
      <c r="AA421" s="27"/>
      <c r="AB421" s="27"/>
      <c r="AC421" s="27"/>
      <c r="AD421" s="27"/>
    </row>
    <row r="422" spans="1:30" s="25" customFormat="1" ht="12.75">
      <c r="A422" s="27"/>
      <c r="E422" s="43"/>
      <c r="F422" s="44"/>
      <c r="G422" s="49"/>
      <c r="H422" s="49"/>
      <c r="I422" s="49"/>
      <c r="J422" s="26"/>
      <c r="K422" s="26"/>
      <c r="L422" s="26"/>
      <c r="M422" s="297"/>
      <c r="N422" s="105"/>
      <c r="O422" s="105"/>
      <c r="P422" s="105"/>
      <c r="Q422" s="27"/>
      <c r="R422" s="27"/>
      <c r="S422" s="27"/>
      <c r="T422" s="27"/>
      <c r="U422" s="27"/>
      <c r="V422" s="27"/>
      <c r="W422" s="27"/>
      <c r="X422" s="27"/>
      <c r="Y422" s="27"/>
      <c r="Z422" s="27"/>
      <c r="AA422" s="27"/>
      <c r="AB422" s="27"/>
      <c r="AC422" s="27"/>
      <c r="AD422" s="27"/>
    </row>
    <row r="423" spans="1:30" s="25" customFormat="1" ht="12.75">
      <c r="A423" s="27"/>
      <c r="E423" s="43"/>
      <c r="F423" s="44"/>
      <c r="G423" s="49"/>
      <c r="H423" s="49"/>
      <c r="I423" s="49"/>
      <c r="J423" s="26"/>
      <c r="K423" s="26"/>
      <c r="L423" s="26"/>
      <c r="M423" s="297"/>
      <c r="N423" s="105"/>
      <c r="O423" s="105"/>
      <c r="P423" s="105"/>
      <c r="Q423" s="27"/>
      <c r="R423" s="27"/>
      <c r="S423" s="27"/>
      <c r="T423" s="27"/>
      <c r="U423" s="27"/>
      <c r="V423" s="27"/>
      <c r="W423" s="27"/>
      <c r="X423" s="27"/>
      <c r="Y423" s="27"/>
      <c r="Z423" s="27"/>
      <c r="AA423" s="27"/>
      <c r="AB423" s="27"/>
      <c r="AC423" s="27"/>
      <c r="AD423" s="27"/>
    </row>
    <row r="424" spans="1:30" s="25" customFormat="1" ht="12.75">
      <c r="A424" s="27"/>
      <c r="E424" s="43"/>
      <c r="F424" s="44"/>
      <c r="G424" s="49"/>
      <c r="H424" s="49"/>
      <c r="I424" s="49"/>
      <c r="J424" s="26"/>
      <c r="K424" s="26"/>
      <c r="L424" s="26"/>
      <c r="M424" s="297"/>
      <c r="N424" s="105"/>
      <c r="O424" s="105"/>
      <c r="P424" s="105"/>
      <c r="Q424" s="27"/>
      <c r="R424" s="27"/>
      <c r="S424" s="27"/>
      <c r="T424" s="27"/>
      <c r="U424" s="27"/>
      <c r="V424" s="27"/>
      <c r="W424" s="27"/>
      <c r="X424" s="27"/>
      <c r="Y424" s="27"/>
      <c r="Z424" s="27"/>
      <c r="AA424" s="27"/>
      <c r="AB424" s="27"/>
      <c r="AC424" s="27"/>
      <c r="AD424" s="27"/>
    </row>
    <row r="425" spans="1:30" s="25" customFormat="1" ht="12.75">
      <c r="A425" s="27"/>
      <c r="E425" s="43"/>
      <c r="F425" s="44"/>
      <c r="G425" s="49"/>
      <c r="H425" s="49"/>
      <c r="I425" s="49"/>
      <c r="J425" s="26"/>
      <c r="K425" s="26"/>
      <c r="L425" s="26"/>
      <c r="M425" s="297"/>
      <c r="N425" s="105"/>
      <c r="O425" s="105"/>
      <c r="P425" s="105"/>
      <c r="Q425" s="27"/>
      <c r="R425" s="27"/>
      <c r="S425" s="27"/>
      <c r="T425" s="27"/>
      <c r="U425" s="27"/>
      <c r="V425" s="27"/>
      <c r="W425" s="27"/>
      <c r="X425" s="27"/>
      <c r="Y425" s="27"/>
      <c r="Z425" s="27"/>
      <c r="AA425" s="27"/>
      <c r="AB425" s="27"/>
      <c r="AC425" s="27"/>
      <c r="AD425" s="27"/>
    </row>
    <row r="426" spans="1:30" s="25" customFormat="1" ht="12.75">
      <c r="A426" s="27"/>
      <c r="E426" s="43"/>
      <c r="F426" s="44"/>
      <c r="G426" s="49"/>
      <c r="H426" s="49"/>
      <c r="I426" s="49"/>
      <c r="J426" s="26"/>
      <c r="K426" s="26"/>
      <c r="L426" s="26"/>
      <c r="M426" s="297"/>
      <c r="N426" s="105"/>
      <c r="O426" s="105"/>
      <c r="P426" s="105"/>
      <c r="Q426" s="27"/>
      <c r="R426" s="27"/>
      <c r="S426" s="27"/>
      <c r="T426" s="27"/>
      <c r="U426" s="27"/>
      <c r="V426" s="27"/>
      <c r="W426" s="27"/>
      <c r="X426" s="27"/>
      <c r="Y426" s="27"/>
      <c r="Z426" s="27"/>
      <c r="AA426" s="27"/>
      <c r="AB426" s="27"/>
      <c r="AC426" s="27"/>
      <c r="AD426" s="27"/>
    </row>
    <row r="427" spans="1:30" s="25" customFormat="1" ht="12.75">
      <c r="A427" s="27"/>
      <c r="E427" s="43"/>
      <c r="F427" s="44"/>
      <c r="G427" s="49"/>
      <c r="H427" s="49"/>
      <c r="I427" s="49"/>
      <c r="J427" s="26"/>
      <c r="K427" s="26"/>
      <c r="L427" s="26"/>
      <c r="M427" s="297"/>
      <c r="N427" s="105"/>
      <c r="O427" s="105"/>
      <c r="P427" s="105"/>
      <c r="Q427" s="27"/>
      <c r="R427" s="27"/>
      <c r="S427" s="27"/>
      <c r="T427" s="27"/>
      <c r="U427" s="27"/>
      <c r="V427" s="27"/>
      <c r="W427" s="27"/>
      <c r="X427" s="27"/>
      <c r="Y427" s="27"/>
      <c r="Z427" s="27"/>
      <c r="AA427" s="27"/>
      <c r="AB427" s="27"/>
      <c r="AC427" s="27"/>
      <c r="AD427" s="27"/>
    </row>
    <row r="428" spans="1:30" s="25" customFormat="1" ht="12.75">
      <c r="A428" s="27"/>
      <c r="E428" s="43"/>
      <c r="F428" s="44"/>
      <c r="G428" s="49"/>
      <c r="H428" s="49"/>
      <c r="I428" s="49"/>
      <c r="J428" s="26"/>
      <c r="K428" s="26"/>
      <c r="L428" s="26"/>
      <c r="M428" s="297"/>
      <c r="N428" s="105"/>
      <c r="O428" s="105"/>
      <c r="P428" s="105"/>
      <c r="Q428" s="27"/>
      <c r="R428" s="27"/>
      <c r="S428" s="27"/>
      <c r="T428" s="27"/>
      <c r="U428" s="27"/>
      <c r="V428" s="27"/>
      <c r="W428" s="27"/>
      <c r="X428" s="27"/>
      <c r="Y428" s="27"/>
      <c r="Z428" s="27"/>
      <c r="AA428" s="27"/>
      <c r="AB428" s="27"/>
      <c r="AC428" s="27"/>
      <c r="AD428" s="27"/>
    </row>
    <row r="429" spans="1:30" s="25" customFormat="1" ht="12.75">
      <c r="A429" s="27"/>
      <c r="E429" s="43"/>
      <c r="F429" s="44"/>
      <c r="G429" s="49"/>
      <c r="H429" s="49"/>
      <c r="I429" s="49"/>
      <c r="J429" s="26"/>
      <c r="K429" s="26"/>
      <c r="L429" s="26"/>
      <c r="M429" s="297"/>
      <c r="N429" s="105"/>
      <c r="O429" s="105"/>
      <c r="P429" s="105"/>
      <c r="Q429" s="27"/>
      <c r="R429" s="27"/>
      <c r="S429" s="27"/>
      <c r="T429" s="27"/>
      <c r="U429" s="27"/>
      <c r="V429" s="27"/>
      <c r="W429" s="27"/>
      <c r="X429" s="27"/>
      <c r="Y429" s="27"/>
      <c r="Z429" s="27"/>
      <c r="AA429" s="27"/>
      <c r="AB429" s="27"/>
      <c r="AC429" s="27"/>
      <c r="AD429" s="27"/>
    </row>
    <row r="430" spans="1:30" s="25" customFormat="1" ht="12.75">
      <c r="A430" s="27"/>
      <c r="E430" s="43"/>
      <c r="F430" s="44"/>
      <c r="G430" s="49"/>
      <c r="H430" s="49"/>
      <c r="I430" s="49"/>
      <c r="J430" s="26"/>
      <c r="K430" s="26"/>
      <c r="L430" s="26"/>
      <c r="M430" s="297"/>
      <c r="N430" s="105"/>
      <c r="O430" s="105"/>
      <c r="P430" s="105"/>
      <c r="Q430" s="27"/>
      <c r="R430" s="27"/>
      <c r="S430" s="27"/>
      <c r="T430" s="27"/>
      <c r="U430" s="27"/>
      <c r="V430" s="27"/>
      <c r="W430" s="27"/>
      <c r="X430" s="27"/>
      <c r="Y430" s="27"/>
      <c r="Z430" s="27"/>
      <c r="AA430" s="27"/>
      <c r="AB430" s="27"/>
      <c r="AC430" s="27"/>
      <c r="AD430" s="27"/>
    </row>
    <row r="431" spans="1:30" s="25" customFormat="1" ht="12.75">
      <c r="A431" s="27"/>
      <c r="E431" s="43"/>
      <c r="F431" s="44"/>
      <c r="G431" s="49"/>
      <c r="H431" s="49"/>
      <c r="I431" s="49"/>
      <c r="J431" s="26"/>
      <c r="K431" s="26"/>
      <c r="L431" s="26"/>
      <c r="M431" s="297"/>
      <c r="N431" s="105"/>
      <c r="O431" s="105"/>
      <c r="P431" s="105"/>
      <c r="Q431" s="27"/>
      <c r="R431" s="27"/>
      <c r="S431" s="27"/>
      <c r="T431" s="27"/>
      <c r="U431" s="27"/>
      <c r="V431" s="27"/>
      <c r="W431" s="27"/>
      <c r="X431" s="27"/>
      <c r="Y431" s="27"/>
      <c r="Z431" s="27"/>
      <c r="AA431" s="27"/>
      <c r="AB431" s="27"/>
      <c r="AC431" s="27"/>
      <c r="AD431" s="27"/>
    </row>
    <row r="432" spans="1:30" s="25" customFormat="1" ht="12.75">
      <c r="A432" s="27"/>
      <c r="E432" s="43"/>
      <c r="F432" s="44"/>
      <c r="G432" s="49"/>
      <c r="H432" s="49"/>
      <c r="I432" s="49"/>
      <c r="J432" s="26"/>
      <c r="K432" s="26"/>
      <c r="L432" s="26"/>
      <c r="M432" s="297"/>
      <c r="N432" s="105"/>
      <c r="O432" s="105"/>
      <c r="P432" s="105"/>
      <c r="Q432" s="27"/>
      <c r="R432" s="27"/>
      <c r="S432" s="27"/>
      <c r="T432" s="27"/>
      <c r="U432" s="27"/>
      <c r="V432" s="27"/>
      <c r="W432" s="27"/>
      <c r="X432" s="27"/>
      <c r="Y432" s="27"/>
      <c r="Z432" s="27"/>
      <c r="AA432" s="27"/>
      <c r="AB432" s="27"/>
      <c r="AC432" s="27"/>
      <c r="AD432" s="27"/>
    </row>
    <row r="433" spans="1:30" s="25" customFormat="1" ht="12.75">
      <c r="A433" s="27"/>
      <c r="E433" s="43"/>
      <c r="F433" s="44"/>
      <c r="G433" s="49"/>
      <c r="H433" s="49"/>
      <c r="I433" s="49"/>
      <c r="J433" s="26"/>
      <c r="K433" s="26"/>
      <c r="L433" s="26"/>
      <c r="M433" s="297"/>
      <c r="N433" s="105"/>
      <c r="O433" s="105"/>
      <c r="P433" s="105"/>
      <c r="Q433" s="27"/>
      <c r="R433" s="27"/>
      <c r="S433" s="27"/>
      <c r="T433" s="27"/>
      <c r="U433" s="27"/>
      <c r="V433" s="27"/>
      <c r="W433" s="27"/>
      <c r="X433" s="27"/>
      <c r="Y433" s="27"/>
      <c r="Z433" s="27"/>
      <c r="AA433" s="27"/>
      <c r="AB433" s="27"/>
      <c r="AC433" s="27"/>
      <c r="AD433" s="27"/>
    </row>
    <row r="434" spans="1:30" s="25" customFormat="1" ht="12.75">
      <c r="A434" s="27"/>
      <c r="E434" s="43"/>
      <c r="F434" s="44"/>
      <c r="G434" s="49"/>
      <c r="H434" s="49"/>
      <c r="I434" s="49"/>
      <c r="J434" s="26"/>
      <c r="K434" s="26"/>
      <c r="L434" s="26"/>
      <c r="M434" s="297"/>
      <c r="N434" s="105"/>
      <c r="O434" s="105"/>
      <c r="P434" s="105"/>
      <c r="Q434" s="27"/>
      <c r="R434" s="27"/>
      <c r="S434" s="27"/>
      <c r="T434" s="27"/>
      <c r="U434" s="27"/>
      <c r="V434" s="27"/>
      <c r="W434" s="27"/>
      <c r="X434" s="27"/>
      <c r="Y434" s="27"/>
      <c r="Z434" s="27"/>
      <c r="AA434" s="27"/>
      <c r="AB434" s="27"/>
      <c r="AC434" s="27"/>
      <c r="AD434" s="27"/>
    </row>
    <row r="435" spans="1:30" s="25" customFormat="1" ht="12.75">
      <c r="A435" s="27"/>
      <c r="E435" s="43"/>
      <c r="F435" s="44"/>
      <c r="G435" s="49"/>
      <c r="H435" s="49"/>
      <c r="I435" s="49"/>
      <c r="J435" s="26"/>
      <c r="K435" s="26"/>
      <c r="L435" s="26"/>
      <c r="M435" s="297"/>
      <c r="N435" s="105"/>
      <c r="O435" s="105"/>
      <c r="P435" s="105"/>
      <c r="Q435" s="27"/>
      <c r="R435" s="27"/>
      <c r="S435" s="27"/>
      <c r="T435" s="27"/>
      <c r="U435" s="27"/>
      <c r="V435" s="27"/>
      <c r="W435" s="27"/>
      <c r="X435" s="27"/>
      <c r="Y435" s="27"/>
      <c r="Z435" s="27"/>
      <c r="AA435" s="27"/>
      <c r="AB435" s="27"/>
      <c r="AC435" s="27"/>
      <c r="AD435" s="27"/>
    </row>
    <row r="436" spans="1:30" s="25" customFormat="1" ht="12.75">
      <c r="A436" s="27"/>
      <c r="E436" s="43"/>
      <c r="F436" s="44"/>
      <c r="G436" s="49"/>
      <c r="H436" s="49"/>
      <c r="I436" s="49"/>
      <c r="J436" s="26"/>
      <c r="K436" s="26"/>
      <c r="L436" s="26"/>
      <c r="M436" s="297"/>
      <c r="N436" s="105"/>
      <c r="O436" s="105"/>
      <c r="P436" s="105"/>
      <c r="Q436" s="27"/>
      <c r="R436" s="27"/>
      <c r="S436" s="27"/>
      <c r="T436" s="27"/>
      <c r="U436" s="27"/>
      <c r="V436" s="27"/>
      <c r="W436" s="27"/>
      <c r="X436" s="27"/>
      <c r="Y436" s="27"/>
      <c r="Z436" s="27"/>
      <c r="AA436" s="27"/>
      <c r="AB436" s="27"/>
      <c r="AC436" s="27"/>
      <c r="AD436" s="27"/>
    </row>
    <row r="437" spans="1:30" s="25" customFormat="1" ht="12.75">
      <c r="A437" s="27"/>
      <c r="E437" s="43"/>
      <c r="F437" s="44"/>
      <c r="G437" s="49"/>
      <c r="H437" s="49"/>
      <c r="I437" s="49"/>
      <c r="J437" s="26"/>
      <c r="K437" s="26"/>
      <c r="L437" s="26"/>
      <c r="M437" s="297"/>
      <c r="N437" s="105"/>
      <c r="O437" s="105"/>
      <c r="P437" s="105"/>
      <c r="Q437" s="27"/>
      <c r="R437" s="27"/>
      <c r="S437" s="27"/>
      <c r="T437" s="27"/>
      <c r="U437" s="27"/>
      <c r="V437" s="27"/>
      <c r="W437" s="27"/>
      <c r="X437" s="27"/>
      <c r="Y437" s="27"/>
      <c r="Z437" s="27"/>
      <c r="AA437" s="27"/>
      <c r="AB437" s="27"/>
      <c r="AC437" s="27"/>
      <c r="AD437" s="27"/>
    </row>
    <row r="438" spans="1:30" s="25" customFormat="1" ht="12.75">
      <c r="A438" s="27"/>
      <c r="E438" s="43"/>
      <c r="F438" s="44"/>
      <c r="G438" s="49"/>
      <c r="H438" s="49"/>
      <c r="I438" s="49"/>
      <c r="J438" s="26"/>
      <c r="K438" s="26"/>
      <c r="L438" s="26"/>
      <c r="M438" s="297"/>
      <c r="N438" s="105"/>
      <c r="O438" s="105"/>
      <c r="P438" s="105"/>
      <c r="Q438" s="27"/>
      <c r="R438" s="27"/>
      <c r="S438" s="27"/>
      <c r="T438" s="27"/>
      <c r="U438" s="27"/>
      <c r="V438" s="27"/>
      <c r="W438" s="27"/>
      <c r="X438" s="27"/>
      <c r="Y438" s="27"/>
      <c r="Z438" s="27"/>
      <c r="AA438" s="27"/>
      <c r="AB438" s="27"/>
      <c r="AC438" s="27"/>
      <c r="AD438" s="27"/>
    </row>
    <row r="439" spans="1:30" s="25" customFormat="1" ht="12.75">
      <c r="A439" s="27"/>
      <c r="E439" s="43"/>
      <c r="F439" s="44"/>
      <c r="G439" s="49"/>
      <c r="H439" s="49"/>
      <c r="I439" s="49"/>
      <c r="J439" s="26"/>
      <c r="K439" s="26"/>
      <c r="L439" s="26"/>
      <c r="M439" s="297"/>
      <c r="N439" s="105"/>
      <c r="O439" s="105"/>
      <c r="P439" s="105"/>
      <c r="Q439" s="27"/>
      <c r="R439" s="27"/>
      <c r="S439" s="27"/>
      <c r="T439" s="27"/>
      <c r="U439" s="27"/>
      <c r="V439" s="27"/>
      <c r="W439" s="27"/>
      <c r="X439" s="27"/>
      <c r="Y439" s="27"/>
      <c r="Z439" s="27"/>
      <c r="AA439" s="27"/>
      <c r="AB439" s="27"/>
      <c r="AC439" s="27"/>
      <c r="AD439" s="27"/>
    </row>
    <row r="440" spans="1:30" s="25" customFormat="1" ht="12.75">
      <c r="A440" s="27"/>
      <c r="E440" s="43"/>
      <c r="F440" s="44"/>
      <c r="G440" s="49"/>
      <c r="H440" s="49"/>
      <c r="I440" s="49"/>
      <c r="J440" s="26"/>
      <c r="K440" s="26"/>
      <c r="L440" s="26"/>
      <c r="M440" s="297"/>
      <c r="N440" s="105"/>
      <c r="O440" s="105"/>
      <c r="P440" s="105"/>
      <c r="Q440" s="27"/>
      <c r="R440" s="27"/>
      <c r="S440" s="27"/>
      <c r="T440" s="27"/>
      <c r="U440" s="27"/>
      <c r="V440" s="27"/>
      <c r="W440" s="27"/>
      <c r="X440" s="27"/>
      <c r="Y440" s="27"/>
      <c r="Z440" s="27"/>
      <c r="AA440" s="27"/>
      <c r="AB440" s="27"/>
      <c r="AC440" s="27"/>
      <c r="AD440" s="27"/>
    </row>
    <row r="441" spans="1:30" s="25" customFormat="1" ht="12.75">
      <c r="A441" s="27"/>
      <c r="E441" s="43"/>
      <c r="F441" s="44"/>
      <c r="G441" s="49"/>
      <c r="H441" s="49"/>
      <c r="I441" s="49"/>
      <c r="J441" s="26"/>
      <c r="K441" s="26"/>
      <c r="L441" s="26"/>
      <c r="M441" s="297"/>
      <c r="N441" s="105"/>
      <c r="O441" s="105"/>
      <c r="P441" s="105"/>
      <c r="Q441" s="27"/>
      <c r="R441" s="27"/>
      <c r="S441" s="27"/>
      <c r="T441" s="27"/>
      <c r="U441" s="27"/>
      <c r="V441" s="27"/>
      <c r="W441" s="27"/>
      <c r="X441" s="27"/>
      <c r="Y441" s="27"/>
      <c r="Z441" s="27"/>
      <c r="AA441" s="27"/>
      <c r="AB441" s="27"/>
      <c r="AC441" s="27"/>
      <c r="AD441" s="27"/>
    </row>
    <row r="442" spans="1:30" s="25" customFormat="1" ht="12.75">
      <c r="A442" s="27"/>
      <c r="E442" s="43"/>
      <c r="F442" s="44"/>
      <c r="G442" s="49"/>
      <c r="H442" s="49"/>
      <c r="I442" s="49"/>
      <c r="J442" s="26"/>
      <c r="K442" s="26"/>
      <c r="L442" s="26"/>
      <c r="M442" s="297"/>
      <c r="N442" s="105"/>
      <c r="O442" s="105"/>
      <c r="P442" s="105"/>
      <c r="Q442" s="27"/>
      <c r="R442" s="27"/>
      <c r="S442" s="27"/>
      <c r="T442" s="27"/>
      <c r="U442" s="27"/>
      <c r="V442" s="27"/>
      <c r="W442" s="27"/>
      <c r="X442" s="27"/>
      <c r="Y442" s="27"/>
      <c r="Z442" s="27"/>
      <c r="AA442" s="27"/>
      <c r="AB442" s="27"/>
      <c r="AC442" s="27"/>
      <c r="AD442" s="27"/>
    </row>
    <row r="443" spans="1:30" s="25" customFormat="1" ht="12.75">
      <c r="A443" s="27"/>
      <c r="E443" s="43"/>
      <c r="F443" s="44"/>
      <c r="G443" s="49"/>
      <c r="H443" s="49"/>
      <c r="I443" s="49"/>
      <c r="J443" s="26"/>
      <c r="K443" s="26"/>
      <c r="L443" s="26"/>
      <c r="M443" s="297"/>
      <c r="N443" s="105"/>
      <c r="O443" s="105"/>
      <c r="P443" s="105"/>
      <c r="Q443" s="27"/>
      <c r="R443" s="27"/>
      <c r="S443" s="27"/>
      <c r="T443" s="27"/>
      <c r="U443" s="27"/>
      <c r="V443" s="27"/>
      <c r="W443" s="27"/>
      <c r="X443" s="27"/>
      <c r="Y443" s="27"/>
      <c r="Z443" s="27"/>
      <c r="AA443" s="27"/>
      <c r="AB443" s="27"/>
      <c r="AC443" s="27"/>
      <c r="AD443" s="27"/>
    </row>
    <row r="444" spans="1:30" s="25" customFormat="1" ht="12.75">
      <c r="A444" s="27"/>
      <c r="E444" s="43"/>
      <c r="F444" s="44"/>
      <c r="G444" s="49"/>
      <c r="H444" s="49"/>
      <c r="I444" s="49"/>
      <c r="J444" s="26"/>
      <c r="K444" s="26"/>
      <c r="L444" s="26"/>
      <c r="M444" s="297"/>
      <c r="N444" s="105"/>
      <c r="O444" s="105"/>
      <c r="P444" s="105"/>
      <c r="Q444" s="27"/>
      <c r="R444" s="27"/>
      <c r="S444" s="27"/>
      <c r="T444" s="27"/>
      <c r="U444" s="27"/>
      <c r="V444" s="27"/>
      <c r="W444" s="27"/>
      <c r="X444" s="27"/>
      <c r="Y444" s="27"/>
      <c r="Z444" s="27"/>
      <c r="AA444" s="27"/>
      <c r="AB444" s="27"/>
      <c r="AC444" s="27"/>
      <c r="AD444" s="27"/>
    </row>
    <row r="445" spans="1:30" s="25" customFormat="1" ht="12.75">
      <c r="A445" s="27"/>
      <c r="E445" s="43"/>
      <c r="F445" s="44"/>
      <c r="G445" s="49"/>
      <c r="H445" s="49"/>
      <c r="I445" s="49"/>
      <c r="J445" s="26"/>
      <c r="K445" s="26"/>
      <c r="L445" s="26"/>
      <c r="M445" s="297"/>
      <c r="N445" s="105"/>
      <c r="O445" s="105"/>
      <c r="P445" s="105"/>
      <c r="Q445" s="27"/>
      <c r="R445" s="27"/>
      <c r="S445" s="27"/>
      <c r="T445" s="27"/>
      <c r="U445" s="27"/>
      <c r="V445" s="27"/>
      <c r="W445" s="27"/>
      <c r="X445" s="27"/>
      <c r="Y445" s="27"/>
      <c r="Z445" s="27"/>
      <c r="AA445" s="27"/>
      <c r="AB445" s="27"/>
      <c r="AC445" s="27"/>
      <c r="AD445" s="27"/>
    </row>
    <row r="446" spans="1:30" s="25" customFormat="1" ht="12.75">
      <c r="A446" s="27"/>
      <c r="E446" s="43"/>
      <c r="F446" s="44"/>
      <c r="G446" s="49"/>
      <c r="H446" s="49"/>
      <c r="I446" s="49"/>
      <c r="J446" s="26"/>
      <c r="K446" s="26"/>
      <c r="L446" s="26"/>
      <c r="M446" s="297"/>
      <c r="N446" s="105"/>
      <c r="O446" s="105"/>
      <c r="P446" s="105"/>
      <c r="Q446" s="27"/>
      <c r="R446" s="27"/>
      <c r="S446" s="27"/>
      <c r="T446" s="27"/>
      <c r="U446" s="27"/>
      <c r="V446" s="27"/>
      <c r="W446" s="27"/>
      <c r="X446" s="27"/>
      <c r="Y446" s="27"/>
      <c r="Z446" s="27"/>
      <c r="AA446" s="27"/>
      <c r="AB446" s="27"/>
      <c r="AC446" s="27"/>
      <c r="AD446" s="27"/>
    </row>
    <row r="447" spans="1:30" s="25" customFormat="1" ht="12.75">
      <c r="A447" s="27"/>
      <c r="E447" s="43"/>
      <c r="F447" s="44"/>
      <c r="G447" s="49"/>
      <c r="H447" s="49"/>
      <c r="I447" s="49"/>
      <c r="J447" s="26"/>
      <c r="K447" s="26"/>
      <c r="L447" s="26"/>
      <c r="M447" s="297"/>
      <c r="N447" s="105"/>
      <c r="O447" s="105"/>
      <c r="P447" s="105"/>
      <c r="Q447" s="27"/>
      <c r="R447" s="27"/>
      <c r="S447" s="27"/>
      <c r="T447" s="27"/>
      <c r="U447" s="27"/>
      <c r="V447" s="27"/>
      <c r="W447" s="27"/>
      <c r="X447" s="27"/>
      <c r="Y447" s="27"/>
      <c r="Z447" s="27"/>
      <c r="AA447" s="27"/>
      <c r="AB447" s="27"/>
      <c r="AC447" s="27"/>
      <c r="AD447" s="27"/>
    </row>
    <row r="448" spans="1:30" s="25" customFormat="1" ht="12.75">
      <c r="A448" s="27"/>
      <c r="E448" s="43"/>
      <c r="F448" s="44"/>
      <c r="G448" s="49"/>
      <c r="H448" s="49"/>
      <c r="I448" s="49"/>
      <c r="J448" s="26"/>
      <c r="K448" s="26"/>
      <c r="L448" s="26"/>
      <c r="M448" s="297"/>
      <c r="N448" s="105"/>
      <c r="O448" s="105"/>
      <c r="P448" s="105"/>
      <c r="Q448" s="27"/>
      <c r="R448" s="27"/>
      <c r="S448" s="27"/>
      <c r="T448" s="27"/>
      <c r="U448" s="27"/>
      <c r="V448" s="27"/>
      <c r="W448" s="27"/>
      <c r="X448" s="27"/>
      <c r="Y448" s="27"/>
      <c r="Z448" s="27"/>
      <c r="AA448" s="27"/>
      <c r="AB448" s="27"/>
      <c r="AC448" s="27"/>
      <c r="AD448" s="27"/>
    </row>
    <row r="449" spans="1:30" s="25" customFormat="1" ht="12.75">
      <c r="A449" s="27"/>
      <c r="E449" s="43"/>
      <c r="F449" s="44"/>
      <c r="G449" s="49"/>
      <c r="H449" s="49"/>
      <c r="I449" s="49"/>
      <c r="J449" s="26"/>
      <c r="K449" s="26"/>
      <c r="L449" s="26"/>
      <c r="M449" s="297"/>
      <c r="N449" s="105"/>
      <c r="O449" s="105"/>
      <c r="P449" s="105"/>
      <c r="Q449" s="27"/>
      <c r="R449" s="27"/>
      <c r="S449" s="27"/>
      <c r="T449" s="27"/>
      <c r="U449" s="27"/>
      <c r="V449" s="27"/>
      <c r="W449" s="27"/>
      <c r="X449" s="27"/>
      <c r="Y449" s="27"/>
      <c r="Z449" s="27"/>
      <c r="AA449" s="27"/>
      <c r="AB449" s="27"/>
      <c r="AC449" s="27"/>
      <c r="AD449" s="27"/>
    </row>
    <row r="450" spans="1:30" s="25" customFormat="1" ht="12.75">
      <c r="A450" s="27"/>
      <c r="E450" s="43"/>
      <c r="F450" s="44"/>
      <c r="G450" s="49"/>
      <c r="H450" s="49"/>
      <c r="I450" s="49"/>
      <c r="J450" s="26"/>
      <c r="K450" s="26"/>
      <c r="L450" s="26"/>
      <c r="M450" s="297"/>
      <c r="N450" s="105"/>
      <c r="O450" s="105"/>
      <c r="P450" s="105"/>
      <c r="Q450" s="27"/>
      <c r="R450" s="27"/>
      <c r="S450" s="27"/>
      <c r="T450" s="27"/>
      <c r="U450" s="27"/>
      <c r="V450" s="27"/>
      <c r="W450" s="27"/>
      <c r="X450" s="27"/>
      <c r="Y450" s="27"/>
      <c r="Z450" s="27"/>
      <c r="AA450" s="27"/>
      <c r="AB450" s="27"/>
      <c r="AC450" s="27"/>
      <c r="AD450" s="27"/>
    </row>
    <row r="451" spans="1:30" s="25" customFormat="1" ht="12.75">
      <c r="A451" s="27"/>
      <c r="E451" s="43"/>
      <c r="F451" s="44"/>
      <c r="G451" s="49"/>
      <c r="H451" s="49"/>
      <c r="I451" s="49"/>
      <c r="J451" s="26"/>
      <c r="K451" s="26"/>
      <c r="L451" s="26"/>
      <c r="M451" s="297"/>
      <c r="N451" s="105"/>
      <c r="O451" s="105"/>
      <c r="P451" s="105"/>
      <c r="Q451" s="27"/>
      <c r="R451" s="27"/>
      <c r="S451" s="27"/>
      <c r="T451" s="27"/>
      <c r="U451" s="27"/>
      <c r="V451" s="27"/>
      <c r="W451" s="27"/>
      <c r="X451" s="27"/>
      <c r="Y451" s="27"/>
      <c r="Z451" s="27"/>
      <c r="AA451" s="27"/>
      <c r="AB451" s="27"/>
      <c r="AC451" s="27"/>
      <c r="AD451" s="27"/>
    </row>
    <row r="452" spans="1:30" s="25" customFormat="1" ht="12.75">
      <c r="A452" s="27"/>
      <c r="E452" s="43"/>
      <c r="F452" s="44"/>
      <c r="G452" s="49"/>
      <c r="H452" s="49"/>
      <c r="I452" s="49"/>
      <c r="J452" s="26"/>
      <c r="K452" s="26"/>
      <c r="L452" s="26"/>
      <c r="M452" s="297"/>
      <c r="N452" s="105"/>
      <c r="O452" s="105"/>
      <c r="P452" s="105"/>
      <c r="Q452" s="27"/>
      <c r="R452" s="27"/>
      <c r="S452" s="27"/>
      <c r="T452" s="27"/>
      <c r="U452" s="27"/>
      <c r="V452" s="27"/>
      <c r="W452" s="27"/>
      <c r="X452" s="27"/>
      <c r="Y452" s="27"/>
      <c r="Z452" s="27"/>
      <c r="AA452" s="27"/>
      <c r="AB452" s="27"/>
      <c r="AC452" s="27"/>
      <c r="AD452" s="27"/>
    </row>
    <row r="453" spans="1:30" s="25" customFormat="1" ht="12.75">
      <c r="A453" s="27"/>
      <c r="E453" s="43"/>
      <c r="F453" s="44"/>
      <c r="G453" s="49"/>
      <c r="H453" s="49"/>
      <c r="I453" s="49"/>
      <c r="J453" s="26"/>
      <c r="K453" s="26"/>
      <c r="L453" s="26"/>
      <c r="M453" s="297"/>
      <c r="N453" s="105"/>
      <c r="O453" s="105"/>
      <c r="P453" s="105"/>
      <c r="Q453" s="27"/>
      <c r="R453" s="27"/>
      <c r="S453" s="27"/>
      <c r="T453" s="27"/>
      <c r="U453" s="27"/>
      <c r="V453" s="27"/>
      <c r="W453" s="27"/>
      <c r="X453" s="27"/>
      <c r="Y453" s="27"/>
      <c r="Z453" s="27"/>
      <c r="AA453" s="27"/>
      <c r="AB453" s="27"/>
      <c r="AC453" s="27"/>
      <c r="AD453" s="27"/>
    </row>
    <row r="454" spans="1:30" s="25" customFormat="1" ht="12.75">
      <c r="A454" s="27"/>
      <c r="E454" s="43"/>
      <c r="F454" s="44"/>
      <c r="G454" s="49"/>
      <c r="H454" s="49"/>
      <c r="I454" s="49"/>
      <c r="J454" s="26"/>
      <c r="K454" s="26"/>
      <c r="L454" s="26"/>
      <c r="M454" s="297"/>
      <c r="N454" s="105"/>
      <c r="O454" s="105"/>
      <c r="P454" s="105"/>
      <c r="Q454" s="27"/>
      <c r="R454" s="27"/>
      <c r="S454" s="27"/>
      <c r="T454" s="27"/>
      <c r="U454" s="27"/>
      <c r="V454" s="27"/>
      <c r="W454" s="27"/>
      <c r="X454" s="27"/>
      <c r="Y454" s="27"/>
      <c r="Z454" s="27"/>
      <c r="AA454" s="27"/>
      <c r="AB454" s="27"/>
      <c r="AC454" s="27"/>
      <c r="AD454" s="27"/>
    </row>
    <row r="455" spans="1:30" s="25" customFormat="1" ht="12.75">
      <c r="A455" s="27"/>
      <c r="E455" s="43"/>
      <c r="F455" s="44"/>
      <c r="G455" s="49"/>
      <c r="H455" s="49"/>
      <c r="I455" s="49"/>
      <c r="J455" s="26"/>
      <c r="K455" s="26"/>
      <c r="L455" s="26"/>
      <c r="M455" s="297"/>
      <c r="N455" s="105"/>
      <c r="O455" s="105"/>
      <c r="P455" s="105"/>
      <c r="Q455" s="27"/>
      <c r="R455" s="27"/>
      <c r="S455" s="27"/>
      <c r="T455" s="27"/>
      <c r="U455" s="27"/>
      <c r="V455" s="27"/>
      <c r="W455" s="27"/>
      <c r="X455" s="27"/>
      <c r="Y455" s="27"/>
      <c r="Z455" s="27"/>
      <c r="AA455" s="27"/>
      <c r="AB455" s="27"/>
      <c r="AC455" s="27"/>
      <c r="AD455" s="27"/>
    </row>
    <row r="456" spans="1:30" s="25" customFormat="1" ht="12.75">
      <c r="A456" s="27"/>
      <c r="E456" s="43"/>
      <c r="F456" s="44"/>
      <c r="G456" s="49"/>
      <c r="H456" s="49"/>
      <c r="I456" s="49"/>
      <c r="J456" s="26"/>
      <c r="K456" s="26"/>
      <c r="L456" s="26"/>
      <c r="M456" s="297"/>
      <c r="N456" s="105"/>
      <c r="O456" s="105"/>
      <c r="P456" s="105"/>
      <c r="Q456" s="27"/>
      <c r="R456" s="27"/>
      <c r="S456" s="27"/>
      <c r="T456" s="27"/>
      <c r="U456" s="27"/>
      <c r="V456" s="27"/>
      <c r="W456" s="27"/>
      <c r="X456" s="27"/>
      <c r="Y456" s="27"/>
      <c r="Z456" s="27"/>
      <c r="AA456" s="27"/>
      <c r="AB456" s="27"/>
      <c r="AC456" s="27"/>
      <c r="AD456" s="27"/>
    </row>
    <row r="457" spans="1:30" s="25" customFormat="1" ht="12.75">
      <c r="A457" s="27"/>
      <c r="E457" s="43"/>
      <c r="F457" s="44"/>
      <c r="G457" s="49"/>
      <c r="H457" s="49"/>
      <c r="I457" s="49"/>
      <c r="J457" s="26"/>
      <c r="K457" s="26"/>
      <c r="L457" s="26"/>
      <c r="M457" s="297"/>
      <c r="N457" s="105"/>
      <c r="O457" s="105"/>
      <c r="P457" s="105"/>
      <c r="Q457" s="27"/>
      <c r="R457" s="27"/>
      <c r="S457" s="27"/>
      <c r="T457" s="27"/>
      <c r="U457" s="27"/>
      <c r="V457" s="27"/>
      <c r="W457" s="27"/>
      <c r="X457" s="27"/>
      <c r="Y457" s="27"/>
      <c r="Z457" s="27"/>
      <c r="AA457" s="27"/>
      <c r="AB457" s="27"/>
      <c r="AC457" s="27"/>
      <c r="AD457" s="27"/>
    </row>
    <row r="458" spans="1:30" s="25" customFormat="1" ht="12.75">
      <c r="A458" s="27"/>
      <c r="E458" s="43"/>
      <c r="F458" s="44"/>
      <c r="G458" s="49"/>
      <c r="H458" s="49"/>
      <c r="I458" s="49"/>
      <c r="J458" s="26"/>
      <c r="K458" s="26"/>
      <c r="L458" s="26"/>
      <c r="M458" s="297"/>
      <c r="N458" s="105"/>
      <c r="O458" s="105"/>
      <c r="P458" s="105"/>
      <c r="Q458" s="27"/>
      <c r="R458" s="27"/>
      <c r="S458" s="27"/>
      <c r="T458" s="27"/>
      <c r="U458" s="27"/>
      <c r="V458" s="27"/>
      <c r="W458" s="27"/>
      <c r="X458" s="27"/>
      <c r="Y458" s="27"/>
      <c r="Z458" s="27"/>
      <c r="AA458" s="27"/>
      <c r="AB458" s="27"/>
      <c r="AC458" s="27"/>
      <c r="AD458" s="27"/>
    </row>
    <row r="459" spans="1:30" s="25" customFormat="1" ht="12.75">
      <c r="A459" s="27"/>
      <c r="E459" s="43"/>
      <c r="F459" s="44"/>
      <c r="G459" s="49"/>
      <c r="H459" s="49"/>
      <c r="I459" s="49"/>
      <c r="J459" s="26"/>
      <c r="K459" s="26"/>
      <c r="L459" s="26"/>
      <c r="M459" s="297"/>
      <c r="N459" s="105"/>
      <c r="O459" s="105"/>
      <c r="P459" s="105"/>
      <c r="Q459" s="27"/>
      <c r="R459" s="27"/>
      <c r="S459" s="27"/>
      <c r="T459" s="27"/>
      <c r="U459" s="27"/>
      <c r="V459" s="27"/>
      <c r="W459" s="27"/>
      <c r="X459" s="27"/>
      <c r="Y459" s="27"/>
      <c r="Z459" s="27"/>
      <c r="AA459" s="27"/>
      <c r="AB459" s="27"/>
      <c r="AC459" s="27"/>
      <c r="AD459" s="27"/>
    </row>
    <row r="460" spans="1:30" s="25" customFormat="1" ht="12.75">
      <c r="A460" s="27"/>
      <c r="E460" s="43"/>
      <c r="F460" s="44"/>
      <c r="G460" s="49"/>
      <c r="H460" s="49"/>
      <c r="I460" s="49"/>
      <c r="J460" s="26"/>
      <c r="K460" s="26"/>
      <c r="L460" s="26"/>
      <c r="M460" s="297"/>
      <c r="N460" s="105"/>
      <c r="O460" s="105"/>
      <c r="P460" s="105"/>
      <c r="Q460" s="27"/>
      <c r="R460" s="27"/>
      <c r="S460" s="27"/>
      <c r="T460" s="27"/>
      <c r="U460" s="27"/>
      <c r="V460" s="27"/>
      <c r="W460" s="27"/>
      <c r="X460" s="27"/>
      <c r="Y460" s="27"/>
      <c r="Z460" s="27"/>
      <c r="AA460" s="27"/>
      <c r="AB460" s="27"/>
      <c r="AC460" s="27"/>
      <c r="AD460" s="27"/>
    </row>
    <row r="461" spans="1:30" s="25" customFormat="1" ht="12.75">
      <c r="A461" s="27"/>
      <c r="E461" s="43"/>
      <c r="F461" s="44"/>
      <c r="G461" s="49"/>
      <c r="H461" s="49"/>
      <c r="I461" s="49"/>
      <c r="J461" s="26"/>
      <c r="K461" s="26"/>
      <c r="L461" s="26"/>
      <c r="M461" s="297"/>
      <c r="N461" s="105"/>
      <c r="O461" s="105"/>
      <c r="P461" s="105"/>
      <c r="Q461" s="27"/>
      <c r="R461" s="27"/>
      <c r="S461" s="27"/>
      <c r="T461" s="27"/>
      <c r="U461" s="27"/>
      <c r="V461" s="27"/>
      <c r="W461" s="27"/>
      <c r="X461" s="27"/>
      <c r="Y461" s="27"/>
      <c r="Z461" s="27"/>
      <c r="AA461" s="27"/>
      <c r="AB461" s="27"/>
      <c r="AC461" s="27"/>
      <c r="AD461" s="27"/>
    </row>
    <row r="462" spans="1:30" s="25" customFormat="1" ht="12.75">
      <c r="A462" s="27"/>
      <c r="E462" s="43"/>
      <c r="F462" s="44"/>
      <c r="G462" s="49"/>
      <c r="H462" s="49"/>
      <c r="I462" s="49"/>
      <c r="J462" s="26"/>
      <c r="K462" s="26"/>
      <c r="L462" s="26"/>
      <c r="M462" s="297"/>
      <c r="N462" s="105"/>
      <c r="O462" s="105"/>
      <c r="P462" s="105"/>
      <c r="Q462" s="27"/>
      <c r="R462" s="27"/>
      <c r="S462" s="27"/>
      <c r="T462" s="27"/>
      <c r="U462" s="27"/>
      <c r="V462" s="27"/>
      <c r="W462" s="27"/>
      <c r="X462" s="27"/>
      <c r="Y462" s="27"/>
      <c r="Z462" s="27"/>
      <c r="AA462" s="27"/>
      <c r="AB462" s="27"/>
      <c r="AC462" s="27"/>
      <c r="AD462" s="27"/>
    </row>
    <row r="463" spans="1:30" s="25" customFormat="1" ht="12.75">
      <c r="A463" s="27"/>
      <c r="E463" s="43"/>
      <c r="F463" s="44"/>
      <c r="G463" s="49"/>
      <c r="H463" s="49"/>
      <c r="I463" s="49"/>
      <c r="J463" s="26"/>
      <c r="K463" s="26"/>
      <c r="L463" s="26"/>
      <c r="M463" s="297"/>
      <c r="N463" s="105"/>
      <c r="O463" s="105"/>
      <c r="P463" s="105"/>
      <c r="Q463" s="27"/>
      <c r="R463" s="27"/>
      <c r="S463" s="27"/>
      <c r="T463" s="27"/>
      <c r="U463" s="27"/>
      <c r="V463" s="27"/>
      <c r="W463" s="27"/>
      <c r="X463" s="27"/>
      <c r="Y463" s="27"/>
      <c r="Z463" s="27"/>
      <c r="AA463" s="27"/>
      <c r="AB463" s="27"/>
      <c r="AC463" s="27"/>
      <c r="AD463" s="27"/>
    </row>
    <row r="464" spans="1:30" s="25" customFormat="1" ht="12.75">
      <c r="A464" s="27"/>
      <c r="E464" s="43"/>
      <c r="F464" s="44"/>
      <c r="G464" s="49"/>
      <c r="H464" s="49"/>
      <c r="I464" s="49"/>
      <c r="J464" s="26"/>
      <c r="K464" s="26"/>
      <c r="L464" s="26"/>
      <c r="M464" s="297"/>
      <c r="N464" s="105"/>
      <c r="O464" s="105"/>
      <c r="P464" s="105"/>
      <c r="Q464" s="27"/>
      <c r="R464" s="27"/>
      <c r="S464" s="27"/>
      <c r="T464" s="27"/>
      <c r="U464" s="27"/>
      <c r="V464" s="27"/>
      <c r="W464" s="27"/>
      <c r="X464" s="27"/>
      <c r="Y464" s="27"/>
      <c r="Z464" s="27"/>
      <c r="AA464" s="27"/>
      <c r="AB464" s="27"/>
      <c r="AC464" s="27"/>
      <c r="AD464" s="27"/>
    </row>
    <row r="465" spans="1:30" s="25" customFormat="1" ht="12.75">
      <c r="A465" s="27"/>
      <c r="E465" s="43"/>
      <c r="F465" s="44"/>
      <c r="G465" s="49"/>
      <c r="H465" s="49"/>
      <c r="I465" s="49"/>
      <c r="J465" s="26"/>
      <c r="K465" s="26"/>
      <c r="L465" s="26"/>
      <c r="M465" s="297"/>
      <c r="N465" s="105"/>
      <c r="O465" s="105"/>
      <c r="P465" s="105"/>
      <c r="Q465" s="27"/>
      <c r="R465" s="27"/>
      <c r="S465" s="27"/>
      <c r="T465" s="27"/>
      <c r="U465" s="27"/>
      <c r="V465" s="27"/>
      <c r="W465" s="27"/>
      <c r="X465" s="27"/>
      <c r="Y465" s="27"/>
      <c r="Z465" s="27"/>
      <c r="AA465" s="27"/>
      <c r="AB465" s="27"/>
      <c r="AC465" s="27"/>
      <c r="AD465" s="27"/>
    </row>
    <row r="466" spans="1:30" s="25" customFormat="1" ht="12.75">
      <c r="A466" s="27"/>
      <c r="E466" s="43"/>
      <c r="F466" s="44"/>
      <c r="G466" s="49"/>
      <c r="H466" s="49"/>
      <c r="I466" s="49"/>
      <c r="J466" s="26"/>
      <c r="K466" s="26"/>
      <c r="L466" s="26"/>
      <c r="M466" s="297"/>
      <c r="N466" s="105"/>
      <c r="O466" s="105"/>
      <c r="P466" s="105"/>
      <c r="Q466" s="27"/>
      <c r="R466" s="27"/>
      <c r="S466" s="27"/>
      <c r="T466" s="27"/>
      <c r="U466" s="27"/>
      <c r="V466" s="27"/>
      <c r="W466" s="27"/>
      <c r="X466" s="27"/>
      <c r="Y466" s="27"/>
      <c r="Z466" s="27"/>
      <c r="AA466" s="27"/>
      <c r="AB466" s="27"/>
      <c r="AC466" s="27"/>
      <c r="AD466" s="27"/>
    </row>
    <row r="467" spans="1:30" s="25" customFormat="1" ht="12.75">
      <c r="A467" s="27"/>
      <c r="E467" s="43"/>
      <c r="F467" s="44"/>
      <c r="G467" s="49"/>
      <c r="H467" s="49"/>
      <c r="I467" s="49"/>
      <c r="J467" s="26"/>
      <c r="K467" s="26"/>
      <c r="L467" s="26"/>
      <c r="M467" s="297"/>
      <c r="N467" s="105"/>
      <c r="O467" s="105"/>
      <c r="P467" s="105"/>
      <c r="Q467" s="27"/>
      <c r="R467" s="27"/>
      <c r="S467" s="27"/>
      <c r="T467" s="27"/>
      <c r="U467" s="27"/>
      <c r="V467" s="27"/>
      <c r="W467" s="27"/>
      <c r="X467" s="27"/>
      <c r="Y467" s="27"/>
      <c r="Z467" s="27"/>
      <c r="AA467" s="27"/>
      <c r="AB467" s="27"/>
      <c r="AC467" s="27"/>
      <c r="AD467" s="27"/>
    </row>
    <row r="468" spans="1:30" s="25" customFormat="1" ht="12.75">
      <c r="A468" s="27"/>
      <c r="E468" s="43"/>
      <c r="F468" s="44"/>
      <c r="G468" s="49"/>
      <c r="H468" s="49"/>
      <c r="I468" s="49"/>
      <c r="J468" s="26"/>
      <c r="K468" s="26"/>
      <c r="L468" s="26"/>
      <c r="M468" s="297"/>
      <c r="N468" s="105"/>
      <c r="O468" s="105"/>
      <c r="P468" s="105"/>
      <c r="Q468" s="27"/>
      <c r="R468" s="27"/>
      <c r="S468" s="27"/>
      <c r="T468" s="27"/>
      <c r="U468" s="27"/>
      <c r="V468" s="27"/>
      <c r="W468" s="27"/>
      <c r="X468" s="27"/>
      <c r="Y468" s="27"/>
      <c r="Z468" s="27"/>
      <c r="AA468" s="27"/>
      <c r="AB468" s="27"/>
      <c r="AC468" s="27"/>
      <c r="AD468" s="27"/>
    </row>
    <row r="469" spans="1:30" s="25" customFormat="1" ht="12.75">
      <c r="A469" s="27"/>
      <c r="E469" s="43"/>
      <c r="F469" s="44"/>
      <c r="G469" s="49"/>
      <c r="H469" s="49"/>
      <c r="I469" s="49"/>
      <c r="J469" s="26"/>
      <c r="K469" s="26"/>
      <c r="L469" s="26"/>
      <c r="M469" s="297"/>
      <c r="N469" s="105"/>
      <c r="O469" s="105"/>
      <c r="P469" s="105"/>
      <c r="Q469" s="27"/>
      <c r="R469" s="27"/>
      <c r="S469" s="27"/>
      <c r="T469" s="27"/>
      <c r="U469" s="27"/>
      <c r="V469" s="27"/>
      <c r="W469" s="27"/>
      <c r="X469" s="27"/>
      <c r="Y469" s="27"/>
      <c r="Z469" s="27"/>
      <c r="AA469" s="27"/>
      <c r="AB469" s="27"/>
      <c r="AC469" s="27"/>
      <c r="AD469" s="27"/>
    </row>
    <row r="470" spans="1:30" s="25" customFormat="1" ht="12.75">
      <c r="A470" s="27"/>
      <c r="E470" s="43"/>
      <c r="F470" s="44"/>
      <c r="G470" s="49"/>
      <c r="H470" s="49"/>
      <c r="I470" s="49"/>
      <c r="J470" s="26"/>
      <c r="K470" s="26"/>
      <c r="L470" s="26"/>
      <c r="M470" s="297"/>
      <c r="N470" s="105"/>
      <c r="O470" s="105"/>
      <c r="P470" s="105"/>
      <c r="Q470" s="27"/>
      <c r="R470" s="27"/>
      <c r="S470" s="27"/>
      <c r="T470" s="27"/>
      <c r="U470" s="27"/>
      <c r="V470" s="27"/>
      <c r="W470" s="27"/>
      <c r="X470" s="27"/>
      <c r="Y470" s="27"/>
      <c r="Z470" s="27"/>
      <c r="AA470" s="27"/>
      <c r="AB470" s="27"/>
      <c r="AC470" s="27"/>
      <c r="AD470" s="27"/>
    </row>
    <row r="471" spans="1:30" s="25" customFormat="1" ht="12.75">
      <c r="A471" s="27"/>
      <c r="E471" s="43"/>
      <c r="F471" s="44"/>
      <c r="G471" s="49"/>
      <c r="H471" s="49"/>
      <c r="I471" s="49"/>
      <c r="J471" s="26"/>
      <c r="K471" s="26"/>
      <c r="L471" s="26"/>
      <c r="M471" s="297"/>
      <c r="N471" s="105"/>
      <c r="O471" s="105"/>
      <c r="P471" s="105"/>
      <c r="Q471" s="27"/>
      <c r="R471" s="27"/>
      <c r="S471" s="27"/>
      <c r="T471" s="27"/>
      <c r="U471" s="27"/>
      <c r="V471" s="27"/>
      <c r="W471" s="27"/>
      <c r="X471" s="27"/>
      <c r="Y471" s="27"/>
      <c r="Z471" s="27"/>
      <c r="AA471" s="27"/>
      <c r="AB471" s="27"/>
      <c r="AC471" s="27"/>
      <c r="AD471" s="27"/>
    </row>
    <row r="472" spans="1:30" s="25" customFormat="1" ht="12.75">
      <c r="A472" s="27"/>
      <c r="E472" s="43"/>
      <c r="F472" s="44"/>
      <c r="G472" s="49"/>
      <c r="H472" s="49"/>
      <c r="I472" s="49"/>
      <c r="J472" s="26"/>
      <c r="K472" s="26"/>
      <c r="L472" s="26"/>
      <c r="M472" s="297"/>
      <c r="N472" s="105"/>
      <c r="O472" s="105"/>
      <c r="P472" s="105"/>
      <c r="Q472" s="27"/>
      <c r="R472" s="27"/>
      <c r="S472" s="27"/>
      <c r="T472" s="27"/>
      <c r="U472" s="27"/>
      <c r="V472" s="27"/>
      <c r="W472" s="27"/>
      <c r="X472" s="27"/>
      <c r="Y472" s="27"/>
      <c r="Z472" s="27"/>
      <c r="AA472" s="27"/>
      <c r="AB472" s="27"/>
      <c r="AC472" s="27"/>
      <c r="AD472" s="27"/>
    </row>
    <row r="473" spans="1:30" s="25" customFormat="1" ht="12.75">
      <c r="A473" s="27"/>
      <c r="E473" s="43"/>
      <c r="F473" s="44"/>
      <c r="G473" s="49"/>
      <c r="H473" s="49"/>
      <c r="I473" s="49"/>
      <c r="J473" s="26"/>
      <c r="K473" s="26"/>
      <c r="L473" s="26"/>
      <c r="M473" s="297"/>
      <c r="N473" s="105"/>
      <c r="O473" s="105"/>
      <c r="P473" s="105"/>
      <c r="Q473" s="27"/>
      <c r="R473" s="27"/>
      <c r="S473" s="27"/>
      <c r="T473" s="27"/>
      <c r="U473" s="27"/>
      <c r="V473" s="27"/>
      <c r="W473" s="27"/>
      <c r="X473" s="27"/>
      <c r="Y473" s="27"/>
      <c r="Z473" s="27"/>
      <c r="AA473" s="27"/>
      <c r="AB473" s="27"/>
      <c r="AC473" s="27"/>
      <c r="AD473" s="27"/>
    </row>
    <row r="474" spans="1:30" s="25" customFormat="1" ht="12.75">
      <c r="A474" s="27"/>
      <c r="E474" s="43"/>
      <c r="F474" s="44"/>
      <c r="G474" s="49"/>
      <c r="H474" s="49"/>
      <c r="I474" s="49"/>
      <c r="J474" s="26"/>
      <c r="K474" s="26"/>
      <c r="L474" s="26"/>
      <c r="M474" s="297"/>
      <c r="N474" s="105"/>
      <c r="O474" s="105"/>
      <c r="P474" s="105"/>
      <c r="Q474" s="27"/>
      <c r="R474" s="27"/>
      <c r="S474" s="27"/>
      <c r="T474" s="27"/>
      <c r="U474" s="27"/>
      <c r="V474" s="27"/>
      <c r="W474" s="27"/>
      <c r="X474" s="27"/>
      <c r="Y474" s="27"/>
      <c r="Z474" s="27"/>
      <c r="AA474" s="27"/>
      <c r="AB474" s="27"/>
      <c r="AC474" s="27"/>
      <c r="AD474" s="27"/>
    </row>
    <row r="475" spans="1:30" s="25" customFormat="1" ht="12.75">
      <c r="A475" s="27"/>
      <c r="E475" s="43"/>
      <c r="F475" s="44"/>
      <c r="G475" s="49"/>
      <c r="H475" s="49"/>
      <c r="I475" s="49"/>
      <c r="J475" s="26"/>
      <c r="K475" s="26"/>
      <c r="L475" s="26"/>
      <c r="M475" s="297"/>
      <c r="N475" s="105"/>
      <c r="O475" s="105"/>
      <c r="P475" s="105"/>
      <c r="Q475" s="27"/>
      <c r="R475" s="27"/>
      <c r="S475" s="27"/>
      <c r="T475" s="27"/>
      <c r="U475" s="27"/>
      <c r="V475" s="27"/>
      <c r="W475" s="27"/>
      <c r="X475" s="27"/>
      <c r="Y475" s="27"/>
      <c r="Z475" s="27"/>
      <c r="AA475" s="27"/>
      <c r="AB475" s="27"/>
      <c r="AC475" s="27"/>
      <c r="AD475" s="27"/>
    </row>
    <row r="476" spans="1:30" s="25" customFormat="1" ht="12.75">
      <c r="A476" s="27"/>
      <c r="E476" s="43"/>
      <c r="F476" s="44"/>
      <c r="G476" s="49"/>
      <c r="H476" s="49"/>
      <c r="I476" s="49"/>
      <c r="J476" s="26"/>
      <c r="K476" s="26"/>
      <c r="L476" s="26"/>
      <c r="M476" s="297"/>
      <c r="N476" s="105"/>
      <c r="O476" s="105"/>
      <c r="P476" s="105"/>
      <c r="Q476" s="27"/>
      <c r="R476" s="27"/>
      <c r="S476" s="27"/>
      <c r="T476" s="27"/>
      <c r="U476" s="27"/>
      <c r="V476" s="27"/>
      <c r="W476" s="27"/>
      <c r="X476" s="27"/>
      <c r="Y476" s="27"/>
      <c r="Z476" s="27"/>
      <c r="AA476" s="27"/>
      <c r="AB476" s="27"/>
      <c r="AC476" s="27"/>
      <c r="AD476" s="27"/>
    </row>
    <row r="477" spans="1:30" s="25" customFormat="1" ht="12.75">
      <c r="A477" s="27"/>
      <c r="E477" s="43"/>
      <c r="F477" s="44"/>
      <c r="G477" s="49"/>
      <c r="H477" s="49"/>
      <c r="I477" s="49"/>
      <c r="J477" s="26"/>
      <c r="K477" s="26"/>
      <c r="L477" s="26"/>
      <c r="M477" s="297"/>
      <c r="N477" s="105"/>
      <c r="O477" s="105"/>
      <c r="P477" s="105"/>
      <c r="Q477" s="27"/>
      <c r="R477" s="27"/>
      <c r="S477" s="27"/>
      <c r="T477" s="27"/>
      <c r="U477" s="27"/>
      <c r="V477" s="27"/>
      <c r="W477" s="27"/>
      <c r="X477" s="27"/>
      <c r="Y477" s="27"/>
      <c r="Z477" s="27"/>
      <c r="AA477" s="27"/>
      <c r="AB477" s="27"/>
      <c r="AC477" s="27"/>
      <c r="AD477" s="27"/>
    </row>
    <row r="478" spans="1:30" s="25" customFormat="1" ht="12.75">
      <c r="A478" s="27"/>
      <c r="E478" s="43"/>
      <c r="F478" s="44"/>
      <c r="G478" s="49"/>
      <c r="H478" s="49"/>
      <c r="I478" s="49"/>
      <c r="J478" s="26"/>
      <c r="K478" s="26"/>
      <c r="L478" s="26"/>
      <c r="M478" s="297"/>
      <c r="N478" s="105"/>
      <c r="O478" s="105"/>
      <c r="P478" s="105"/>
      <c r="Q478" s="27"/>
      <c r="R478" s="27"/>
      <c r="S478" s="27"/>
      <c r="T478" s="27"/>
      <c r="U478" s="27"/>
      <c r="V478" s="27"/>
      <c r="W478" s="27"/>
      <c r="X478" s="27"/>
      <c r="Y478" s="27"/>
      <c r="Z478" s="27"/>
      <c r="AA478" s="27"/>
      <c r="AB478" s="27"/>
      <c r="AC478" s="27"/>
      <c r="AD478" s="27"/>
    </row>
    <row r="479" spans="1:30" s="25" customFormat="1" ht="12.75">
      <c r="A479" s="27"/>
      <c r="E479" s="43"/>
      <c r="F479" s="44"/>
      <c r="G479" s="49"/>
      <c r="H479" s="49"/>
      <c r="I479" s="49"/>
      <c r="J479" s="26"/>
      <c r="K479" s="26"/>
      <c r="L479" s="26"/>
      <c r="M479" s="297"/>
      <c r="N479" s="105"/>
      <c r="O479" s="105"/>
      <c r="P479" s="105"/>
      <c r="Q479" s="27"/>
      <c r="R479" s="27"/>
      <c r="S479" s="27"/>
      <c r="T479" s="27"/>
      <c r="U479" s="27"/>
      <c r="V479" s="27"/>
      <c r="W479" s="27"/>
      <c r="X479" s="27"/>
      <c r="Y479" s="27"/>
      <c r="Z479" s="27"/>
      <c r="AA479" s="27"/>
      <c r="AB479" s="27"/>
      <c r="AC479" s="27"/>
      <c r="AD479" s="27"/>
    </row>
    <row r="480" spans="1:30" s="25" customFormat="1" ht="12.75">
      <c r="A480" s="27"/>
      <c r="E480" s="43"/>
      <c r="F480" s="44"/>
      <c r="G480" s="49"/>
      <c r="H480" s="49"/>
      <c r="I480" s="49"/>
      <c r="J480" s="26"/>
      <c r="K480" s="26"/>
      <c r="L480" s="26"/>
      <c r="M480" s="297"/>
      <c r="N480" s="105"/>
      <c r="O480" s="105"/>
      <c r="P480" s="105"/>
      <c r="Q480" s="27"/>
      <c r="R480" s="27"/>
      <c r="S480" s="27"/>
      <c r="T480" s="27"/>
      <c r="U480" s="27"/>
      <c r="V480" s="27"/>
      <c r="W480" s="27"/>
      <c r="X480" s="27"/>
      <c r="Y480" s="27"/>
      <c r="Z480" s="27"/>
      <c r="AA480" s="27"/>
      <c r="AB480" s="27"/>
      <c r="AC480" s="27"/>
      <c r="AD480" s="27"/>
    </row>
    <row r="481" spans="1:30" s="25" customFormat="1" ht="12.75">
      <c r="A481" s="27"/>
      <c r="E481" s="43"/>
      <c r="F481" s="44"/>
      <c r="G481" s="49"/>
      <c r="H481" s="49"/>
      <c r="I481" s="49"/>
      <c r="J481" s="26"/>
      <c r="K481" s="26"/>
      <c r="L481" s="26"/>
      <c r="M481" s="297"/>
      <c r="N481" s="105"/>
      <c r="O481" s="105"/>
      <c r="P481" s="105"/>
      <c r="Q481" s="27"/>
      <c r="R481" s="27"/>
      <c r="S481" s="27"/>
      <c r="T481" s="27"/>
      <c r="U481" s="27"/>
      <c r="V481" s="27"/>
      <c r="W481" s="27"/>
      <c r="X481" s="27"/>
      <c r="Y481" s="27"/>
      <c r="Z481" s="27"/>
      <c r="AA481" s="27"/>
      <c r="AB481" s="27"/>
      <c r="AC481" s="27"/>
      <c r="AD481" s="27"/>
    </row>
    <row r="482" spans="1:30" s="25" customFormat="1" ht="12.75">
      <c r="A482" s="27"/>
      <c r="E482" s="43"/>
      <c r="F482" s="44"/>
      <c r="G482" s="49"/>
      <c r="H482" s="49"/>
      <c r="I482" s="49"/>
      <c r="J482" s="26"/>
      <c r="K482" s="26"/>
      <c r="L482" s="26"/>
      <c r="M482" s="297"/>
      <c r="N482" s="105"/>
      <c r="O482" s="105"/>
      <c r="P482" s="105"/>
      <c r="Q482" s="27"/>
      <c r="R482" s="27"/>
      <c r="S482" s="27"/>
      <c r="T482" s="27"/>
      <c r="U482" s="27"/>
      <c r="V482" s="27"/>
      <c r="W482" s="27"/>
      <c r="X482" s="27"/>
      <c r="Y482" s="27"/>
      <c r="Z482" s="27"/>
      <c r="AA482" s="27"/>
      <c r="AB482" s="27"/>
      <c r="AC482" s="27"/>
      <c r="AD482" s="27"/>
    </row>
    <row r="483" spans="1:30" s="25" customFormat="1" ht="12.75">
      <c r="A483" s="27"/>
      <c r="E483" s="43"/>
      <c r="F483" s="44"/>
      <c r="G483" s="49"/>
      <c r="H483" s="49"/>
      <c r="I483" s="49"/>
      <c r="J483" s="26"/>
      <c r="K483" s="26"/>
      <c r="L483" s="26"/>
      <c r="M483" s="297"/>
      <c r="N483" s="105"/>
      <c r="O483" s="105"/>
      <c r="P483" s="105"/>
      <c r="Q483" s="27"/>
      <c r="R483" s="27"/>
      <c r="S483" s="27"/>
      <c r="T483" s="27"/>
      <c r="U483" s="27"/>
      <c r="V483" s="27"/>
      <c r="W483" s="27"/>
      <c r="X483" s="27"/>
      <c r="Y483" s="27"/>
      <c r="Z483" s="27"/>
      <c r="AA483" s="27"/>
      <c r="AB483" s="27"/>
      <c r="AC483" s="27"/>
      <c r="AD483" s="27"/>
    </row>
    <row r="484" spans="1:30" s="25" customFormat="1" ht="12.75">
      <c r="A484" s="27"/>
      <c r="E484" s="43"/>
      <c r="F484" s="44"/>
      <c r="G484" s="49"/>
      <c r="H484" s="49"/>
      <c r="I484" s="49"/>
      <c r="J484" s="26"/>
      <c r="K484" s="26"/>
      <c r="L484" s="26"/>
      <c r="M484" s="297"/>
      <c r="N484" s="105"/>
      <c r="O484" s="105"/>
      <c r="P484" s="105"/>
      <c r="Q484" s="27"/>
      <c r="R484" s="27"/>
      <c r="S484" s="27"/>
      <c r="T484" s="27"/>
      <c r="U484" s="27"/>
      <c r="V484" s="27"/>
      <c r="W484" s="27"/>
      <c r="X484" s="27"/>
      <c r="Y484" s="27"/>
      <c r="Z484" s="27"/>
      <c r="AA484" s="27"/>
      <c r="AB484" s="27"/>
      <c r="AC484" s="27"/>
      <c r="AD484" s="27"/>
    </row>
    <row r="485" spans="1:30" s="25" customFormat="1" ht="12.75">
      <c r="A485" s="27"/>
      <c r="E485" s="43"/>
      <c r="F485" s="44"/>
      <c r="G485" s="49"/>
      <c r="H485" s="49"/>
      <c r="I485" s="49"/>
      <c r="J485" s="26"/>
      <c r="K485" s="26"/>
      <c r="L485" s="26"/>
      <c r="M485" s="297"/>
      <c r="N485" s="105"/>
      <c r="O485" s="105"/>
      <c r="P485" s="105"/>
      <c r="Q485" s="27"/>
      <c r="R485" s="27"/>
      <c r="S485" s="27"/>
      <c r="T485" s="27"/>
      <c r="U485" s="27"/>
      <c r="V485" s="27"/>
      <c r="W485" s="27"/>
      <c r="X485" s="27"/>
      <c r="Y485" s="27"/>
      <c r="Z485" s="27"/>
      <c r="AA485" s="27"/>
      <c r="AB485" s="27"/>
      <c r="AC485" s="27"/>
      <c r="AD485" s="27"/>
    </row>
    <row r="486" spans="1:30" s="25" customFormat="1" ht="12.75">
      <c r="A486" s="27"/>
      <c r="E486" s="43"/>
      <c r="F486" s="44"/>
      <c r="G486" s="49"/>
      <c r="H486" s="49"/>
      <c r="I486" s="49"/>
      <c r="J486" s="26"/>
      <c r="K486" s="26"/>
      <c r="L486" s="26"/>
      <c r="M486" s="297"/>
      <c r="N486" s="105"/>
      <c r="O486" s="105"/>
      <c r="P486" s="105"/>
      <c r="Q486" s="27"/>
      <c r="R486" s="27"/>
      <c r="S486" s="27"/>
      <c r="T486" s="27"/>
      <c r="U486" s="27"/>
      <c r="V486" s="27"/>
      <c r="W486" s="27"/>
      <c r="X486" s="27"/>
      <c r="Y486" s="27"/>
      <c r="Z486" s="27"/>
      <c r="AA486" s="27"/>
      <c r="AB486" s="27"/>
      <c r="AC486" s="27"/>
      <c r="AD486" s="27"/>
    </row>
    <row r="487" spans="1:30" s="25" customFormat="1" ht="12.75">
      <c r="A487" s="27"/>
      <c r="E487" s="43"/>
      <c r="F487" s="44"/>
      <c r="G487" s="49"/>
      <c r="H487" s="49"/>
      <c r="I487" s="49"/>
      <c r="J487" s="26"/>
      <c r="K487" s="26"/>
      <c r="L487" s="26"/>
      <c r="M487" s="297"/>
      <c r="N487" s="105"/>
      <c r="O487" s="105"/>
      <c r="P487" s="105"/>
      <c r="Q487" s="27"/>
      <c r="R487" s="27"/>
      <c r="S487" s="27"/>
      <c r="T487" s="27"/>
      <c r="U487" s="27"/>
      <c r="V487" s="27"/>
      <c r="W487" s="27"/>
      <c r="X487" s="27"/>
      <c r="Y487" s="27"/>
      <c r="Z487" s="27"/>
      <c r="AA487" s="27"/>
      <c r="AB487" s="27"/>
      <c r="AC487" s="27"/>
      <c r="AD487" s="27"/>
    </row>
    <row r="488" spans="1:30" s="25" customFormat="1" ht="12.75">
      <c r="A488" s="27"/>
      <c r="E488" s="43"/>
      <c r="F488" s="44"/>
      <c r="G488" s="49"/>
      <c r="H488" s="49"/>
      <c r="I488" s="49"/>
      <c r="J488" s="26"/>
      <c r="K488" s="26"/>
      <c r="L488" s="26"/>
      <c r="M488" s="297"/>
      <c r="N488" s="105"/>
      <c r="O488" s="105"/>
      <c r="P488" s="105"/>
      <c r="Q488" s="27"/>
      <c r="R488" s="27"/>
      <c r="S488" s="27"/>
      <c r="T488" s="27"/>
      <c r="U488" s="27"/>
      <c r="V488" s="27"/>
      <c r="W488" s="27"/>
      <c r="X488" s="27"/>
      <c r="Y488" s="27"/>
      <c r="Z488" s="27"/>
      <c r="AA488" s="27"/>
      <c r="AB488" s="27"/>
      <c r="AC488" s="27"/>
      <c r="AD488" s="27"/>
    </row>
    <row r="489" spans="1:30" s="25" customFormat="1" ht="12.75">
      <c r="A489" s="27"/>
      <c r="E489" s="43"/>
      <c r="F489" s="44"/>
      <c r="G489" s="49"/>
      <c r="H489" s="49"/>
      <c r="I489" s="49"/>
      <c r="J489" s="26"/>
      <c r="K489" s="26"/>
      <c r="L489" s="26"/>
      <c r="M489" s="297"/>
      <c r="N489" s="105"/>
      <c r="O489" s="105"/>
      <c r="P489" s="105"/>
      <c r="Q489" s="27"/>
      <c r="R489" s="27"/>
      <c r="S489" s="27"/>
      <c r="T489" s="27"/>
      <c r="U489" s="27"/>
      <c r="V489" s="27"/>
      <c r="W489" s="27"/>
      <c r="X489" s="27"/>
      <c r="Y489" s="27"/>
      <c r="Z489" s="27"/>
      <c r="AA489" s="27"/>
      <c r="AB489" s="27"/>
      <c r="AC489" s="27"/>
      <c r="AD489" s="27"/>
    </row>
    <row r="490" spans="1:30" s="25" customFormat="1" ht="12.75">
      <c r="A490" s="27"/>
      <c r="E490" s="43"/>
      <c r="F490" s="44"/>
      <c r="G490" s="49"/>
      <c r="H490" s="49"/>
      <c r="I490" s="49"/>
      <c r="J490" s="26"/>
      <c r="K490" s="26"/>
      <c r="L490" s="26"/>
      <c r="M490" s="297"/>
      <c r="N490" s="105"/>
      <c r="O490" s="105"/>
      <c r="P490" s="105"/>
      <c r="Q490" s="27"/>
      <c r="R490" s="27"/>
      <c r="S490" s="27"/>
      <c r="T490" s="27"/>
      <c r="U490" s="27"/>
      <c r="V490" s="27"/>
      <c r="W490" s="27"/>
      <c r="X490" s="27"/>
      <c r="Y490" s="27"/>
      <c r="Z490" s="27"/>
      <c r="AA490" s="27"/>
      <c r="AB490" s="27"/>
      <c r="AC490" s="27"/>
      <c r="AD490" s="27"/>
    </row>
    <row r="491" spans="1:30" s="25" customFormat="1" ht="12.75">
      <c r="A491" s="27"/>
      <c r="E491" s="43"/>
      <c r="F491" s="44"/>
      <c r="G491" s="49"/>
      <c r="H491" s="49"/>
      <c r="I491" s="49"/>
      <c r="J491" s="26"/>
      <c r="K491" s="26"/>
      <c r="L491" s="26"/>
      <c r="M491" s="297"/>
      <c r="N491" s="105"/>
      <c r="O491" s="105"/>
      <c r="P491" s="105"/>
      <c r="Q491" s="27"/>
      <c r="R491" s="27"/>
      <c r="S491" s="27"/>
      <c r="T491" s="27"/>
      <c r="U491" s="27"/>
      <c r="V491" s="27"/>
      <c r="W491" s="27"/>
      <c r="X491" s="27"/>
      <c r="Y491" s="27"/>
      <c r="Z491" s="27"/>
      <c r="AA491" s="27"/>
      <c r="AB491" s="27"/>
      <c r="AC491" s="27"/>
      <c r="AD491" s="27"/>
    </row>
    <row r="492" spans="1:30" s="25" customFormat="1" ht="12.75">
      <c r="A492" s="27"/>
      <c r="E492" s="43"/>
      <c r="F492" s="44"/>
      <c r="G492" s="49"/>
      <c r="H492" s="49"/>
      <c r="I492" s="49"/>
      <c r="J492" s="26"/>
      <c r="K492" s="26"/>
      <c r="L492" s="26"/>
      <c r="M492" s="297"/>
      <c r="N492" s="105"/>
      <c r="O492" s="105"/>
      <c r="P492" s="105"/>
      <c r="Q492" s="27"/>
      <c r="R492" s="27"/>
      <c r="S492" s="27"/>
      <c r="T492" s="27"/>
      <c r="U492" s="27"/>
      <c r="V492" s="27"/>
      <c r="W492" s="27"/>
      <c r="X492" s="27"/>
      <c r="Y492" s="27"/>
      <c r="Z492" s="27"/>
      <c r="AA492" s="27"/>
      <c r="AB492" s="27"/>
      <c r="AC492" s="27"/>
      <c r="AD492" s="27"/>
    </row>
    <row r="493" spans="1:30" s="25" customFormat="1" ht="12.75">
      <c r="A493" s="27"/>
      <c r="E493" s="43"/>
      <c r="F493" s="44"/>
      <c r="G493" s="49"/>
      <c r="H493" s="49"/>
      <c r="I493" s="49"/>
      <c r="J493" s="26"/>
      <c r="K493" s="26"/>
      <c r="L493" s="26"/>
      <c r="M493" s="297"/>
      <c r="N493" s="105"/>
      <c r="O493" s="105"/>
      <c r="P493" s="105"/>
      <c r="Q493" s="27"/>
      <c r="R493" s="27"/>
      <c r="S493" s="27"/>
      <c r="T493" s="27"/>
      <c r="U493" s="27"/>
      <c r="V493" s="27"/>
      <c r="W493" s="27"/>
      <c r="X493" s="27"/>
      <c r="Y493" s="27"/>
      <c r="Z493" s="27"/>
      <c r="AA493" s="27"/>
      <c r="AB493" s="27"/>
      <c r="AC493" s="27"/>
      <c r="AD493" s="27"/>
    </row>
    <row r="494" spans="1:30" s="25" customFormat="1" ht="12.75">
      <c r="A494" s="27"/>
      <c r="E494" s="43"/>
      <c r="F494" s="44"/>
      <c r="G494" s="49"/>
      <c r="H494" s="49"/>
      <c r="I494" s="49"/>
      <c r="J494" s="26"/>
      <c r="K494" s="26"/>
      <c r="L494" s="26"/>
      <c r="M494" s="297"/>
      <c r="N494" s="105"/>
      <c r="O494" s="105"/>
      <c r="P494" s="105"/>
      <c r="Q494" s="27"/>
      <c r="R494" s="27"/>
      <c r="S494" s="27"/>
      <c r="T494" s="27"/>
      <c r="U494" s="27"/>
      <c r="V494" s="27"/>
      <c r="W494" s="27"/>
      <c r="X494" s="27"/>
      <c r="Y494" s="27"/>
      <c r="Z494" s="27"/>
      <c r="AA494" s="27"/>
      <c r="AB494" s="27"/>
      <c r="AC494" s="27"/>
      <c r="AD494" s="27"/>
    </row>
    <row r="495" spans="1:30" s="25" customFormat="1" ht="12.75">
      <c r="A495" s="27"/>
      <c r="E495" s="43"/>
      <c r="F495" s="44"/>
      <c r="G495" s="49"/>
      <c r="H495" s="49"/>
      <c r="I495" s="49"/>
      <c r="J495" s="26"/>
      <c r="K495" s="26"/>
      <c r="L495" s="26"/>
      <c r="M495" s="297"/>
      <c r="N495" s="105"/>
      <c r="O495" s="105"/>
      <c r="P495" s="105"/>
      <c r="Q495" s="27"/>
      <c r="R495" s="27"/>
      <c r="S495" s="27"/>
      <c r="T495" s="27"/>
      <c r="U495" s="27"/>
      <c r="V495" s="27"/>
      <c r="W495" s="27"/>
      <c r="X495" s="27"/>
      <c r="Y495" s="27"/>
      <c r="Z495" s="27"/>
      <c r="AA495" s="27"/>
      <c r="AB495" s="27"/>
      <c r="AC495" s="27"/>
      <c r="AD495" s="27"/>
    </row>
    <row r="496" spans="1:30" s="25" customFormat="1" ht="12.75">
      <c r="A496" s="27"/>
      <c r="E496" s="43"/>
      <c r="F496" s="44"/>
      <c r="G496" s="49"/>
      <c r="H496" s="49"/>
      <c r="I496" s="49"/>
      <c r="J496" s="26"/>
      <c r="K496" s="26"/>
      <c r="L496" s="26"/>
      <c r="M496" s="297"/>
      <c r="N496" s="105"/>
      <c r="O496" s="105"/>
      <c r="P496" s="105"/>
      <c r="Q496" s="27"/>
      <c r="R496" s="27"/>
      <c r="S496" s="27"/>
      <c r="T496" s="27"/>
      <c r="U496" s="27"/>
      <c r="V496" s="27"/>
      <c r="W496" s="27"/>
      <c r="X496" s="27"/>
      <c r="Y496" s="27"/>
      <c r="Z496" s="27"/>
      <c r="AA496" s="27"/>
      <c r="AB496" s="27"/>
      <c r="AC496" s="27"/>
      <c r="AD496" s="27"/>
    </row>
    <row r="497" spans="1:30" s="25" customFormat="1" ht="12.75">
      <c r="A497" s="27"/>
      <c r="E497" s="43"/>
      <c r="F497" s="44"/>
      <c r="G497" s="49"/>
      <c r="H497" s="49"/>
      <c r="I497" s="49"/>
      <c r="J497" s="26"/>
      <c r="K497" s="26"/>
      <c r="L497" s="26"/>
      <c r="M497" s="297"/>
      <c r="N497" s="105"/>
      <c r="O497" s="105"/>
      <c r="P497" s="105"/>
      <c r="Q497" s="27"/>
      <c r="R497" s="27"/>
      <c r="S497" s="27"/>
      <c r="T497" s="27"/>
      <c r="U497" s="27"/>
      <c r="V497" s="27"/>
      <c r="W497" s="27"/>
      <c r="X497" s="27"/>
      <c r="Y497" s="27"/>
      <c r="Z497" s="27"/>
      <c r="AA497" s="27"/>
      <c r="AB497" s="27"/>
      <c r="AC497" s="27"/>
      <c r="AD497" s="27"/>
    </row>
    <row r="498" spans="1:30" s="25" customFormat="1" ht="12.75">
      <c r="A498" s="27"/>
      <c r="E498" s="43"/>
      <c r="F498" s="44"/>
      <c r="G498" s="49"/>
      <c r="H498" s="49"/>
      <c r="I498" s="49"/>
      <c r="J498" s="26"/>
      <c r="K498" s="26"/>
      <c r="L498" s="26"/>
      <c r="M498" s="297"/>
      <c r="N498" s="105"/>
      <c r="O498" s="105"/>
      <c r="P498" s="105"/>
      <c r="Q498" s="27"/>
      <c r="R498" s="27"/>
      <c r="S498" s="27"/>
      <c r="T498" s="27"/>
      <c r="U498" s="27"/>
      <c r="V498" s="27"/>
      <c r="W498" s="27"/>
      <c r="X498" s="27"/>
      <c r="Y498" s="27"/>
      <c r="Z498" s="27"/>
      <c r="AA498" s="27"/>
      <c r="AB498" s="27"/>
      <c r="AC498" s="27"/>
      <c r="AD498" s="27"/>
    </row>
    <row r="499" spans="1:30" s="25" customFormat="1" ht="12.75">
      <c r="A499" s="27"/>
      <c r="E499" s="43"/>
      <c r="F499" s="44"/>
      <c r="G499" s="49"/>
      <c r="H499" s="49"/>
      <c r="I499" s="49"/>
      <c r="J499" s="26"/>
      <c r="K499" s="26"/>
      <c r="L499" s="26"/>
      <c r="M499" s="297"/>
      <c r="N499" s="105"/>
      <c r="O499" s="105"/>
      <c r="P499" s="105"/>
      <c r="Q499" s="27"/>
      <c r="R499" s="27"/>
      <c r="S499" s="27"/>
      <c r="T499" s="27"/>
      <c r="U499" s="27"/>
      <c r="V499" s="27"/>
      <c r="W499" s="27"/>
      <c r="X499" s="27"/>
      <c r="Y499" s="27"/>
      <c r="Z499" s="27"/>
      <c r="AA499" s="27"/>
      <c r="AB499" s="27"/>
      <c r="AC499" s="27"/>
      <c r="AD499" s="27"/>
    </row>
    <row r="500" spans="1:30" s="25" customFormat="1" ht="12.75">
      <c r="A500" s="27"/>
      <c r="E500" s="43"/>
      <c r="F500" s="44"/>
      <c r="G500" s="49"/>
      <c r="H500" s="49"/>
      <c r="I500" s="49"/>
      <c r="J500" s="26"/>
      <c r="K500" s="26"/>
      <c r="L500" s="26"/>
      <c r="M500" s="297"/>
      <c r="N500" s="105"/>
      <c r="O500" s="105"/>
      <c r="P500" s="105"/>
      <c r="Q500" s="27"/>
      <c r="R500" s="27"/>
      <c r="S500" s="27"/>
      <c r="T500" s="27"/>
      <c r="U500" s="27"/>
      <c r="V500" s="27"/>
      <c r="W500" s="27"/>
      <c r="X500" s="27"/>
      <c r="Y500" s="27"/>
      <c r="Z500" s="27"/>
      <c r="AA500" s="27"/>
      <c r="AB500" s="27"/>
      <c r="AC500" s="27"/>
      <c r="AD500" s="27"/>
    </row>
    <row r="501" spans="1:30" s="25" customFormat="1" ht="12.75">
      <c r="A501" s="27"/>
      <c r="E501" s="43"/>
      <c r="F501" s="44"/>
      <c r="G501" s="49"/>
      <c r="H501" s="49"/>
      <c r="I501" s="49"/>
      <c r="J501" s="26"/>
      <c r="K501" s="26"/>
      <c r="L501" s="26"/>
      <c r="M501" s="297"/>
      <c r="N501" s="105"/>
      <c r="O501" s="105"/>
      <c r="P501" s="105"/>
      <c r="Q501" s="27"/>
      <c r="R501" s="27"/>
      <c r="S501" s="27"/>
      <c r="T501" s="27"/>
      <c r="U501" s="27"/>
      <c r="V501" s="27"/>
      <c r="W501" s="27"/>
      <c r="X501" s="27"/>
      <c r="Y501" s="27"/>
      <c r="Z501" s="27"/>
      <c r="AA501" s="27"/>
      <c r="AB501" s="27"/>
      <c r="AC501" s="27"/>
      <c r="AD501" s="27"/>
    </row>
    <row r="502" spans="1:30" s="25" customFormat="1" ht="12.75">
      <c r="A502" s="27"/>
      <c r="E502" s="43"/>
      <c r="F502" s="44"/>
      <c r="G502" s="49"/>
      <c r="H502" s="49"/>
      <c r="I502" s="49"/>
      <c r="J502" s="26"/>
      <c r="K502" s="26"/>
      <c r="L502" s="26"/>
      <c r="M502" s="297"/>
      <c r="N502" s="105"/>
      <c r="O502" s="105"/>
      <c r="P502" s="105"/>
      <c r="Q502" s="27"/>
      <c r="R502" s="27"/>
      <c r="S502" s="27"/>
      <c r="T502" s="27"/>
      <c r="U502" s="27"/>
      <c r="V502" s="27"/>
      <c r="W502" s="27"/>
      <c r="X502" s="27"/>
      <c r="Y502" s="27"/>
      <c r="Z502" s="27"/>
      <c r="AA502" s="27"/>
      <c r="AB502" s="27"/>
      <c r="AC502" s="27"/>
      <c r="AD502" s="27"/>
    </row>
    <row r="503" spans="1:30" s="25" customFormat="1" ht="12.75">
      <c r="A503" s="27"/>
      <c r="E503" s="43"/>
      <c r="F503" s="44"/>
      <c r="G503" s="49"/>
      <c r="H503" s="49"/>
      <c r="I503" s="49"/>
      <c r="J503" s="26"/>
      <c r="K503" s="26"/>
      <c r="L503" s="26"/>
      <c r="M503" s="297"/>
      <c r="N503" s="105"/>
      <c r="O503" s="105"/>
      <c r="P503" s="105"/>
      <c r="Q503" s="27"/>
      <c r="R503" s="27"/>
      <c r="S503" s="27"/>
      <c r="T503" s="27"/>
      <c r="U503" s="27"/>
      <c r="V503" s="27"/>
      <c r="W503" s="27"/>
      <c r="X503" s="27"/>
      <c r="Y503" s="27"/>
      <c r="Z503" s="27"/>
      <c r="AA503" s="27"/>
      <c r="AB503" s="27"/>
      <c r="AC503" s="27"/>
      <c r="AD503" s="27"/>
    </row>
    <row r="504" spans="1:30" s="25" customFormat="1" ht="12.75">
      <c r="A504" s="27"/>
      <c r="E504" s="43"/>
      <c r="F504" s="44"/>
      <c r="G504" s="49"/>
      <c r="H504" s="49"/>
      <c r="I504" s="49"/>
      <c r="J504" s="26"/>
      <c r="K504" s="26"/>
      <c r="L504" s="26"/>
      <c r="M504" s="297"/>
      <c r="N504" s="105"/>
      <c r="O504" s="105"/>
      <c r="P504" s="105"/>
      <c r="Q504" s="27"/>
      <c r="R504" s="27"/>
      <c r="S504" s="27"/>
      <c r="T504" s="27"/>
      <c r="U504" s="27"/>
      <c r="V504" s="27"/>
      <c r="W504" s="27"/>
      <c r="X504" s="27"/>
      <c r="Y504" s="27"/>
      <c r="Z504" s="27"/>
      <c r="AA504" s="27"/>
      <c r="AB504" s="27"/>
      <c r="AC504" s="27"/>
      <c r="AD504" s="27"/>
    </row>
    <row r="505" spans="1:30" s="25" customFormat="1" ht="12.75">
      <c r="A505" s="27"/>
      <c r="E505" s="43"/>
      <c r="F505" s="44"/>
      <c r="G505" s="49"/>
      <c r="H505" s="49"/>
      <c r="I505" s="49"/>
      <c r="J505" s="26"/>
      <c r="K505" s="26"/>
      <c r="L505" s="26"/>
      <c r="M505" s="297"/>
      <c r="N505" s="105"/>
      <c r="O505" s="105"/>
      <c r="P505" s="105"/>
      <c r="Q505" s="27"/>
      <c r="R505" s="27"/>
      <c r="S505" s="27"/>
      <c r="T505" s="27"/>
      <c r="U505" s="27"/>
      <c r="V505" s="27"/>
      <c r="W505" s="27"/>
      <c r="X505" s="27"/>
      <c r="Y505" s="27"/>
      <c r="Z505" s="27"/>
      <c r="AA505" s="27"/>
      <c r="AB505" s="27"/>
      <c r="AC505" s="27"/>
      <c r="AD505" s="27"/>
    </row>
    <row r="506" spans="1:30" s="25" customFormat="1" ht="12.75">
      <c r="A506" s="27"/>
      <c r="E506" s="43"/>
      <c r="F506" s="44"/>
      <c r="G506" s="49"/>
      <c r="H506" s="49"/>
      <c r="I506" s="49"/>
      <c r="J506" s="26"/>
      <c r="K506" s="26"/>
      <c r="L506" s="26"/>
      <c r="M506" s="297"/>
      <c r="N506" s="105"/>
      <c r="O506" s="105"/>
      <c r="P506" s="105"/>
      <c r="Q506" s="27"/>
      <c r="R506" s="27"/>
      <c r="S506" s="27"/>
      <c r="T506" s="27"/>
      <c r="U506" s="27"/>
      <c r="V506" s="27"/>
      <c r="W506" s="27"/>
      <c r="X506" s="27"/>
      <c r="Y506" s="27"/>
      <c r="Z506" s="27"/>
      <c r="AA506" s="27"/>
      <c r="AB506" s="27"/>
      <c r="AC506" s="27"/>
      <c r="AD506" s="27"/>
    </row>
    <row r="507" spans="1:30" s="25" customFormat="1" ht="12.75">
      <c r="A507" s="27"/>
      <c r="E507" s="43"/>
      <c r="F507" s="44"/>
      <c r="G507" s="49"/>
      <c r="H507" s="49"/>
      <c r="I507" s="49"/>
      <c r="J507" s="26"/>
      <c r="K507" s="26"/>
      <c r="L507" s="26"/>
      <c r="M507" s="297"/>
      <c r="N507" s="105"/>
      <c r="O507" s="105"/>
      <c r="P507" s="105"/>
      <c r="Q507" s="27"/>
      <c r="R507" s="27"/>
      <c r="S507" s="27"/>
      <c r="T507" s="27"/>
      <c r="U507" s="27"/>
      <c r="V507" s="27"/>
      <c r="W507" s="27"/>
      <c r="X507" s="27"/>
      <c r="Y507" s="27"/>
      <c r="Z507" s="27"/>
      <c r="AA507" s="27"/>
      <c r="AB507" s="27"/>
      <c r="AC507" s="27"/>
      <c r="AD507" s="27"/>
    </row>
    <row r="508" spans="1:30" s="25" customFormat="1" ht="12.75">
      <c r="A508" s="27"/>
      <c r="E508" s="43"/>
      <c r="F508" s="44"/>
      <c r="G508" s="49"/>
      <c r="H508" s="49"/>
      <c r="I508" s="49"/>
      <c r="J508" s="26"/>
      <c r="K508" s="26"/>
      <c r="L508" s="26"/>
      <c r="M508" s="297"/>
      <c r="N508" s="105"/>
      <c r="O508" s="105"/>
      <c r="P508" s="105"/>
      <c r="Q508" s="27"/>
      <c r="R508" s="27"/>
      <c r="S508" s="27"/>
      <c r="T508" s="27"/>
      <c r="U508" s="27"/>
      <c r="V508" s="27"/>
      <c r="W508" s="27"/>
      <c r="X508" s="27"/>
      <c r="Y508" s="27"/>
      <c r="Z508" s="27"/>
      <c r="AA508" s="27"/>
      <c r="AB508" s="27"/>
      <c r="AC508" s="27"/>
      <c r="AD508" s="27"/>
    </row>
    <row r="509" spans="1:30" s="25" customFormat="1" ht="12.75">
      <c r="A509" s="27"/>
      <c r="E509" s="43"/>
      <c r="F509" s="44"/>
      <c r="G509" s="49"/>
      <c r="H509" s="49"/>
      <c r="I509" s="49"/>
      <c r="J509" s="26"/>
      <c r="K509" s="26"/>
      <c r="L509" s="26"/>
      <c r="M509" s="297"/>
      <c r="N509" s="105"/>
      <c r="O509" s="105"/>
      <c r="P509" s="105"/>
      <c r="Q509" s="27"/>
      <c r="R509" s="27"/>
      <c r="S509" s="27"/>
      <c r="T509" s="27"/>
      <c r="U509" s="27"/>
      <c r="V509" s="27"/>
      <c r="W509" s="27"/>
      <c r="X509" s="27"/>
      <c r="Y509" s="27"/>
      <c r="Z509" s="27"/>
      <c r="AA509" s="27"/>
      <c r="AB509" s="27"/>
      <c r="AC509" s="27"/>
      <c r="AD509" s="27"/>
    </row>
    <row r="510" spans="1:30" s="25" customFormat="1" ht="12.75">
      <c r="A510" s="27"/>
      <c r="E510" s="43"/>
      <c r="F510" s="44"/>
      <c r="G510" s="49"/>
      <c r="H510" s="49"/>
      <c r="I510" s="49"/>
      <c r="J510" s="26"/>
      <c r="K510" s="26"/>
      <c r="L510" s="26"/>
      <c r="M510" s="297"/>
      <c r="N510" s="105"/>
      <c r="O510" s="105"/>
      <c r="P510" s="105"/>
      <c r="Q510" s="27"/>
      <c r="R510" s="27"/>
      <c r="S510" s="27"/>
      <c r="T510" s="27"/>
      <c r="U510" s="27"/>
      <c r="V510" s="27"/>
      <c r="W510" s="27"/>
      <c r="X510" s="27"/>
      <c r="Y510" s="27"/>
      <c r="Z510" s="27"/>
      <c r="AA510" s="27"/>
      <c r="AB510" s="27"/>
      <c r="AC510" s="27"/>
      <c r="AD510" s="27"/>
    </row>
    <row r="511" spans="1:30" s="25" customFormat="1" ht="12.75">
      <c r="A511" s="27"/>
      <c r="E511" s="43"/>
      <c r="F511" s="44"/>
      <c r="G511" s="49"/>
      <c r="H511" s="49"/>
      <c r="I511" s="49"/>
      <c r="J511" s="26"/>
      <c r="K511" s="26"/>
      <c r="L511" s="26"/>
      <c r="M511" s="297"/>
      <c r="N511" s="105"/>
      <c r="O511" s="105"/>
      <c r="P511" s="105"/>
      <c r="Q511" s="27"/>
      <c r="R511" s="27"/>
      <c r="S511" s="27"/>
      <c r="T511" s="27"/>
      <c r="U511" s="27"/>
      <c r="V511" s="27"/>
      <c r="W511" s="27"/>
      <c r="X511" s="27"/>
      <c r="Y511" s="27"/>
      <c r="Z511" s="27"/>
      <c r="AA511" s="27"/>
      <c r="AB511" s="27"/>
      <c r="AC511" s="27"/>
      <c r="AD511" s="27"/>
    </row>
    <row r="512" spans="1:30" s="25" customFormat="1" ht="12.75">
      <c r="A512" s="27"/>
      <c r="E512" s="43"/>
      <c r="F512" s="44"/>
      <c r="G512" s="49"/>
      <c r="H512" s="49"/>
      <c r="I512" s="49"/>
      <c r="J512" s="26"/>
      <c r="K512" s="26"/>
      <c r="L512" s="26"/>
      <c r="M512" s="297"/>
      <c r="N512" s="105"/>
      <c r="O512" s="105"/>
      <c r="P512" s="105"/>
      <c r="Q512" s="27"/>
      <c r="R512" s="27"/>
      <c r="S512" s="27"/>
      <c r="T512" s="27"/>
      <c r="U512" s="27"/>
      <c r="V512" s="27"/>
      <c r="W512" s="27"/>
      <c r="X512" s="27"/>
      <c r="Y512" s="27"/>
      <c r="Z512" s="27"/>
      <c r="AA512" s="27"/>
      <c r="AB512" s="27"/>
      <c r="AC512" s="27"/>
      <c r="AD512" s="27"/>
    </row>
    <row r="513" spans="1:30" s="25" customFormat="1" ht="12.75">
      <c r="A513" s="27"/>
      <c r="E513" s="43"/>
      <c r="F513" s="44"/>
      <c r="G513" s="49"/>
      <c r="H513" s="49"/>
      <c r="I513" s="49"/>
      <c r="J513" s="26"/>
      <c r="K513" s="26"/>
      <c r="L513" s="26"/>
      <c r="M513" s="297"/>
      <c r="N513" s="105"/>
      <c r="O513" s="105"/>
      <c r="P513" s="105"/>
      <c r="Q513" s="27"/>
      <c r="R513" s="27"/>
      <c r="S513" s="27"/>
      <c r="T513" s="27"/>
      <c r="U513" s="27"/>
      <c r="V513" s="27"/>
      <c r="W513" s="27"/>
      <c r="X513" s="27"/>
      <c r="Y513" s="27"/>
      <c r="Z513" s="27"/>
      <c r="AA513" s="27"/>
      <c r="AB513" s="27"/>
      <c r="AC513" s="27"/>
      <c r="AD513" s="27"/>
    </row>
    <row r="514" spans="1:30" s="25" customFormat="1" ht="12.75">
      <c r="A514" s="27"/>
      <c r="E514" s="43"/>
      <c r="F514" s="44"/>
      <c r="G514" s="49"/>
      <c r="H514" s="49"/>
      <c r="I514" s="49"/>
      <c r="J514" s="26"/>
      <c r="K514" s="26"/>
      <c r="L514" s="26"/>
      <c r="M514" s="297"/>
      <c r="N514" s="105"/>
      <c r="O514" s="105"/>
      <c r="P514" s="105"/>
      <c r="Q514" s="27"/>
      <c r="R514" s="27"/>
      <c r="S514" s="27"/>
      <c r="T514" s="27"/>
      <c r="U514" s="27"/>
      <c r="V514" s="27"/>
      <c r="W514" s="27"/>
      <c r="X514" s="27"/>
      <c r="Y514" s="27"/>
      <c r="Z514" s="27"/>
      <c r="AA514" s="27"/>
      <c r="AB514" s="27"/>
      <c r="AC514" s="27"/>
      <c r="AD514" s="27"/>
    </row>
    <row r="515" spans="1:30" s="25" customFormat="1" ht="12.75">
      <c r="A515" s="27"/>
      <c r="E515" s="43"/>
      <c r="F515" s="44"/>
      <c r="G515" s="49"/>
      <c r="H515" s="49"/>
      <c r="I515" s="49"/>
      <c r="J515" s="26"/>
      <c r="K515" s="26"/>
      <c r="L515" s="26"/>
      <c r="M515" s="297"/>
      <c r="N515" s="105"/>
      <c r="O515" s="105"/>
      <c r="P515" s="105"/>
      <c r="Q515" s="27"/>
      <c r="R515" s="27"/>
      <c r="S515" s="27"/>
      <c r="T515" s="27"/>
      <c r="U515" s="27"/>
      <c r="V515" s="27"/>
      <c r="W515" s="27"/>
      <c r="X515" s="27"/>
      <c r="Y515" s="27"/>
      <c r="Z515" s="27"/>
      <c r="AA515" s="27"/>
      <c r="AB515" s="27"/>
      <c r="AC515" s="27"/>
      <c r="AD515" s="27"/>
    </row>
    <row r="516" spans="1:30" s="25" customFormat="1" ht="12.75">
      <c r="A516" s="27"/>
      <c r="E516" s="43"/>
      <c r="F516" s="44"/>
      <c r="G516" s="49"/>
      <c r="H516" s="49"/>
      <c r="I516" s="49"/>
      <c r="J516" s="26"/>
      <c r="K516" s="26"/>
      <c r="L516" s="26"/>
      <c r="M516" s="297"/>
      <c r="N516" s="105"/>
      <c r="O516" s="105"/>
      <c r="P516" s="105"/>
      <c r="Q516" s="27"/>
      <c r="R516" s="27"/>
      <c r="S516" s="27"/>
      <c r="T516" s="27"/>
      <c r="U516" s="27"/>
      <c r="V516" s="27"/>
      <c r="W516" s="27"/>
      <c r="X516" s="27"/>
      <c r="Y516" s="27"/>
      <c r="Z516" s="27"/>
      <c r="AA516" s="27"/>
      <c r="AB516" s="27"/>
      <c r="AC516" s="27"/>
      <c r="AD516" s="27"/>
    </row>
    <row r="517" spans="1:30" s="25" customFormat="1" ht="12.75">
      <c r="A517" s="27"/>
      <c r="E517" s="43"/>
      <c r="F517" s="44"/>
      <c r="G517" s="49"/>
      <c r="H517" s="49"/>
      <c r="I517" s="49"/>
      <c r="J517" s="26"/>
      <c r="K517" s="26"/>
      <c r="L517" s="26"/>
      <c r="M517" s="297"/>
      <c r="N517" s="105"/>
      <c r="O517" s="105"/>
      <c r="P517" s="105"/>
      <c r="Q517" s="27"/>
      <c r="R517" s="27"/>
      <c r="S517" s="27"/>
      <c r="T517" s="27"/>
      <c r="U517" s="27"/>
      <c r="V517" s="27"/>
      <c r="W517" s="27"/>
      <c r="X517" s="27"/>
      <c r="Y517" s="27"/>
      <c r="Z517" s="27"/>
      <c r="AA517" s="27"/>
      <c r="AB517" s="27"/>
      <c r="AC517" s="27"/>
      <c r="AD517" s="27"/>
    </row>
    <row r="518" spans="1:30" s="25" customFormat="1" ht="12.75">
      <c r="A518" s="27"/>
      <c r="E518" s="43"/>
      <c r="F518" s="44"/>
      <c r="G518" s="49"/>
      <c r="H518" s="49"/>
      <c r="I518" s="49"/>
      <c r="J518" s="26"/>
      <c r="K518" s="26"/>
      <c r="L518" s="26"/>
      <c r="M518" s="297"/>
      <c r="N518" s="105"/>
      <c r="O518" s="105"/>
      <c r="P518" s="105"/>
      <c r="Q518" s="27"/>
      <c r="R518" s="27"/>
      <c r="S518" s="27"/>
      <c r="T518" s="27"/>
      <c r="U518" s="27"/>
      <c r="V518" s="27"/>
      <c r="W518" s="27"/>
      <c r="X518" s="27"/>
      <c r="Y518" s="27"/>
      <c r="Z518" s="27"/>
      <c r="AA518" s="27"/>
      <c r="AB518" s="27"/>
      <c r="AC518" s="27"/>
      <c r="AD518" s="27"/>
    </row>
    <row r="519" spans="1:30" s="25" customFormat="1" ht="12.75">
      <c r="A519" s="27"/>
      <c r="E519" s="43"/>
      <c r="F519" s="44"/>
      <c r="G519" s="49"/>
      <c r="H519" s="49"/>
      <c r="I519" s="49"/>
      <c r="J519" s="26"/>
      <c r="K519" s="26"/>
      <c r="L519" s="26"/>
      <c r="M519" s="297"/>
      <c r="N519" s="105"/>
      <c r="O519" s="105"/>
      <c r="P519" s="105"/>
      <c r="Q519" s="27"/>
      <c r="R519" s="27"/>
      <c r="S519" s="27"/>
      <c r="T519" s="27"/>
      <c r="U519" s="27"/>
      <c r="V519" s="27"/>
      <c r="W519" s="27"/>
      <c r="X519" s="27"/>
      <c r="Y519" s="27"/>
      <c r="Z519" s="27"/>
      <c r="AA519" s="27"/>
      <c r="AB519" s="27"/>
      <c r="AC519" s="27"/>
      <c r="AD519" s="27"/>
    </row>
    <row r="520" spans="1:30" s="25" customFormat="1" ht="12.75">
      <c r="A520" s="27"/>
      <c r="E520" s="43"/>
      <c r="F520" s="44"/>
      <c r="G520" s="49"/>
      <c r="H520" s="49"/>
      <c r="I520" s="49"/>
      <c r="J520" s="26"/>
      <c r="K520" s="26"/>
      <c r="L520" s="26"/>
      <c r="M520" s="297"/>
      <c r="N520" s="105"/>
      <c r="O520" s="105"/>
      <c r="P520" s="105"/>
      <c r="Q520" s="27"/>
      <c r="R520" s="27"/>
      <c r="S520" s="27"/>
      <c r="T520" s="27"/>
      <c r="U520" s="27"/>
      <c r="V520" s="27"/>
      <c r="W520" s="27"/>
      <c r="X520" s="27"/>
      <c r="Y520" s="27"/>
      <c r="Z520" s="27"/>
      <c r="AA520" s="27"/>
      <c r="AB520" s="27"/>
      <c r="AC520" s="27"/>
      <c r="AD520" s="27"/>
    </row>
    <row r="521" spans="1:30" s="25" customFormat="1" ht="12.75">
      <c r="A521" s="27"/>
      <c r="E521" s="43"/>
      <c r="F521" s="44"/>
      <c r="G521" s="49"/>
      <c r="H521" s="49"/>
      <c r="I521" s="49"/>
      <c r="J521" s="26"/>
      <c r="K521" s="26"/>
      <c r="L521" s="26"/>
      <c r="M521" s="297"/>
      <c r="N521" s="105"/>
      <c r="O521" s="105"/>
      <c r="P521" s="105"/>
      <c r="Q521" s="27"/>
      <c r="R521" s="27"/>
      <c r="S521" s="27"/>
      <c r="T521" s="27"/>
      <c r="U521" s="27"/>
      <c r="V521" s="27"/>
      <c r="W521" s="27"/>
      <c r="X521" s="27"/>
      <c r="Y521" s="27"/>
      <c r="Z521" s="27"/>
      <c r="AA521" s="27"/>
      <c r="AB521" s="27"/>
      <c r="AC521" s="27"/>
      <c r="AD521" s="27"/>
    </row>
    <row r="522" spans="1:30" s="25" customFormat="1" ht="12.75">
      <c r="A522" s="27"/>
      <c r="E522" s="43"/>
      <c r="F522" s="44"/>
      <c r="G522" s="49"/>
      <c r="H522" s="49"/>
      <c r="I522" s="49"/>
      <c r="J522" s="26"/>
      <c r="K522" s="26"/>
      <c r="L522" s="26"/>
      <c r="M522" s="297"/>
      <c r="N522" s="105"/>
      <c r="O522" s="105"/>
      <c r="P522" s="105"/>
      <c r="Q522" s="27"/>
      <c r="R522" s="27"/>
      <c r="S522" s="27"/>
      <c r="T522" s="27"/>
      <c r="U522" s="27"/>
      <c r="V522" s="27"/>
      <c r="W522" s="27"/>
      <c r="X522" s="27"/>
      <c r="Y522" s="27"/>
      <c r="Z522" s="27"/>
      <c r="AA522" s="27"/>
      <c r="AB522" s="27"/>
      <c r="AC522" s="27"/>
      <c r="AD522" s="27"/>
    </row>
    <row r="523" spans="1:30" s="25" customFormat="1" ht="12.75">
      <c r="A523" s="27"/>
      <c r="E523" s="43"/>
      <c r="F523" s="44"/>
      <c r="G523" s="49"/>
      <c r="H523" s="49"/>
      <c r="I523" s="49"/>
      <c r="J523" s="26"/>
      <c r="K523" s="26"/>
      <c r="L523" s="26"/>
      <c r="M523" s="297"/>
      <c r="N523" s="105"/>
      <c r="O523" s="105"/>
      <c r="P523" s="105"/>
      <c r="Q523" s="27"/>
      <c r="R523" s="27"/>
      <c r="S523" s="27"/>
      <c r="T523" s="27"/>
      <c r="U523" s="27"/>
      <c r="V523" s="27"/>
      <c r="W523" s="27"/>
      <c r="X523" s="27"/>
      <c r="Y523" s="27"/>
      <c r="Z523" s="27"/>
      <c r="AA523" s="27"/>
      <c r="AB523" s="27"/>
      <c r="AC523" s="27"/>
      <c r="AD523" s="27"/>
    </row>
    <row r="524" spans="1:30" s="25" customFormat="1" ht="12.75">
      <c r="A524" s="27"/>
      <c r="E524" s="43"/>
      <c r="F524" s="44"/>
      <c r="G524" s="49"/>
      <c r="H524" s="49"/>
      <c r="I524" s="49"/>
      <c r="J524" s="26"/>
      <c r="K524" s="26"/>
      <c r="L524" s="26"/>
      <c r="M524" s="297"/>
      <c r="N524" s="105"/>
      <c r="O524" s="105"/>
      <c r="P524" s="105"/>
      <c r="Q524" s="27"/>
      <c r="R524" s="27"/>
      <c r="S524" s="27"/>
      <c r="T524" s="27"/>
      <c r="U524" s="27"/>
      <c r="V524" s="27"/>
      <c r="W524" s="27"/>
      <c r="X524" s="27"/>
      <c r="Y524" s="27"/>
      <c r="Z524" s="27"/>
      <c r="AA524" s="27"/>
      <c r="AB524" s="27"/>
      <c r="AC524" s="27"/>
      <c r="AD524" s="27"/>
    </row>
    <row r="525" spans="1:30" s="25" customFormat="1" ht="12.75">
      <c r="A525" s="27"/>
      <c r="E525" s="43"/>
      <c r="F525" s="44"/>
      <c r="G525" s="49"/>
      <c r="H525" s="49"/>
      <c r="I525" s="49"/>
      <c r="J525" s="26"/>
      <c r="K525" s="26"/>
      <c r="L525" s="26"/>
      <c r="M525" s="297"/>
      <c r="N525" s="105"/>
      <c r="O525" s="105"/>
      <c r="P525" s="105"/>
      <c r="Q525" s="27"/>
      <c r="R525" s="27"/>
      <c r="S525" s="27"/>
      <c r="T525" s="27"/>
      <c r="U525" s="27"/>
      <c r="V525" s="27"/>
      <c r="W525" s="27"/>
      <c r="X525" s="27"/>
      <c r="Y525" s="27"/>
      <c r="Z525" s="27"/>
      <c r="AA525" s="27"/>
      <c r="AB525" s="27"/>
      <c r="AC525" s="27"/>
      <c r="AD525" s="27"/>
    </row>
    <row r="526" spans="1:30" s="25" customFormat="1" ht="12.75">
      <c r="A526" s="27"/>
      <c r="E526" s="43"/>
      <c r="F526" s="44"/>
      <c r="G526" s="49"/>
      <c r="H526" s="49"/>
      <c r="I526" s="49"/>
      <c r="J526" s="26"/>
      <c r="K526" s="26"/>
      <c r="L526" s="26"/>
      <c r="M526" s="297"/>
      <c r="N526" s="105"/>
      <c r="O526" s="105"/>
      <c r="P526" s="105"/>
      <c r="Q526" s="27"/>
      <c r="R526" s="27"/>
      <c r="S526" s="27"/>
      <c r="T526" s="27"/>
      <c r="U526" s="27"/>
      <c r="V526" s="27"/>
      <c r="W526" s="27"/>
      <c r="X526" s="27"/>
      <c r="Y526" s="27"/>
      <c r="Z526" s="27"/>
      <c r="AA526" s="27"/>
      <c r="AB526" s="27"/>
      <c r="AC526" s="27"/>
      <c r="AD526" s="27"/>
    </row>
    <row r="527" spans="1:30" s="25" customFormat="1" ht="12.75">
      <c r="A527" s="27"/>
      <c r="E527" s="43"/>
      <c r="F527" s="44"/>
      <c r="G527" s="49"/>
      <c r="H527" s="49"/>
      <c r="I527" s="49"/>
      <c r="J527" s="26"/>
      <c r="K527" s="26"/>
      <c r="L527" s="26"/>
      <c r="M527" s="297"/>
      <c r="N527" s="105"/>
      <c r="O527" s="105"/>
      <c r="P527" s="105"/>
      <c r="Q527" s="27"/>
      <c r="R527" s="27"/>
      <c r="S527" s="27"/>
      <c r="T527" s="27"/>
      <c r="U527" s="27"/>
      <c r="V527" s="27"/>
      <c r="W527" s="27"/>
      <c r="X527" s="27"/>
      <c r="Y527" s="27"/>
      <c r="Z527" s="27"/>
      <c r="AA527" s="27"/>
      <c r="AB527" s="27"/>
      <c r="AC527" s="27"/>
      <c r="AD527" s="27"/>
    </row>
    <row r="528" spans="1:30" s="25" customFormat="1" ht="12.75">
      <c r="A528" s="27"/>
      <c r="E528" s="43"/>
      <c r="F528" s="44"/>
      <c r="G528" s="49"/>
      <c r="H528" s="49"/>
      <c r="I528" s="49"/>
      <c r="J528" s="26"/>
      <c r="K528" s="26"/>
      <c r="L528" s="26"/>
      <c r="M528" s="297"/>
      <c r="N528" s="105"/>
      <c r="O528" s="105"/>
      <c r="P528" s="105"/>
      <c r="Q528" s="27"/>
      <c r="R528" s="27"/>
      <c r="S528" s="27"/>
      <c r="T528" s="27"/>
      <c r="U528" s="27"/>
      <c r="V528" s="27"/>
      <c r="W528" s="27"/>
      <c r="X528" s="27"/>
      <c r="Y528" s="27"/>
      <c r="Z528" s="27"/>
      <c r="AA528" s="27"/>
      <c r="AB528" s="27"/>
      <c r="AC528" s="27"/>
      <c r="AD528" s="27"/>
    </row>
    <row r="529" spans="1:30" s="25" customFormat="1" ht="12.75">
      <c r="A529" s="27"/>
      <c r="E529" s="43"/>
      <c r="F529" s="44"/>
      <c r="G529" s="49"/>
      <c r="H529" s="49"/>
      <c r="I529" s="49"/>
      <c r="J529" s="26"/>
      <c r="K529" s="26"/>
      <c r="L529" s="26"/>
      <c r="M529" s="297"/>
      <c r="N529" s="105"/>
      <c r="O529" s="105"/>
      <c r="P529" s="105"/>
      <c r="Q529" s="27"/>
      <c r="R529" s="27"/>
      <c r="S529" s="27"/>
      <c r="T529" s="27"/>
      <c r="U529" s="27"/>
      <c r="V529" s="27"/>
      <c r="W529" s="27"/>
      <c r="X529" s="27"/>
      <c r="Y529" s="27"/>
      <c r="Z529" s="27"/>
      <c r="AA529" s="27"/>
      <c r="AB529" s="27"/>
      <c r="AC529" s="27"/>
      <c r="AD529" s="27"/>
    </row>
    <row r="530" spans="1:30" s="25" customFormat="1" ht="12.75">
      <c r="A530" s="27"/>
      <c r="E530" s="43"/>
      <c r="F530" s="44"/>
      <c r="G530" s="49"/>
      <c r="H530" s="49"/>
      <c r="I530" s="49"/>
      <c r="J530" s="26"/>
      <c r="K530" s="26"/>
      <c r="L530" s="26"/>
      <c r="M530" s="297"/>
      <c r="N530" s="105"/>
      <c r="O530" s="105"/>
      <c r="P530" s="105"/>
      <c r="Q530" s="27"/>
      <c r="R530" s="27"/>
      <c r="S530" s="27"/>
      <c r="T530" s="27"/>
      <c r="U530" s="27"/>
      <c r="V530" s="27"/>
      <c r="W530" s="27"/>
      <c r="X530" s="27"/>
      <c r="Y530" s="27"/>
      <c r="Z530" s="27"/>
      <c r="AA530" s="27"/>
      <c r="AB530" s="27"/>
      <c r="AC530" s="27"/>
      <c r="AD530" s="27"/>
    </row>
    <row r="531" spans="1:30" s="25" customFormat="1" ht="12.75">
      <c r="A531" s="27"/>
      <c r="E531" s="43"/>
      <c r="F531" s="44"/>
      <c r="G531" s="49"/>
      <c r="H531" s="49"/>
      <c r="I531" s="49"/>
      <c r="J531" s="26"/>
      <c r="K531" s="26"/>
      <c r="L531" s="26"/>
      <c r="M531" s="297"/>
      <c r="N531" s="105"/>
      <c r="O531" s="105"/>
      <c r="P531" s="105"/>
      <c r="Q531" s="27"/>
      <c r="R531" s="27"/>
      <c r="S531" s="27"/>
      <c r="T531" s="27"/>
      <c r="U531" s="27"/>
      <c r="V531" s="27"/>
      <c r="W531" s="27"/>
      <c r="X531" s="27"/>
      <c r="Y531" s="27"/>
      <c r="Z531" s="27"/>
      <c r="AA531" s="27"/>
      <c r="AB531" s="27"/>
      <c r="AC531" s="27"/>
      <c r="AD531" s="27"/>
    </row>
    <row r="532" spans="1:30" s="25" customFormat="1" ht="12.75">
      <c r="A532" s="27"/>
      <c r="E532" s="43"/>
      <c r="F532" s="44"/>
      <c r="G532" s="49"/>
      <c r="H532" s="49"/>
      <c r="I532" s="49"/>
      <c r="J532" s="26"/>
      <c r="K532" s="26"/>
      <c r="L532" s="26"/>
      <c r="M532" s="297"/>
      <c r="N532" s="105"/>
      <c r="O532" s="105"/>
      <c r="P532" s="105"/>
      <c r="Q532" s="27"/>
      <c r="R532" s="27"/>
      <c r="S532" s="27"/>
      <c r="T532" s="27"/>
      <c r="U532" s="27"/>
      <c r="V532" s="27"/>
      <c r="W532" s="27"/>
      <c r="X532" s="27"/>
      <c r="Y532" s="27"/>
      <c r="Z532" s="27"/>
      <c r="AA532" s="27"/>
      <c r="AB532" s="27"/>
      <c r="AC532" s="27"/>
      <c r="AD532" s="27"/>
    </row>
    <row r="533" spans="1:30" s="25" customFormat="1" ht="12.75">
      <c r="A533" s="27"/>
      <c r="E533" s="43"/>
      <c r="F533" s="44"/>
      <c r="G533" s="49"/>
      <c r="H533" s="49"/>
      <c r="I533" s="49"/>
      <c r="J533" s="26"/>
      <c r="K533" s="26"/>
      <c r="L533" s="26"/>
      <c r="M533" s="297"/>
      <c r="N533" s="105"/>
      <c r="O533" s="105"/>
      <c r="P533" s="105"/>
      <c r="Q533" s="27"/>
      <c r="R533" s="27"/>
      <c r="S533" s="27"/>
      <c r="T533" s="27"/>
      <c r="U533" s="27"/>
      <c r="V533" s="27"/>
      <c r="W533" s="27"/>
      <c r="X533" s="27"/>
      <c r="Y533" s="27"/>
      <c r="Z533" s="27"/>
      <c r="AA533" s="27"/>
      <c r="AB533" s="27"/>
      <c r="AC533" s="27"/>
      <c r="AD533" s="27"/>
    </row>
    <row r="534" spans="1:30" s="25" customFormat="1" ht="12.75">
      <c r="A534" s="27"/>
      <c r="E534" s="43"/>
      <c r="F534" s="44"/>
      <c r="G534" s="49"/>
      <c r="H534" s="49"/>
      <c r="I534" s="49"/>
      <c r="J534" s="26"/>
      <c r="K534" s="26"/>
      <c r="L534" s="26"/>
      <c r="M534" s="297"/>
      <c r="N534" s="105"/>
      <c r="O534" s="105"/>
      <c r="P534" s="105"/>
      <c r="Q534" s="27"/>
      <c r="R534" s="27"/>
      <c r="S534" s="27"/>
      <c r="T534" s="27"/>
      <c r="U534" s="27"/>
      <c r="V534" s="27"/>
      <c r="W534" s="27"/>
      <c r="X534" s="27"/>
      <c r="Y534" s="27"/>
      <c r="Z534" s="27"/>
      <c r="AA534" s="27"/>
      <c r="AB534" s="27"/>
      <c r="AC534" s="27"/>
      <c r="AD534" s="27"/>
    </row>
    <row r="535" spans="1:30" s="25" customFormat="1" ht="12.75">
      <c r="A535" s="27"/>
      <c r="E535" s="43"/>
      <c r="F535" s="44"/>
      <c r="G535" s="49"/>
      <c r="H535" s="49"/>
      <c r="I535" s="49"/>
      <c r="J535" s="26"/>
      <c r="K535" s="26"/>
      <c r="L535" s="26"/>
      <c r="M535" s="297"/>
      <c r="N535" s="105"/>
      <c r="O535" s="105"/>
      <c r="P535" s="105"/>
      <c r="Q535" s="27"/>
      <c r="R535" s="27"/>
      <c r="S535" s="27"/>
      <c r="T535" s="27"/>
      <c r="U535" s="27"/>
      <c r="V535" s="27"/>
      <c r="W535" s="27"/>
      <c r="X535" s="27"/>
      <c r="Y535" s="27"/>
      <c r="Z535" s="27"/>
      <c r="AA535" s="27"/>
      <c r="AB535" s="27"/>
      <c r="AC535" s="27"/>
      <c r="AD535" s="27"/>
    </row>
    <row r="536" spans="1:30" s="25" customFormat="1" ht="12.75">
      <c r="A536" s="27"/>
      <c r="E536" s="43"/>
      <c r="F536" s="44"/>
      <c r="G536" s="49"/>
      <c r="H536" s="49"/>
      <c r="I536" s="49"/>
      <c r="J536" s="26"/>
      <c r="K536" s="26"/>
      <c r="L536" s="26"/>
      <c r="M536" s="297"/>
      <c r="N536" s="105"/>
      <c r="O536" s="105"/>
      <c r="P536" s="105"/>
      <c r="Q536" s="27"/>
      <c r="R536" s="27"/>
      <c r="S536" s="27"/>
      <c r="T536" s="27"/>
      <c r="U536" s="27"/>
      <c r="V536" s="27"/>
      <c r="W536" s="27"/>
      <c r="X536" s="27"/>
      <c r="Y536" s="27"/>
      <c r="Z536" s="27"/>
      <c r="AA536" s="27"/>
      <c r="AB536" s="27"/>
      <c r="AC536" s="27"/>
      <c r="AD536" s="27"/>
    </row>
    <row r="537" spans="1:30" s="25" customFormat="1" ht="12.75">
      <c r="A537" s="27"/>
      <c r="E537" s="43"/>
      <c r="F537" s="44"/>
      <c r="G537" s="49"/>
      <c r="H537" s="49"/>
      <c r="I537" s="49"/>
      <c r="J537" s="26"/>
      <c r="K537" s="26"/>
      <c r="L537" s="26"/>
      <c r="M537" s="297"/>
      <c r="N537" s="105"/>
      <c r="O537" s="105"/>
      <c r="P537" s="105"/>
      <c r="Q537" s="27"/>
      <c r="R537" s="27"/>
      <c r="S537" s="27"/>
      <c r="T537" s="27"/>
      <c r="U537" s="27"/>
      <c r="V537" s="27"/>
      <c r="W537" s="27"/>
      <c r="X537" s="27"/>
      <c r="Y537" s="27"/>
      <c r="Z537" s="27"/>
      <c r="AA537" s="27"/>
      <c r="AB537" s="27"/>
      <c r="AC537" s="27"/>
      <c r="AD537" s="27"/>
    </row>
    <row r="538" spans="1:30" s="25" customFormat="1" ht="12.75">
      <c r="A538" s="27"/>
      <c r="E538" s="43"/>
      <c r="F538" s="44"/>
      <c r="G538" s="49"/>
      <c r="H538" s="49"/>
      <c r="I538" s="49"/>
      <c r="J538" s="26"/>
      <c r="K538" s="26"/>
      <c r="L538" s="26"/>
      <c r="M538" s="297"/>
      <c r="N538" s="105"/>
      <c r="O538" s="105"/>
      <c r="P538" s="105"/>
      <c r="Q538" s="27"/>
      <c r="R538" s="27"/>
      <c r="S538" s="27"/>
      <c r="T538" s="27"/>
      <c r="U538" s="27"/>
      <c r="V538" s="27"/>
      <c r="W538" s="27"/>
      <c r="X538" s="27"/>
      <c r="Y538" s="27"/>
      <c r="Z538" s="27"/>
      <c r="AA538" s="27"/>
      <c r="AB538" s="27"/>
      <c r="AC538" s="27"/>
      <c r="AD538" s="27"/>
    </row>
    <row r="539" spans="1:30" s="25" customFormat="1" ht="12.75">
      <c r="A539" s="27"/>
      <c r="E539" s="43"/>
      <c r="F539" s="44"/>
      <c r="G539" s="49"/>
      <c r="H539" s="49"/>
      <c r="I539" s="49"/>
      <c r="J539" s="26"/>
      <c r="K539" s="26"/>
      <c r="L539" s="26"/>
      <c r="M539" s="297"/>
      <c r="N539" s="105"/>
      <c r="O539" s="105"/>
      <c r="P539" s="105"/>
      <c r="Q539" s="27"/>
      <c r="R539" s="27"/>
      <c r="S539" s="27"/>
      <c r="T539" s="27"/>
      <c r="U539" s="27"/>
      <c r="V539" s="27"/>
      <c r="W539" s="27"/>
      <c r="X539" s="27"/>
      <c r="Y539" s="27"/>
      <c r="Z539" s="27"/>
      <c r="AA539" s="27"/>
      <c r="AB539" s="27"/>
      <c r="AC539" s="27"/>
      <c r="AD539" s="27"/>
    </row>
    <row r="540" spans="1:30" s="25" customFormat="1" ht="12.75">
      <c r="A540" s="27"/>
      <c r="E540" s="43"/>
      <c r="F540" s="44"/>
      <c r="G540" s="49"/>
      <c r="H540" s="49"/>
      <c r="I540" s="49"/>
      <c r="J540" s="26"/>
      <c r="K540" s="26"/>
      <c r="L540" s="26"/>
      <c r="M540" s="297"/>
      <c r="N540" s="105"/>
      <c r="O540" s="105"/>
      <c r="P540" s="105"/>
      <c r="Q540" s="27"/>
      <c r="R540" s="27"/>
      <c r="S540" s="27"/>
      <c r="T540" s="27"/>
      <c r="U540" s="27"/>
      <c r="V540" s="27"/>
      <c r="W540" s="27"/>
      <c r="X540" s="27"/>
      <c r="Y540" s="27"/>
      <c r="Z540" s="27"/>
      <c r="AA540" s="27"/>
      <c r="AB540" s="27"/>
      <c r="AC540" s="27"/>
      <c r="AD540" s="27"/>
    </row>
    <row r="541" spans="1:30" s="25" customFormat="1" ht="12.75">
      <c r="A541" s="27"/>
      <c r="E541" s="43"/>
      <c r="F541" s="44"/>
      <c r="G541" s="49"/>
      <c r="H541" s="49"/>
      <c r="I541" s="49"/>
      <c r="J541" s="26"/>
      <c r="K541" s="26"/>
      <c r="L541" s="26"/>
      <c r="M541" s="297"/>
      <c r="N541" s="105"/>
      <c r="O541" s="105"/>
      <c r="P541" s="105"/>
      <c r="Q541" s="27"/>
      <c r="R541" s="27"/>
      <c r="S541" s="27"/>
      <c r="T541" s="27"/>
      <c r="U541" s="27"/>
      <c r="V541" s="27"/>
      <c r="W541" s="27"/>
      <c r="X541" s="27"/>
      <c r="Y541" s="27"/>
      <c r="Z541" s="27"/>
      <c r="AA541" s="27"/>
      <c r="AB541" s="27"/>
      <c r="AC541" s="27"/>
      <c r="AD541" s="27"/>
    </row>
    <row r="542" spans="1:30" s="25" customFormat="1" ht="12.75">
      <c r="A542" s="27"/>
      <c r="E542" s="43"/>
      <c r="F542" s="44"/>
      <c r="G542" s="49"/>
      <c r="H542" s="49"/>
      <c r="I542" s="49"/>
      <c r="J542" s="26"/>
      <c r="K542" s="26"/>
      <c r="L542" s="26"/>
      <c r="M542" s="297"/>
      <c r="N542" s="105"/>
      <c r="O542" s="105"/>
      <c r="P542" s="105"/>
      <c r="Q542" s="27"/>
      <c r="R542" s="27"/>
      <c r="S542" s="27"/>
      <c r="T542" s="27"/>
      <c r="U542" s="27"/>
      <c r="V542" s="27"/>
      <c r="W542" s="27"/>
      <c r="X542" s="27"/>
      <c r="Y542" s="27"/>
      <c r="Z542" s="27"/>
      <c r="AA542" s="27"/>
      <c r="AB542" s="27"/>
      <c r="AC542" s="27"/>
      <c r="AD542" s="27"/>
    </row>
    <row r="543" spans="1:30" s="25" customFormat="1" ht="12.75">
      <c r="A543" s="27"/>
      <c r="E543" s="43"/>
      <c r="F543" s="44"/>
      <c r="G543" s="49"/>
      <c r="H543" s="49"/>
      <c r="I543" s="49"/>
      <c r="J543" s="26"/>
      <c r="K543" s="26"/>
      <c r="L543" s="26"/>
      <c r="M543" s="297"/>
      <c r="N543" s="105"/>
      <c r="O543" s="105"/>
      <c r="P543" s="105"/>
      <c r="Q543" s="27"/>
      <c r="R543" s="27"/>
      <c r="S543" s="27"/>
      <c r="T543" s="27"/>
      <c r="U543" s="27"/>
      <c r="V543" s="27"/>
      <c r="W543" s="27"/>
      <c r="X543" s="27"/>
      <c r="Y543" s="27"/>
      <c r="Z543" s="27"/>
      <c r="AA543" s="27"/>
      <c r="AB543" s="27"/>
      <c r="AC543" s="27"/>
      <c r="AD543" s="27"/>
    </row>
    <row r="544" spans="1:30" s="25" customFormat="1" ht="12.75">
      <c r="A544" s="27"/>
      <c r="E544" s="43"/>
      <c r="F544" s="44"/>
      <c r="G544" s="49"/>
      <c r="H544" s="49"/>
      <c r="I544" s="49"/>
      <c r="J544" s="26"/>
      <c r="K544" s="26"/>
      <c r="L544" s="26"/>
      <c r="M544" s="297"/>
      <c r="N544" s="105"/>
      <c r="O544" s="105"/>
      <c r="P544" s="105"/>
      <c r="Q544" s="27"/>
      <c r="R544" s="27"/>
      <c r="S544" s="27"/>
      <c r="T544" s="27"/>
      <c r="U544" s="27"/>
      <c r="V544" s="27"/>
      <c r="W544" s="27"/>
      <c r="X544" s="27"/>
      <c r="Y544" s="27"/>
      <c r="Z544" s="27"/>
      <c r="AA544" s="27"/>
      <c r="AB544" s="27"/>
      <c r="AC544" s="27"/>
      <c r="AD544" s="27"/>
    </row>
    <row r="545" spans="1:30" s="25" customFormat="1" ht="12.75">
      <c r="A545" s="27"/>
      <c r="E545" s="43"/>
      <c r="F545" s="44"/>
      <c r="G545" s="49"/>
      <c r="H545" s="49"/>
      <c r="I545" s="49"/>
      <c r="J545" s="26"/>
      <c r="K545" s="26"/>
      <c r="L545" s="26"/>
      <c r="M545" s="297"/>
      <c r="N545" s="105"/>
      <c r="O545" s="105"/>
      <c r="P545" s="105"/>
      <c r="Q545" s="27"/>
      <c r="R545" s="27"/>
      <c r="S545" s="27"/>
      <c r="T545" s="27"/>
      <c r="U545" s="27"/>
      <c r="V545" s="27"/>
      <c r="W545" s="27"/>
      <c r="X545" s="27"/>
      <c r="Y545" s="27"/>
      <c r="Z545" s="27"/>
      <c r="AA545" s="27"/>
      <c r="AB545" s="27"/>
      <c r="AC545" s="27"/>
      <c r="AD545" s="27"/>
    </row>
    <row r="546" spans="1:30" s="25" customFormat="1" ht="12.75">
      <c r="A546" s="27"/>
      <c r="E546" s="43"/>
      <c r="F546" s="44"/>
      <c r="G546" s="49"/>
      <c r="H546" s="49"/>
      <c r="I546" s="49"/>
      <c r="J546" s="26"/>
      <c r="K546" s="26"/>
      <c r="L546" s="26"/>
      <c r="M546" s="297"/>
      <c r="N546" s="105"/>
      <c r="O546" s="105"/>
      <c r="P546" s="105"/>
      <c r="Q546" s="27"/>
      <c r="R546" s="27"/>
      <c r="S546" s="27"/>
      <c r="T546" s="27"/>
      <c r="U546" s="27"/>
      <c r="V546" s="27"/>
      <c r="W546" s="27"/>
      <c r="X546" s="27"/>
      <c r="Y546" s="27"/>
      <c r="Z546" s="27"/>
      <c r="AA546" s="27"/>
      <c r="AB546" s="27"/>
      <c r="AC546" s="27"/>
      <c r="AD546" s="27"/>
    </row>
    <row r="547" spans="1:30" s="25" customFormat="1" ht="12.75">
      <c r="A547" s="27"/>
      <c r="E547" s="43"/>
      <c r="F547" s="44"/>
      <c r="G547" s="49"/>
      <c r="H547" s="49"/>
      <c r="I547" s="49"/>
      <c r="J547" s="26"/>
      <c r="K547" s="26"/>
      <c r="L547" s="26"/>
      <c r="M547" s="297"/>
      <c r="N547" s="105"/>
      <c r="O547" s="105"/>
      <c r="P547" s="105"/>
      <c r="Q547" s="27"/>
      <c r="R547" s="27"/>
      <c r="S547" s="27"/>
      <c r="T547" s="27"/>
      <c r="U547" s="27"/>
      <c r="V547" s="27"/>
      <c r="W547" s="27"/>
      <c r="X547" s="27"/>
      <c r="Y547" s="27"/>
      <c r="Z547" s="27"/>
      <c r="AA547" s="27"/>
      <c r="AB547" s="27"/>
      <c r="AC547" s="27"/>
      <c r="AD547" s="27"/>
    </row>
    <row r="548" spans="1:30" s="25" customFormat="1" ht="12.75">
      <c r="A548" s="27"/>
      <c r="E548" s="43"/>
      <c r="F548" s="44"/>
      <c r="G548" s="49"/>
      <c r="H548" s="49"/>
      <c r="I548" s="49"/>
      <c r="J548" s="26"/>
      <c r="K548" s="26"/>
      <c r="L548" s="26"/>
      <c r="M548" s="297"/>
      <c r="N548" s="105"/>
      <c r="O548" s="105"/>
      <c r="P548" s="105"/>
      <c r="Q548" s="27"/>
      <c r="R548" s="27"/>
      <c r="S548" s="27"/>
      <c r="T548" s="27"/>
      <c r="U548" s="27"/>
      <c r="V548" s="27"/>
      <c r="W548" s="27"/>
      <c r="X548" s="27"/>
      <c r="Y548" s="27"/>
      <c r="Z548" s="27"/>
      <c r="AA548" s="27"/>
      <c r="AB548" s="27"/>
      <c r="AC548" s="27"/>
      <c r="AD548" s="27"/>
    </row>
    <row r="549" spans="1:30" s="25" customFormat="1" ht="12.75">
      <c r="A549" s="27"/>
      <c r="E549" s="43"/>
      <c r="F549" s="44"/>
      <c r="G549" s="49"/>
      <c r="H549" s="49"/>
      <c r="I549" s="49"/>
      <c r="J549" s="26"/>
      <c r="K549" s="26"/>
      <c r="L549" s="26"/>
      <c r="M549" s="297"/>
      <c r="N549" s="105"/>
      <c r="O549" s="105"/>
      <c r="P549" s="105"/>
      <c r="Q549" s="27"/>
      <c r="R549" s="27"/>
      <c r="S549" s="27"/>
      <c r="T549" s="27"/>
      <c r="U549" s="27"/>
      <c r="V549" s="27"/>
      <c r="W549" s="27"/>
      <c r="X549" s="27"/>
      <c r="Y549" s="27"/>
      <c r="Z549" s="27"/>
      <c r="AA549" s="27"/>
      <c r="AB549" s="27"/>
      <c r="AC549" s="27"/>
      <c r="AD549" s="27"/>
    </row>
    <row r="550" spans="1:30" s="25" customFormat="1" ht="12.75">
      <c r="A550" s="27"/>
      <c r="E550" s="43"/>
      <c r="F550" s="44"/>
      <c r="G550" s="49"/>
      <c r="H550" s="49"/>
      <c r="I550" s="49"/>
      <c r="J550" s="26"/>
      <c r="K550" s="26"/>
      <c r="L550" s="26"/>
      <c r="M550" s="297"/>
      <c r="N550" s="105"/>
      <c r="O550" s="105"/>
      <c r="P550" s="105"/>
      <c r="Q550" s="27"/>
      <c r="R550" s="27"/>
      <c r="S550" s="27"/>
      <c r="T550" s="27"/>
      <c r="U550" s="27"/>
      <c r="V550" s="27"/>
      <c r="W550" s="27"/>
      <c r="X550" s="27"/>
      <c r="Y550" s="27"/>
      <c r="Z550" s="27"/>
      <c r="AA550" s="27"/>
      <c r="AB550" s="27"/>
      <c r="AC550" s="27"/>
      <c r="AD550" s="27"/>
    </row>
    <row r="551" spans="1:30" s="25" customFormat="1" ht="12.75">
      <c r="A551" s="27"/>
      <c r="E551" s="43"/>
      <c r="F551" s="44"/>
      <c r="G551" s="49"/>
      <c r="H551" s="49"/>
      <c r="I551" s="49"/>
      <c r="J551" s="26"/>
      <c r="K551" s="26"/>
      <c r="L551" s="26"/>
      <c r="M551" s="297"/>
      <c r="N551" s="105"/>
      <c r="O551" s="105"/>
      <c r="P551" s="105"/>
      <c r="Q551" s="27"/>
      <c r="R551" s="27"/>
      <c r="S551" s="27"/>
      <c r="T551" s="27"/>
      <c r="U551" s="27"/>
      <c r="V551" s="27"/>
      <c r="W551" s="27"/>
      <c r="X551" s="27"/>
      <c r="Y551" s="27"/>
      <c r="Z551" s="27"/>
      <c r="AA551" s="27"/>
      <c r="AB551" s="27"/>
      <c r="AC551" s="27"/>
      <c r="AD551" s="27"/>
    </row>
    <row r="552" spans="1:30" s="25" customFormat="1" ht="12.75">
      <c r="A552" s="27"/>
      <c r="E552" s="43"/>
      <c r="F552" s="44"/>
      <c r="G552" s="49"/>
      <c r="H552" s="49"/>
      <c r="I552" s="49"/>
      <c r="J552" s="26"/>
      <c r="K552" s="26"/>
      <c r="L552" s="26"/>
      <c r="M552" s="297"/>
      <c r="N552" s="105"/>
      <c r="O552" s="105"/>
      <c r="P552" s="105"/>
      <c r="Q552" s="27"/>
      <c r="R552" s="27"/>
      <c r="S552" s="27"/>
      <c r="T552" s="27"/>
      <c r="U552" s="27"/>
      <c r="V552" s="27"/>
      <c r="W552" s="27"/>
      <c r="X552" s="27"/>
      <c r="Y552" s="27"/>
      <c r="Z552" s="27"/>
      <c r="AA552" s="27"/>
      <c r="AB552" s="27"/>
      <c r="AC552" s="27"/>
      <c r="AD552" s="27"/>
    </row>
    <row r="553" spans="1:30" s="25" customFormat="1" ht="12.75">
      <c r="A553" s="27"/>
      <c r="E553" s="43"/>
      <c r="F553" s="44"/>
      <c r="G553" s="49"/>
      <c r="H553" s="49"/>
      <c r="I553" s="49"/>
      <c r="J553" s="26"/>
      <c r="K553" s="26"/>
      <c r="L553" s="26"/>
      <c r="M553" s="297"/>
      <c r="N553" s="105"/>
      <c r="O553" s="105"/>
      <c r="P553" s="105"/>
      <c r="Q553" s="27"/>
      <c r="R553" s="27"/>
      <c r="S553" s="27"/>
      <c r="T553" s="27"/>
      <c r="U553" s="27"/>
      <c r="V553" s="27"/>
      <c r="W553" s="27"/>
      <c r="X553" s="27"/>
      <c r="Y553" s="27"/>
      <c r="Z553" s="27"/>
      <c r="AA553" s="27"/>
      <c r="AB553" s="27"/>
      <c r="AC553" s="27"/>
      <c r="AD553" s="27"/>
    </row>
    <row r="554" spans="1:30" s="25" customFormat="1" ht="12.75">
      <c r="A554" s="27"/>
      <c r="E554" s="43"/>
      <c r="F554" s="44"/>
      <c r="G554" s="49"/>
      <c r="H554" s="49"/>
      <c r="I554" s="49"/>
      <c r="J554" s="26"/>
      <c r="K554" s="26"/>
      <c r="L554" s="26"/>
      <c r="M554" s="297"/>
      <c r="N554" s="105"/>
      <c r="O554" s="105"/>
      <c r="P554" s="105"/>
      <c r="Q554" s="27"/>
      <c r="R554" s="27"/>
      <c r="S554" s="27"/>
      <c r="T554" s="27"/>
      <c r="U554" s="27"/>
      <c r="V554" s="27"/>
      <c r="W554" s="27"/>
      <c r="X554" s="27"/>
      <c r="Y554" s="27"/>
      <c r="Z554" s="27"/>
      <c r="AA554" s="27"/>
      <c r="AB554" s="27"/>
      <c r="AC554" s="27"/>
      <c r="AD554" s="27"/>
    </row>
    <row r="555" spans="1:30" s="25" customFormat="1" ht="12.75">
      <c r="A555" s="27"/>
      <c r="E555" s="43"/>
      <c r="F555" s="44"/>
      <c r="G555" s="49"/>
      <c r="H555" s="49"/>
      <c r="I555" s="49"/>
      <c r="J555" s="26"/>
      <c r="K555" s="26"/>
      <c r="L555" s="26"/>
      <c r="M555" s="297"/>
      <c r="N555" s="105"/>
      <c r="O555" s="105"/>
      <c r="P555" s="105"/>
      <c r="Q555" s="27"/>
      <c r="R555" s="27"/>
      <c r="S555" s="27"/>
      <c r="T555" s="27"/>
      <c r="U555" s="27"/>
      <c r="V555" s="27"/>
      <c r="W555" s="27"/>
      <c r="X555" s="27"/>
      <c r="Y555" s="27"/>
      <c r="Z555" s="27"/>
      <c r="AA555" s="27"/>
      <c r="AB555" s="27"/>
      <c r="AC555" s="27"/>
      <c r="AD555" s="27"/>
    </row>
    <row r="556" spans="1:30" s="25" customFormat="1" ht="12.75">
      <c r="A556" s="27"/>
      <c r="E556" s="43"/>
      <c r="F556" s="44"/>
      <c r="G556" s="49"/>
      <c r="H556" s="49"/>
      <c r="I556" s="49"/>
      <c r="J556" s="26"/>
      <c r="K556" s="26"/>
      <c r="L556" s="26"/>
      <c r="M556" s="297"/>
      <c r="N556" s="105"/>
      <c r="O556" s="105"/>
      <c r="P556" s="105"/>
      <c r="Q556" s="27"/>
      <c r="R556" s="27"/>
      <c r="S556" s="27"/>
      <c r="T556" s="27"/>
      <c r="U556" s="27"/>
      <c r="V556" s="27"/>
      <c r="W556" s="27"/>
      <c r="X556" s="27"/>
      <c r="Y556" s="27"/>
      <c r="Z556" s="27"/>
      <c r="AA556" s="27"/>
      <c r="AB556" s="27"/>
      <c r="AC556" s="27"/>
      <c r="AD556" s="27"/>
    </row>
    <row r="557" spans="1:30" s="25" customFormat="1" ht="12.75">
      <c r="A557" s="27"/>
      <c r="E557" s="43"/>
      <c r="F557" s="44"/>
      <c r="G557" s="49"/>
      <c r="H557" s="49"/>
      <c r="I557" s="49"/>
      <c r="J557" s="26"/>
      <c r="K557" s="26"/>
      <c r="L557" s="26"/>
      <c r="M557" s="297"/>
      <c r="N557" s="105"/>
      <c r="O557" s="105"/>
      <c r="P557" s="105"/>
      <c r="Q557" s="27"/>
      <c r="R557" s="27"/>
      <c r="S557" s="27"/>
      <c r="T557" s="27"/>
      <c r="U557" s="27"/>
      <c r="V557" s="27"/>
      <c r="W557" s="27"/>
      <c r="X557" s="27"/>
      <c r="Y557" s="27"/>
      <c r="Z557" s="27"/>
      <c r="AA557" s="27"/>
      <c r="AB557" s="27"/>
      <c r="AC557" s="27"/>
      <c r="AD557" s="27"/>
    </row>
    <row r="558" spans="1:30" s="25" customFormat="1" ht="12.75">
      <c r="A558" s="27"/>
      <c r="E558" s="43"/>
      <c r="F558" s="44"/>
      <c r="G558" s="49"/>
      <c r="H558" s="49"/>
      <c r="I558" s="49"/>
      <c r="J558" s="26"/>
      <c r="K558" s="26"/>
      <c r="L558" s="26"/>
      <c r="M558" s="297"/>
      <c r="N558" s="105"/>
      <c r="O558" s="105"/>
      <c r="P558" s="105"/>
      <c r="Q558" s="27"/>
      <c r="R558" s="27"/>
      <c r="S558" s="27"/>
      <c r="T558" s="27"/>
      <c r="U558" s="27"/>
      <c r="V558" s="27"/>
      <c r="W558" s="27"/>
      <c r="X558" s="27"/>
      <c r="Y558" s="27"/>
      <c r="Z558" s="27"/>
      <c r="AA558" s="27"/>
      <c r="AB558" s="27"/>
      <c r="AC558" s="27"/>
      <c r="AD558" s="27"/>
    </row>
    <row r="559" spans="1:30" s="25" customFormat="1" ht="12.75">
      <c r="A559" s="27"/>
      <c r="E559" s="43"/>
      <c r="F559" s="44"/>
      <c r="G559" s="49"/>
      <c r="H559" s="49"/>
      <c r="I559" s="49"/>
      <c r="J559" s="26"/>
      <c r="K559" s="26"/>
      <c r="L559" s="26"/>
      <c r="M559" s="297"/>
      <c r="N559" s="105"/>
      <c r="O559" s="105"/>
      <c r="P559" s="105"/>
      <c r="Q559" s="27"/>
      <c r="R559" s="27"/>
      <c r="S559" s="27"/>
      <c r="T559" s="27"/>
      <c r="U559" s="27"/>
      <c r="V559" s="27"/>
      <c r="W559" s="27"/>
      <c r="X559" s="27"/>
      <c r="Y559" s="27"/>
      <c r="Z559" s="27"/>
      <c r="AA559" s="27"/>
      <c r="AB559" s="27"/>
      <c r="AC559" s="27"/>
      <c r="AD559" s="27"/>
    </row>
    <row r="560" spans="1:30" s="25" customFormat="1" ht="12.75">
      <c r="A560" s="27"/>
      <c r="E560" s="43"/>
      <c r="F560" s="44"/>
      <c r="G560" s="49"/>
      <c r="H560" s="49"/>
      <c r="I560" s="49"/>
      <c r="J560" s="26"/>
      <c r="K560" s="26"/>
      <c r="L560" s="26"/>
      <c r="M560" s="297"/>
      <c r="N560" s="105"/>
      <c r="O560" s="105"/>
      <c r="P560" s="105"/>
      <c r="Q560" s="27"/>
      <c r="R560" s="27"/>
      <c r="S560" s="27"/>
      <c r="T560" s="27"/>
      <c r="U560" s="27"/>
      <c r="V560" s="27"/>
      <c r="W560" s="27"/>
      <c r="X560" s="27"/>
      <c r="Y560" s="27"/>
      <c r="Z560" s="27"/>
      <c r="AA560" s="27"/>
      <c r="AB560" s="27"/>
      <c r="AC560" s="27"/>
      <c r="AD560" s="27"/>
    </row>
    <row r="561" spans="1:30" s="25" customFormat="1" ht="12.75">
      <c r="A561" s="27"/>
      <c r="E561" s="43"/>
      <c r="F561" s="44"/>
      <c r="G561" s="49"/>
      <c r="H561" s="49"/>
      <c r="I561" s="49"/>
      <c r="J561" s="26"/>
      <c r="K561" s="26"/>
      <c r="L561" s="26"/>
      <c r="M561" s="297"/>
      <c r="N561" s="105"/>
      <c r="O561" s="105"/>
      <c r="P561" s="105"/>
      <c r="Q561" s="27"/>
      <c r="R561" s="27"/>
      <c r="S561" s="27"/>
      <c r="T561" s="27"/>
      <c r="U561" s="27"/>
      <c r="V561" s="27"/>
      <c r="W561" s="27"/>
      <c r="X561" s="27"/>
      <c r="Y561" s="27"/>
      <c r="Z561" s="27"/>
      <c r="AA561" s="27"/>
      <c r="AB561" s="27"/>
      <c r="AC561" s="27"/>
      <c r="AD561" s="27"/>
    </row>
    <row r="562" spans="1:30" s="25" customFormat="1" ht="12.75">
      <c r="A562" s="27"/>
      <c r="E562" s="43"/>
      <c r="F562" s="44"/>
      <c r="G562" s="49"/>
      <c r="H562" s="49"/>
      <c r="I562" s="49"/>
      <c r="J562" s="26"/>
      <c r="K562" s="26"/>
      <c r="L562" s="26"/>
      <c r="M562" s="297"/>
      <c r="N562" s="105"/>
      <c r="O562" s="105"/>
      <c r="P562" s="105"/>
      <c r="Q562" s="27"/>
      <c r="R562" s="27"/>
      <c r="S562" s="27"/>
      <c r="T562" s="27"/>
      <c r="U562" s="27"/>
      <c r="V562" s="27"/>
      <c r="W562" s="27"/>
      <c r="X562" s="27"/>
      <c r="Y562" s="27"/>
      <c r="Z562" s="27"/>
      <c r="AA562" s="27"/>
      <c r="AB562" s="27"/>
      <c r="AC562" s="27"/>
      <c r="AD562" s="27"/>
    </row>
    <row r="563" spans="1:30" s="25" customFormat="1" ht="12.75">
      <c r="A563" s="27"/>
      <c r="E563" s="43"/>
      <c r="F563" s="44"/>
      <c r="G563" s="49"/>
      <c r="H563" s="49"/>
      <c r="I563" s="49"/>
      <c r="J563" s="26"/>
      <c r="K563" s="26"/>
      <c r="L563" s="26"/>
      <c r="M563" s="297"/>
      <c r="N563" s="105"/>
      <c r="O563" s="105"/>
      <c r="P563" s="105"/>
      <c r="Q563" s="27"/>
      <c r="R563" s="27"/>
      <c r="S563" s="27"/>
      <c r="T563" s="27"/>
      <c r="U563" s="27"/>
      <c r="V563" s="27"/>
      <c r="W563" s="27"/>
      <c r="X563" s="27"/>
      <c r="Y563" s="27"/>
      <c r="Z563" s="27"/>
      <c r="AA563" s="27"/>
      <c r="AB563" s="27"/>
      <c r="AC563" s="27"/>
      <c r="AD563" s="27"/>
    </row>
    <row r="564" spans="1:30" s="25" customFormat="1" ht="12.75">
      <c r="A564" s="27"/>
      <c r="E564" s="43"/>
      <c r="F564" s="44"/>
      <c r="G564" s="49"/>
      <c r="H564" s="49"/>
      <c r="I564" s="49"/>
      <c r="J564" s="26"/>
      <c r="K564" s="26"/>
      <c r="L564" s="26"/>
      <c r="M564" s="297"/>
      <c r="N564" s="105"/>
      <c r="O564" s="105"/>
      <c r="P564" s="105"/>
      <c r="Q564" s="27"/>
      <c r="R564" s="27"/>
      <c r="S564" s="27"/>
      <c r="T564" s="27"/>
      <c r="U564" s="27"/>
      <c r="V564" s="27"/>
      <c r="W564" s="27"/>
      <c r="X564" s="27"/>
      <c r="Y564" s="27"/>
      <c r="Z564" s="27"/>
      <c r="AA564" s="27"/>
      <c r="AB564" s="27"/>
      <c r="AC564" s="27"/>
      <c r="AD564" s="27"/>
    </row>
    <row r="565" spans="1:30" s="25" customFormat="1" ht="12.75">
      <c r="A565" s="27"/>
      <c r="E565" s="43"/>
      <c r="F565" s="44"/>
      <c r="G565" s="49"/>
      <c r="H565" s="49"/>
      <c r="I565" s="49"/>
      <c r="J565" s="26"/>
      <c r="K565" s="26"/>
      <c r="L565" s="26"/>
      <c r="M565" s="297"/>
      <c r="N565" s="105"/>
      <c r="O565" s="105"/>
      <c r="P565" s="105"/>
      <c r="Q565" s="27"/>
      <c r="R565" s="27"/>
      <c r="S565" s="27"/>
      <c r="T565" s="27"/>
      <c r="U565" s="27"/>
      <c r="V565" s="27"/>
      <c r="W565" s="27"/>
      <c r="X565" s="27"/>
      <c r="Y565" s="27"/>
      <c r="Z565" s="27"/>
      <c r="AA565" s="27"/>
      <c r="AB565" s="27"/>
      <c r="AC565" s="27"/>
      <c r="AD565" s="27"/>
    </row>
    <row r="566" spans="1:30" s="25" customFormat="1" ht="12.75">
      <c r="A566" s="27"/>
      <c r="E566" s="43"/>
      <c r="F566" s="44"/>
      <c r="G566" s="49"/>
      <c r="H566" s="49"/>
      <c r="I566" s="49"/>
      <c r="J566" s="26"/>
      <c r="K566" s="26"/>
      <c r="L566" s="26"/>
      <c r="M566" s="297"/>
      <c r="N566" s="105"/>
      <c r="O566" s="105"/>
      <c r="P566" s="105"/>
      <c r="Q566" s="27"/>
      <c r="R566" s="27"/>
      <c r="S566" s="27"/>
      <c r="T566" s="27"/>
      <c r="U566" s="27"/>
      <c r="V566" s="27"/>
      <c r="W566" s="27"/>
      <c r="X566" s="27"/>
      <c r="Y566" s="27"/>
      <c r="Z566" s="27"/>
      <c r="AA566" s="27"/>
      <c r="AB566" s="27"/>
      <c r="AC566" s="27"/>
      <c r="AD566" s="27"/>
    </row>
    <row r="567" spans="1:30" s="25" customFormat="1" ht="12.75">
      <c r="A567" s="27"/>
      <c r="E567" s="43"/>
      <c r="F567" s="44"/>
      <c r="G567" s="49"/>
      <c r="H567" s="49"/>
      <c r="I567" s="49"/>
      <c r="J567" s="26"/>
      <c r="K567" s="26"/>
      <c r="L567" s="26"/>
      <c r="M567" s="297"/>
      <c r="N567" s="105"/>
      <c r="O567" s="105"/>
      <c r="P567" s="105"/>
      <c r="Q567" s="27"/>
      <c r="R567" s="27"/>
      <c r="S567" s="27"/>
      <c r="T567" s="27"/>
      <c r="U567" s="27"/>
      <c r="V567" s="27"/>
      <c r="W567" s="27"/>
      <c r="X567" s="27"/>
      <c r="Y567" s="27"/>
      <c r="Z567" s="27"/>
      <c r="AA567" s="27"/>
      <c r="AB567" s="27"/>
      <c r="AC567" s="27"/>
      <c r="AD567" s="27"/>
    </row>
    <row r="568" spans="1:30" s="25" customFormat="1" ht="12.75">
      <c r="A568" s="27"/>
      <c r="E568" s="43"/>
      <c r="F568" s="44"/>
      <c r="G568" s="49"/>
      <c r="H568" s="49"/>
      <c r="I568" s="49"/>
      <c r="J568" s="26"/>
      <c r="K568" s="26"/>
      <c r="L568" s="26"/>
      <c r="M568" s="297"/>
      <c r="N568" s="105"/>
      <c r="O568" s="105"/>
      <c r="P568" s="105"/>
      <c r="Q568" s="27"/>
      <c r="R568" s="27"/>
      <c r="S568" s="27"/>
      <c r="T568" s="27"/>
      <c r="U568" s="27"/>
      <c r="V568" s="27"/>
      <c r="W568" s="27"/>
      <c r="X568" s="27"/>
      <c r="Y568" s="27"/>
      <c r="Z568" s="27"/>
      <c r="AA568" s="27"/>
      <c r="AB568" s="27"/>
      <c r="AC568" s="27"/>
      <c r="AD568" s="27"/>
    </row>
    <row r="569" spans="1:30" s="25" customFormat="1" ht="12.75">
      <c r="A569" s="27"/>
      <c r="E569" s="43"/>
      <c r="F569" s="44"/>
      <c r="G569" s="49"/>
      <c r="H569" s="49"/>
      <c r="I569" s="49"/>
      <c r="J569" s="26"/>
      <c r="K569" s="26"/>
      <c r="L569" s="26"/>
      <c r="M569" s="297"/>
      <c r="N569" s="105"/>
      <c r="O569" s="105"/>
      <c r="P569" s="105"/>
      <c r="Q569" s="27"/>
      <c r="R569" s="27"/>
      <c r="S569" s="27"/>
      <c r="T569" s="27"/>
      <c r="U569" s="27"/>
      <c r="V569" s="27"/>
      <c r="W569" s="27"/>
      <c r="X569" s="27"/>
      <c r="Y569" s="27"/>
      <c r="Z569" s="27"/>
      <c r="AA569" s="27"/>
      <c r="AB569" s="27"/>
      <c r="AC569" s="27"/>
      <c r="AD569" s="27"/>
    </row>
    <row r="570" spans="1:30" s="25" customFormat="1" ht="12.75">
      <c r="A570" s="27"/>
      <c r="E570" s="43"/>
      <c r="F570" s="44"/>
      <c r="G570" s="49"/>
      <c r="H570" s="49"/>
      <c r="I570" s="49"/>
      <c r="J570" s="26"/>
      <c r="K570" s="26"/>
      <c r="L570" s="26"/>
      <c r="M570" s="297"/>
      <c r="N570" s="105"/>
      <c r="O570" s="105"/>
      <c r="P570" s="105"/>
      <c r="Q570" s="27"/>
      <c r="R570" s="27"/>
      <c r="S570" s="27"/>
      <c r="T570" s="27"/>
      <c r="U570" s="27"/>
      <c r="V570" s="27"/>
      <c r="W570" s="27"/>
      <c r="X570" s="27"/>
      <c r="Y570" s="27"/>
      <c r="Z570" s="27"/>
      <c r="AA570" s="27"/>
      <c r="AB570" s="27"/>
      <c r="AC570" s="27"/>
      <c r="AD570" s="27"/>
    </row>
    <row r="571" spans="1:30" s="25" customFormat="1" ht="12.75">
      <c r="A571" s="27"/>
      <c r="E571" s="43"/>
      <c r="F571" s="44"/>
      <c r="G571" s="49"/>
      <c r="H571" s="49"/>
      <c r="I571" s="49"/>
      <c r="J571" s="26"/>
      <c r="K571" s="26"/>
      <c r="L571" s="26"/>
      <c r="M571" s="297"/>
      <c r="N571" s="105"/>
      <c r="O571" s="105"/>
      <c r="P571" s="105"/>
      <c r="Q571" s="27"/>
      <c r="R571" s="27"/>
      <c r="S571" s="27"/>
      <c r="T571" s="27"/>
      <c r="U571" s="27"/>
      <c r="V571" s="27"/>
      <c r="W571" s="27"/>
      <c r="X571" s="27"/>
      <c r="Y571" s="27"/>
      <c r="Z571" s="27"/>
      <c r="AA571" s="27"/>
      <c r="AB571" s="27"/>
      <c r="AC571" s="27"/>
      <c r="AD571" s="27"/>
    </row>
    <row r="572" spans="1:30" s="25" customFormat="1" ht="12.75">
      <c r="A572" s="27"/>
      <c r="E572" s="43"/>
      <c r="F572" s="44"/>
      <c r="G572" s="49"/>
      <c r="H572" s="49"/>
      <c r="I572" s="49"/>
      <c r="J572" s="26"/>
      <c r="K572" s="26"/>
      <c r="L572" s="26"/>
      <c r="M572" s="297"/>
      <c r="N572" s="105"/>
      <c r="O572" s="105"/>
      <c r="P572" s="105"/>
      <c r="Q572" s="27"/>
      <c r="R572" s="27"/>
      <c r="S572" s="27"/>
      <c r="T572" s="27"/>
      <c r="U572" s="27"/>
      <c r="V572" s="27"/>
      <c r="W572" s="27"/>
      <c r="X572" s="27"/>
      <c r="Y572" s="27"/>
      <c r="Z572" s="27"/>
      <c r="AA572" s="27"/>
      <c r="AB572" s="27"/>
      <c r="AC572" s="27"/>
      <c r="AD572" s="27"/>
    </row>
    <row r="573" spans="1:30" s="25" customFormat="1" ht="12.75">
      <c r="A573" s="27"/>
      <c r="E573" s="43"/>
      <c r="F573" s="44"/>
      <c r="G573" s="49"/>
      <c r="H573" s="49"/>
      <c r="I573" s="49"/>
      <c r="J573" s="26"/>
      <c r="K573" s="26"/>
      <c r="L573" s="26"/>
      <c r="M573" s="297"/>
      <c r="N573" s="105"/>
      <c r="O573" s="105"/>
      <c r="P573" s="105"/>
      <c r="Q573" s="27"/>
      <c r="R573" s="27"/>
      <c r="S573" s="27"/>
      <c r="T573" s="27"/>
      <c r="U573" s="27"/>
      <c r="V573" s="27"/>
      <c r="W573" s="27"/>
      <c r="X573" s="27"/>
      <c r="Y573" s="27"/>
      <c r="Z573" s="27"/>
      <c r="AA573" s="27"/>
      <c r="AB573" s="27"/>
      <c r="AC573" s="27"/>
      <c r="AD573" s="27"/>
    </row>
    <row r="574" spans="1:30" s="25" customFormat="1" ht="12.75">
      <c r="A574" s="27"/>
      <c r="E574" s="43"/>
      <c r="F574" s="44"/>
      <c r="G574" s="49"/>
      <c r="H574" s="49"/>
      <c r="I574" s="49"/>
      <c r="J574" s="26"/>
      <c r="K574" s="26"/>
      <c r="L574" s="26"/>
      <c r="M574" s="297"/>
      <c r="N574" s="105"/>
      <c r="O574" s="105"/>
      <c r="P574" s="105"/>
      <c r="Q574" s="27"/>
      <c r="R574" s="27"/>
      <c r="S574" s="27"/>
      <c r="T574" s="27"/>
      <c r="U574" s="27"/>
      <c r="V574" s="27"/>
      <c r="W574" s="27"/>
      <c r="X574" s="27"/>
      <c r="Y574" s="27"/>
      <c r="Z574" s="27"/>
      <c r="AA574" s="27"/>
      <c r="AB574" s="27"/>
      <c r="AC574" s="27"/>
      <c r="AD574" s="27"/>
    </row>
    <row r="575" spans="1:30" s="25" customFormat="1" ht="12.75">
      <c r="A575" s="27"/>
      <c r="E575" s="43"/>
      <c r="F575" s="44"/>
      <c r="G575" s="49"/>
      <c r="H575" s="49"/>
      <c r="I575" s="49"/>
      <c r="J575" s="26"/>
      <c r="K575" s="26"/>
      <c r="L575" s="26"/>
      <c r="M575" s="297"/>
      <c r="N575" s="105"/>
      <c r="O575" s="105"/>
      <c r="P575" s="105"/>
      <c r="Q575" s="27"/>
      <c r="R575" s="27"/>
      <c r="S575" s="27"/>
      <c r="T575" s="27"/>
      <c r="U575" s="27"/>
      <c r="V575" s="27"/>
      <c r="W575" s="27"/>
      <c r="X575" s="27"/>
      <c r="Y575" s="27"/>
      <c r="Z575" s="27"/>
      <c r="AA575" s="27"/>
      <c r="AB575" s="27"/>
      <c r="AC575" s="27"/>
      <c r="AD575" s="27"/>
    </row>
    <row r="576" spans="1:30" s="25" customFormat="1" ht="12.75">
      <c r="A576" s="27"/>
      <c r="E576" s="43"/>
      <c r="F576" s="44"/>
      <c r="G576" s="49"/>
      <c r="H576" s="49"/>
      <c r="I576" s="49"/>
      <c r="J576" s="26"/>
      <c r="K576" s="26"/>
      <c r="L576" s="26"/>
      <c r="M576" s="297"/>
      <c r="N576" s="105"/>
      <c r="O576" s="105"/>
      <c r="P576" s="105"/>
      <c r="Q576" s="27"/>
      <c r="R576" s="27"/>
      <c r="S576" s="27"/>
      <c r="T576" s="27"/>
      <c r="U576" s="27"/>
      <c r="V576" s="27"/>
      <c r="W576" s="27"/>
      <c r="X576" s="27"/>
      <c r="Y576" s="27"/>
      <c r="Z576" s="27"/>
      <c r="AA576" s="27"/>
      <c r="AB576" s="27"/>
      <c r="AC576" s="27"/>
      <c r="AD576" s="27"/>
    </row>
    <row r="577" spans="1:30" s="25" customFormat="1" ht="12.75">
      <c r="A577" s="27"/>
      <c r="E577" s="43"/>
      <c r="F577" s="44"/>
      <c r="G577" s="49"/>
      <c r="H577" s="49"/>
      <c r="I577" s="49"/>
      <c r="J577" s="26"/>
      <c r="K577" s="26"/>
      <c r="L577" s="26"/>
      <c r="M577" s="297"/>
      <c r="N577" s="105"/>
      <c r="O577" s="105"/>
      <c r="P577" s="105"/>
      <c r="Q577" s="27"/>
      <c r="R577" s="27"/>
      <c r="S577" s="27"/>
      <c r="T577" s="27"/>
      <c r="U577" s="27"/>
      <c r="V577" s="27"/>
      <c r="W577" s="27"/>
      <c r="X577" s="27"/>
      <c r="Y577" s="27"/>
      <c r="Z577" s="27"/>
      <c r="AA577" s="27"/>
      <c r="AB577" s="27"/>
      <c r="AC577" s="27"/>
      <c r="AD577" s="27"/>
    </row>
    <row r="578" spans="1:30" s="25" customFormat="1" ht="12.75">
      <c r="A578" s="27"/>
      <c r="E578" s="43"/>
      <c r="F578" s="44"/>
      <c r="G578" s="49"/>
      <c r="H578" s="49"/>
      <c r="I578" s="49"/>
      <c r="J578" s="26"/>
      <c r="K578" s="26"/>
      <c r="L578" s="26"/>
      <c r="M578" s="297"/>
      <c r="N578" s="105"/>
      <c r="O578" s="105"/>
      <c r="P578" s="105"/>
      <c r="Q578" s="27"/>
      <c r="R578" s="27"/>
      <c r="S578" s="27"/>
      <c r="T578" s="27"/>
      <c r="U578" s="27"/>
      <c r="V578" s="27"/>
      <c r="W578" s="27"/>
      <c r="X578" s="27"/>
      <c r="Y578" s="27"/>
      <c r="Z578" s="27"/>
      <c r="AA578" s="27"/>
      <c r="AB578" s="27"/>
      <c r="AC578" s="27"/>
      <c r="AD578" s="27"/>
    </row>
    <row r="579" spans="1:30" s="25" customFormat="1" ht="12.75">
      <c r="A579" s="27"/>
      <c r="E579" s="43"/>
      <c r="F579" s="44"/>
      <c r="G579" s="49"/>
      <c r="H579" s="49"/>
      <c r="I579" s="49"/>
      <c r="J579" s="26"/>
      <c r="K579" s="26"/>
      <c r="L579" s="26"/>
      <c r="M579" s="297"/>
      <c r="N579" s="105"/>
      <c r="O579" s="105"/>
      <c r="P579" s="105"/>
      <c r="Q579" s="27"/>
      <c r="R579" s="27"/>
      <c r="S579" s="27"/>
      <c r="T579" s="27"/>
      <c r="U579" s="27"/>
      <c r="V579" s="27"/>
      <c r="W579" s="27"/>
      <c r="X579" s="27"/>
      <c r="Y579" s="27"/>
      <c r="Z579" s="27"/>
      <c r="AA579" s="27"/>
      <c r="AB579" s="27"/>
      <c r="AC579" s="27"/>
      <c r="AD579" s="27"/>
    </row>
    <row r="580" spans="1:30" s="25" customFormat="1" ht="12.75">
      <c r="A580" s="27"/>
      <c r="E580" s="43"/>
      <c r="F580" s="44"/>
      <c r="G580" s="49"/>
      <c r="H580" s="49"/>
      <c r="I580" s="49"/>
      <c r="J580" s="26"/>
      <c r="K580" s="26"/>
      <c r="L580" s="26"/>
      <c r="M580" s="297"/>
      <c r="N580" s="105"/>
      <c r="O580" s="105"/>
      <c r="P580" s="105"/>
      <c r="Q580" s="27"/>
      <c r="R580" s="27"/>
      <c r="S580" s="27"/>
      <c r="T580" s="27"/>
      <c r="U580" s="27"/>
      <c r="V580" s="27"/>
      <c r="W580" s="27"/>
      <c r="X580" s="27"/>
      <c r="Y580" s="27"/>
      <c r="Z580" s="27"/>
      <c r="AA580" s="27"/>
      <c r="AB580" s="27"/>
      <c r="AC580" s="27"/>
      <c r="AD580" s="27"/>
    </row>
    <row r="581" spans="1:30" s="25" customFormat="1" ht="12.75">
      <c r="A581" s="27"/>
      <c r="E581" s="43"/>
      <c r="F581" s="44"/>
      <c r="G581" s="49"/>
      <c r="H581" s="49"/>
      <c r="I581" s="49"/>
      <c r="J581" s="26"/>
      <c r="K581" s="26"/>
      <c r="L581" s="26"/>
      <c r="M581" s="297"/>
      <c r="N581" s="105"/>
      <c r="O581" s="105"/>
      <c r="P581" s="105"/>
      <c r="Q581" s="27"/>
      <c r="R581" s="27"/>
      <c r="S581" s="27"/>
      <c r="T581" s="27"/>
      <c r="U581" s="27"/>
      <c r="V581" s="27"/>
      <c r="W581" s="27"/>
      <c r="X581" s="27"/>
      <c r="Y581" s="27"/>
      <c r="Z581" s="27"/>
      <c r="AA581" s="27"/>
      <c r="AB581" s="27"/>
      <c r="AC581" s="27"/>
      <c r="AD581" s="27"/>
    </row>
    <row r="582" spans="1:30" s="25" customFormat="1" ht="12.75">
      <c r="A582" s="27"/>
      <c r="E582" s="43"/>
      <c r="F582" s="44"/>
      <c r="G582" s="49"/>
      <c r="H582" s="49"/>
      <c r="I582" s="49"/>
      <c r="J582" s="26"/>
      <c r="K582" s="26"/>
      <c r="L582" s="26"/>
      <c r="M582" s="297"/>
      <c r="N582" s="105"/>
      <c r="O582" s="105"/>
      <c r="P582" s="105"/>
      <c r="Q582" s="27"/>
      <c r="R582" s="27"/>
      <c r="S582" s="27"/>
      <c r="T582" s="27"/>
      <c r="U582" s="27"/>
      <c r="V582" s="27"/>
      <c r="W582" s="27"/>
      <c r="X582" s="27"/>
      <c r="Y582" s="27"/>
      <c r="Z582" s="27"/>
      <c r="AA582" s="27"/>
      <c r="AB582" s="27"/>
      <c r="AC582" s="27"/>
      <c r="AD582" s="27"/>
    </row>
    <row r="583" spans="1:30" s="25" customFormat="1" ht="12.75">
      <c r="A583" s="27"/>
      <c r="E583" s="43"/>
      <c r="F583" s="44"/>
      <c r="G583" s="49"/>
      <c r="H583" s="49"/>
      <c r="I583" s="49"/>
      <c r="J583" s="26"/>
      <c r="K583" s="26"/>
      <c r="L583" s="26"/>
      <c r="M583" s="297"/>
      <c r="N583" s="105"/>
      <c r="O583" s="105"/>
      <c r="P583" s="105"/>
      <c r="Q583" s="27"/>
      <c r="R583" s="27"/>
      <c r="S583" s="27"/>
      <c r="T583" s="27"/>
      <c r="U583" s="27"/>
      <c r="V583" s="27"/>
      <c r="W583" s="27"/>
      <c r="X583" s="27"/>
      <c r="Y583" s="27"/>
      <c r="Z583" s="27"/>
      <c r="AA583" s="27"/>
      <c r="AB583" s="27"/>
      <c r="AC583" s="27"/>
      <c r="AD583" s="27"/>
    </row>
    <row r="584" spans="1:30" s="25" customFormat="1" ht="12.75">
      <c r="A584" s="27"/>
      <c r="E584" s="43"/>
      <c r="F584" s="44"/>
      <c r="G584" s="49"/>
      <c r="H584" s="49"/>
      <c r="I584" s="49"/>
      <c r="J584" s="26"/>
      <c r="K584" s="26"/>
      <c r="L584" s="26"/>
      <c r="M584" s="297"/>
      <c r="N584" s="105"/>
      <c r="O584" s="105"/>
      <c r="P584" s="105"/>
      <c r="Q584" s="27"/>
      <c r="R584" s="27"/>
      <c r="S584" s="27"/>
      <c r="T584" s="27"/>
      <c r="U584" s="27"/>
      <c r="V584" s="27"/>
      <c r="W584" s="27"/>
      <c r="X584" s="27"/>
      <c r="Y584" s="27"/>
      <c r="Z584" s="27"/>
      <c r="AA584" s="27"/>
      <c r="AB584" s="27"/>
      <c r="AC584" s="27"/>
      <c r="AD584" s="27"/>
    </row>
    <row r="585" spans="1:30" s="25" customFormat="1" ht="12.75">
      <c r="A585" s="27"/>
      <c r="E585" s="43"/>
      <c r="F585" s="44"/>
      <c r="G585" s="49"/>
      <c r="H585" s="49"/>
      <c r="I585" s="49"/>
      <c r="J585" s="26"/>
      <c r="K585" s="26"/>
      <c r="L585" s="26"/>
      <c r="M585" s="297"/>
      <c r="N585" s="105"/>
      <c r="O585" s="105"/>
      <c r="P585" s="105"/>
      <c r="Q585" s="27"/>
      <c r="R585" s="27"/>
      <c r="S585" s="27"/>
      <c r="T585" s="27"/>
      <c r="U585" s="27"/>
      <c r="V585" s="27"/>
      <c r="W585" s="27"/>
      <c r="X585" s="27"/>
      <c r="Y585" s="27"/>
      <c r="Z585" s="27"/>
      <c r="AA585" s="27"/>
      <c r="AB585" s="27"/>
      <c r="AC585" s="27"/>
      <c r="AD585" s="27"/>
    </row>
    <row r="586" spans="1:30" s="25" customFormat="1" ht="12.75">
      <c r="A586" s="27"/>
      <c r="E586" s="43"/>
      <c r="F586" s="44"/>
      <c r="G586" s="49"/>
      <c r="H586" s="49"/>
      <c r="I586" s="49"/>
      <c r="J586" s="26"/>
      <c r="K586" s="26"/>
      <c r="L586" s="26"/>
      <c r="M586" s="297"/>
      <c r="N586" s="105"/>
      <c r="O586" s="105"/>
      <c r="P586" s="105"/>
      <c r="Q586" s="27"/>
      <c r="R586" s="27"/>
      <c r="S586" s="27"/>
      <c r="T586" s="27"/>
      <c r="U586" s="27"/>
      <c r="V586" s="27"/>
      <c r="W586" s="27"/>
      <c r="X586" s="27"/>
      <c r="Y586" s="27"/>
      <c r="Z586" s="27"/>
      <c r="AA586" s="27"/>
      <c r="AB586" s="27"/>
      <c r="AC586" s="27"/>
      <c r="AD586" s="27"/>
    </row>
    <row r="587" spans="1:30" s="25" customFormat="1" ht="12.75">
      <c r="A587" s="27"/>
      <c r="E587" s="43"/>
      <c r="F587" s="44"/>
      <c r="G587" s="49"/>
      <c r="H587" s="49"/>
      <c r="I587" s="49"/>
      <c r="J587" s="26"/>
      <c r="K587" s="26"/>
      <c r="L587" s="26"/>
      <c r="M587" s="297"/>
      <c r="N587" s="105"/>
      <c r="O587" s="105"/>
      <c r="P587" s="105"/>
      <c r="Q587" s="27"/>
      <c r="R587" s="27"/>
      <c r="S587" s="27"/>
      <c r="T587" s="27"/>
      <c r="U587" s="27"/>
      <c r="V587" s="27"/>
      <c r="W587" s="27"/>
      <c r="X587" s="27"/>
      <c r="Y587" s="27"/>
      <c r="Z587" s="27"/>
      <c r="AA587" s="27"/>
      <c r="AB587" s="27"/>
      <c r="AC587" s="27"/>
      <c r="AD587" s="27"/>
    </row>
    <row r="588" spans="1:30" s="25" customFormat="1" ht="12.75">
      <c r="A588" s="27"/>
      <c r="E588" s="43"/>
      <c r="F588" s="44"/>
      <c r="G588" s="49"/>
      <c r="H588" s="49"/>
      <c r="I588" s="49"/>
      <c r="J588" s="26"/>
      <c r="K588" s="26"/>
      <c r="L588" s="26"/>
      <c r="M588" s="297"/>
      <c r="N588" s="105"/>
      <c r="O588" s="105"/>
      <c r="P588" s="105"/>
      <c r="Q588" s="27"/>
      <c r="R588" s="27"/>
      <c r="S588" s="27"/>
      <c r="T588" s="27"/>
      <c r="U588" s="27"/>
      <c r="V588" s="27"/>
      <c r="W588" s="27"/>
      <c r="X588" s="27"/>
      <c r="Y588" s="27"/>
      <c r="Z588" s="27"/>
      <c r="AA588" s="27"/>
      <c r="AB588" s="27"/>
      <c r="AC588" s="27"/>
      <c r="AD588" s="27"/>
    </row>
    <row r="589" spans="1:30" s="25" customFormat="1" ht="12.75">
      <c r="A589" s="27"/>
      <c r="E589" s="43"/>
      <c r="F589" s="44"/>
      <c r="G589" s="49"/>
      <c r="H589" s="49"/>
      <c r="I589" s="49"/>
      <c r="J589" s="26"/>
      <c r="K589" s="26"/>
      <c r="L589" s="26"/>
      <c r="M589" s="297"/>
      <c r="N589" s="105"/>
      <c r="O589" s="105"/>
      <c r="P589" s="105"/>
      <c r="Q589" s="27"/>
      <c r="R589" s="27"/>
      <c r="S589" s="27"/>
      <c r="T589" s="27"/>
      <c r="U589" s="27"/>
      <c r="V589" s="27"/>
      <c r="W589" s="27"/>
      <c r="X589" s="27"/>
      <c r="Y589" s="27"/>
      <c r="Z589" s="27"/>
      <c r="AA589" s="27"/>
      <c r="AB589" s="27"/>
      <c r="AC589" s="27"/>
      <c r="AD589" s="27"/>
    </row>
    <row r="590" spans="1:30" s="25" customFormat="1" ht="12.75">
      <c r="A590" s="27"/>
      <c r="E590" s="43"/>
      <c r="F590" s="44"/>
      <c r="G590" s="49"/>
      <c r="H590" s="49"/>
      <c r="I590" s="49"/>
      <c r="J590" s="26"/>
      <c r="K590" s="26"/>
      <c r="L590" s="26"/>
      <c r="M590" s="297"/>
      <c r="N590" s="105"/>
      <c r="O590" s="105"/>
      <c r="P590" s="105"/>
      <c r="Q590" s="27"/>
      <c r="R590" s="27"/>
      <c r="S590" s="27"/>
      <c r="T590" s="27"/>
      <c r="U590" s="27"/>
      <c r="V590" s="27"/>
      <c r="W590" s="27"/>
      <c r="X590" s="27"/>
      <c r="Y590" s="27"/>
      <c r="Z590" s="27"/>
      <c r="AA590" s="27"/>
      <c r="AB590" s="27"/>
      <c r="AC590" s="27"/>
      <c r="AD590" s="27"/>
    </row>
    <row r="591" spans="1:30" s="25" customFormat="1" ht="12.75">
      <c r="A591" s="27"/>
      <c r="E591" s="43"/>
      <c r="F591" s="44"/>
      <c r="G591" s="49"/>
      <c r="H591" s="49"/>
      <c r="I591" s="49"/>
      <c r="J591" s="26"/>
      <c r="K591" s="26"/>
      <c r="L591" s="26"/>
      <c r="M591" s="297"/>
      <c r="N591" s="105"/>
      <c r="O591" s="105"/>
      <c r="P591" s="105"/>
      <c r="Q591" s="27"/>
      <c r="R591" s="27"/>
      <c r="S591" s="27"/>
      <c r="T591" s="27"/>
      <c r="U591" s="27"/>
      <c r="V591" s="27"/>
      <c r="W591" s="27"/>
      <c r="X591" s="27"/>
      <c r="Y591" s="27"/>
      <c r="Z591" s="27"/>
      <c r="AA591" s="27"/>
      <c r="AB591" s="27"/>
      <c r="AC591" s="27"/>
      <c r="AD591" s="27"/>
    </row>
    <row r="592" spans="1:30" s="25" customFormat="1" ht="12.75">
      <c r="A592" s="27"/>
      <c r="E592" s="43"/>
      <c r="F592" s="44"/>
      <c r="G592" s="49"/>
      <c r="H592" s="49"/>
      <c r="I592" s="49"/>
      <c r="J592" s="26"/>
      <c r="K592" s="26"/>
      <c r="L592" s="26"/>
      <c r="M592" s="297"/>
      <c r="N592" s="105"/>
      <c r="O592" s="105"/>
      <c r="P592" s="105"/>
      <c r="Q592" s="27"/>
      <c r="R592" s="27"/>
      <c r="S592" s="27"/>
      <c r="T592" s="27"/>
      <c r="U592" s="27"/>
      <c r="V592" s="27"/>
      <c r="W592" s="27"/>
      <c r="X592" s="27"/>
      <c r="Y592" s="27"/>
      <c r="Z592" s="27"/>
      <c r="AA592" s="27"/>
      <c r="AB592" s="27"/>
      <c r="AC592" s="27"/>
      <c r="AD592" s="27"/>
    </row>
    <row r="593" spans="1:30" s="25" customFormat="1" ht="12.75">
      <c r="A593" s="27"/>
      <c r="E593" s="43"/>
      <c r="F593" s="44"/>
      <c r="G593" s="49"/>
      <c r="H593" s="49"/>
      <c r="I593" s="49"/>
      <c r="J593" s="26"/>
      <c r="K593" s="26"/>
      <c r="L593" s="26"/>
      <c r="M593" s="297"/>
      <c r="N593" s="105"/>
      <c r="O593" s="105"/>
      <c r="P593" s="105"/>
      <c r="Q593" s="27"/>
      <c r="R593" s="27"/>
      <c r="S593" s="27"/>
      <c r="T593" s="27"/>
      <c r="U593" s="27"/>
      <c r="V593" s="27"/>
      <c r="W593" s="27"/>
      <c r="X593" s="27"/>
      <c r="Y593" s="27"/>
      <c r="Z593" s="27"/>
      <c r="AA593" s="27"/>
      <c r="AB593" s="27"/>
      <c r="AC593" s="27"/>
      <c r="AD593" s="27"/>
    </row>
    <row r="594" spans="1:30" s="25" customFormat="1" ht="12.75">
      <c r="A594" s="27"/>
      <c r="E594" s="43"/>
      <c r="F594" s="44"/>
      <c r="G594" s="49"/>
      <c r="H594" s="49"/>
      <c r="I594" s="49"/>
      <c r="J594" s="26"/>
      <c r="K594" s="26"/>
      <c r="L594" s="26"/>
      <c r="M594" s="297"/>
      <c r="N594" s="105"/>
      <c r="O594" s="105"/>
      <c r="P594" s="105"/>
      <c r="Q594" s="27"/>
      <c r="R594" s="27"/>
      <c r="S594" s="27"/>
      <c r="T594" s="27"/>
      <c r="U594" s="27"/>
      <c r="V594" s="27"/>
      <c r="W594" s="27"/>
      <c r="X594" s="27"/>
      <c r="Y594" s="27"/>
      <c r="Z594" s="27"/>
      <c r="AA594" s="27"/>
      <c r="AB594" s="27"/>
      <c r="AC594" s="27"/>
      <c r="AD594" s="27"/>
    </row>
    <row r="595" spans="1:30" s="25" customFormat="1" ht="12.75">
      <c r="A595" s="27"/>
      <c r="E595" s="43"/>
      <c r="F595" s="44"/>
      <c r="G595" s="49"/>
      <c r="H595" s="49"/>
      <c r="I595" s="49"/>
      <c r="J595" s="26"/>
      <c r="K595" s="26"/>
      <c r="L595" s="26"/>
      <c r="M595" s="297"/>
      <c r="N595" s="105"/>
      <c r="O595" s="105"/>
      <c r="P595" s="105"/>
      <c r="Q595" s="27"/>
      <c r="R595" s="27"/>
      <c r="S595" s="27"/>
      <c r="T595" s="27"/>
      <c r="U595" s="27"/>
      <c r="V595" s="27"/>
      <c r="W595" s="27"/>
      <c r="X595" s="27"/>
      <c r="Y595" s="27"/>
      <c r="Z595" s="27"/>
      <c r="AA595" s="27"/>
      <c r="AB595" s="27"/>
      <c r="AC595" s="27"/>
      <c r="AD595" s="27"/>
    </row>
    <row r="596" spans="1:30" s="25" customFormat="1" ht="12.75">
      <c r="A596" s="27"/>
      <c r="E596" s="43"/>
      <c r="F596" s="44"/>
      <c r="G596" s="49"/>
      <c r="H596" s="49"/>
      <c r="I596" s="49"/>
      <c r="J596" s="26"/>
      <c r="K596" s="26"/>
      <c r="L596" s="26"/>
      <c r="M596" s="297"/>
      <c r="N596" s="105"/>
      <c r="O596" s="105"/>
      <c r="P596" s="105"/>
      <c r="Q596" s="27"/>
      <c r="R596" s="27"/>
      <c r="S596" s="27"/>
      <c r="T596" s="27"/>
      <c r="U596" s="27"/>
      <c r="V596" s="27"/>
      <c r="W596" s="27"/>
      <c r="X596" s="27"/>
      <c r="Y596" s="27"/>
      <c r="Z596" s="27"/>
      <c r="AA596" s="27"/>
      <c r="AB596" s="27"/>
      <c r="AC596" s="27"/>
      <c r="AD596" s="27"/>
    </row>
    <row r="597" spans="1:30" s="25" customFormat="1" ht="12.75">
      <c r="A597" s="27"/>
      <c r="E597" s="43"/>
      <c r="F597" s="44"/>
      <c r="G597" s="49"/>
      <c r="H597" s="49"/>
      <c r="I597" s="49"/>
      <c r="J597" s="26"/>
      <c r="K597" s="26"/>
      <c r="L597" s="26"/>
      <c r="M597" s="297"/>
      <c r="N597" s="105"/>
      <c r="O597" s="105"/>
      <c r="P597" s="105"/>
      <c r="Q597" s="27"/>
      <c r="R597" s="27"/>
      <c r="S597" s="27"/>
      <c r="T597" s="27"/>
      <c r="U597" s="27"/>
      <c r="V597" s="27"/>
      <c r="W597" s="27"/>
      <c r="X597" s="27"/>
      <c r="Y597" s="27"/>
      <c r="Z597" s="27"/>
      <c r="AA597" s="27"/>
      <c r="AB597" s="27"/>
      <c r="AC597" s="27"/>
      <c r="AD597" s="27"/>
    </row>
    <row r="598" spans="1:30" s="25" customFormat="1" ht="12.75">
      <c r="A598" s="27"/>
      <c r="E598" s="43"/>
      <c r="F598" s="44"/>
      <c r="G598" s="49"/>
      <c r="H598" s="49"/>
      <c r="I598" s="49"/>
      <c r="J598" s="26"/>
      <c r="K598" s="26"/>
      <c r="L598" s="26"/>
      <c r="M598" s="297"/>
      <c r="N598" s="105"/>
      <c r="O598" s="105"/>
      <c r="P598" s="105"/>
      <c r="Q598" s="27"/>
      <c r="R598" s="27"/>
      <c r="S598" s="27"/>
      <c r="T598" s="27"/>
      <c r="U598" s="27"/>
      <c r="V598" s="27"/>
      <c r="W598" s="27"/>
      <c r="X598" s="27"/>
      <c r="Y598" s="27"/>
      <c r="Z598" s="27"/>
      <c r="AA598" s="27"/>
      <c r="AB598" s="27"/>
      <c r="AC598" s="27"/>
      <c r="AD598" s="27"/>
    </row>
    <row r="599" spans="1:30" s="25" customFormat="1" ht="12.75">
      <c r="A599" s="27"/>
      <c r="E599" s="43"/>
      <c r="F599" s="44"/>
      <c r="G599" s="49"/>
      <c r="H599" s="49"/>
      <c r="I599" s="49"/>
      <c r="J599" s="26"/>
      <c r="K599" s="26"/>
      <c r="L599" s="26"/>
      <c r="M599" s="297"/>
      <c r="N599" s="105"/>
      <c r="O599" s="105"/>
      <c r="P599" s="105"/>
      <c r="Q599" s="27"/>
      <c r="R599" s="27"/>
      <c r="S599" s="27"/>
      <c r="T599" s="27"/>
      <c r="U599" s="27"/>
      <c r="V599" s="27"/>
      <c r="W599" s="27"/>
      <c r="X599" s="27"/>
      <c r="Y599" s="27"/>
      <c r="Z599" s="27"/>
      <c r="AA599" s="27"/>
      <c r="AB599" s="27"/>
      <c r="AC599" s="27"/>
      <c r="AD599" s="27"/>
    </row>
    <row r="600" spans="1:30" s="25" customFormat="1" ht="12.75">
      <c r="A600" s="27"/>
      <c r="E600" s="43"/>
      <c r="F600" s="44"/>
      <c r="G600" s="49"/>
      <c r="H600" s="49"/>
      <c r="I600" s="49"/>
      <c r="J600" s="26"/>
      <c r="K600" s="26"/>
      <c r="L600" s="26"/>
      <c r="M600" s="297"/>
      <c r="N600" s="105"/>
      <c r="O600" s="105"/>
      <c r="P600" s="105"/>
      <c r="Q600" s="27"/>
      <c r="R600" s="27"/>
      <c r="S600" s="27"/>
      <c r="T600" s="27"/>
      <c r="U600" s="27"/>
      <c r="V600" s="27"/>
      <c r="W600" s="27"/>
      <c r="X600" s="27"/>
      <c r="Y600" s="27"/>
      <c r="Z600" s="27"/>
      <c r="AA600" s="27"/>
      <c r="AB600" s="27"/>
      <c r="AC600" s="27"/>
      <c r="AD600" s="27"/>
    </row>
    <row r="601" spans="1:30" s="25" customFormat="1" ht="12.75">
      <c r="A601" s="27"/>
      <c r="E601" s="43"/>
      <c r="F601" s="44"/>
      <c r="G601" s="49"/>
      <c r="H601" s="49"/>
      <c r="I601" s="49"/>
      <c r="J601" s="26"/>
      <c r="K601" s="26"/>
      <c r="L601" s="26"/>
      <c r="M601" s="297"/>
      <c r="N601" s="105"/>
      <c r="O601" s="105"/>
      <c r="P601" s="105"/>
      <c r="Q601" s="27"/>
      <c r="R601" s="27"/>
      <c r="S601" s="27"/>
      <c r="T601" s="27"/>
      <c r="U601" s="27"/>
      <c r="V601" s="27"/>
      <c r="W601" s="27"/>
      <c r="X601" s="27"/>
      <c r="Y601" s="27"/>
      <c r="Z601" s="27"/>
      <c r="AA601" s="27"/>
      <c r="AB601" s="27"/>
      <c r="AC601" s="27"/>
      <c r="AD601" s="27"/>
    </row>
    <row r="602" spans="1:30" s="25" customFormat="1" ht="12.75">
      <c r="A602" s="27"/>
      <c r="E602" s="43"/>
      <c r="F602" s="44"/>
      <c r="G602" s="49"/>
      <c r="H602" s="49"/>
      <c r="I602" s="49"/>
      <c r="J602" s="26"/>
      <c r="K602" s="26"/>
      <c r="L602" s="26"/>
      <c r="M602" s="297"/>
      <c r="N602" s="105"/>
      <c r="O602" s="105"/>
      <c r="P602" s="105"/>
      <c r="Q602" s="27"/>
      <c r="R602" s="27"/>
      <c r="S602" s="27"/>
      <c r="T602" s="27"/>
      <c r="U602" s="27"/>
      <c r="V602" s="27"/>
      <c r="W602" s="27"/>
      <c r="X602" s="27"/>
      <c r="Y602" s="27"/>
      <c r="Z602" s="27"/>
      <c r="AA602" s="27"/>
      <c r="AB602" s="27"/>
      <c r="AC602" s="27"/>
      <c r="AD602" s="27"/>
    </row>
    <row r="603" spans="1:30" s="25" customFormat="1" ht="12.75">
      <c r="A603" s="27"/>
      <c r="E603" s="43"/>
      <c r="F603" s="44"/>
      <c r="G603" s="49"/>
      <c r="H603" s="49"/>
      <c r="I603" s="49"/>
      <c r="J603" s="26"/>
      <c r="K603" s="26"/>
      <c r="L603" s="26"/>
      <c r="M603" s="297"/>
      <c r="N603" s="105"/>
      <c r="O603" s="105"/>
      <c r="P603" s="105"/>
      <c r="Q603" s="27"/>
      <c r="R603" s="27"/>
      <c r="S603" s="27"/>
      <c r="T603" s="27"/>
      <c r="U603" s="27"/>
      <c r="V603" s="27"/>
      <c r="W603" s="27"/>
      <c r="X603" s="27"/>
      <c r="Y603" s="27"/>
      <c r="Z603" s="27"/>
      <c r="AA603" s="27"/>
      <c r="AB603" s="27"/>
      <c r="AC603" s="27"/>
      <c r="AD603" s="27"/>
    </row>
    <row r="604" spans="1:30" s="25" customFormat="1" ht="12.75">
      <c r="A604" s="27"/>
      <c r="E604" s="43"/>
      <c r="F604" s="44"/>
      <c r="G604" s="49"/>
      <c r="H604" s="49"/>
      <c r="I604" s="49"/>
      <c r="J604" s="26"/>
      <c r="K604" s="26"/>
      <c r="L604" s="26"/>
      <c r="M604" s="297"/>
      <c r="N604" s="105"/>
      <c r="O604" s="105"/>
      <c r="P604" s="105"/>
      <c r="Q604" s="27"/>
      <c r="R604" s="27"/>
      <c r="S604" s="27"/>
      <c r="T604" s="27"/>
      <c r="U604" s="27"/>
      <c r="V604" s="27"/>
      <c r="W604" s="27"/>
      <c r="X604" s="27"/>
      <c r="Y604" s="27"/>
      <c r="Z604" s="27"/>
      <c r="AA604" s="27"/>
      <c r="AB604" s="27"/>
      <c r="AC604" s="27"/>
      <c r="AD604" s="27"/>
    </row>
    <row r="605" spans="1:30" s="25" customFormat="1" ht="12.75">
      <c r="A605" s="27"/>
      <c r="E605" s="43"/>
      <c r="F605" s="44"/>
      <c r="G605" s="49"/>
      <c r="H605" s="49"/>
      <c r="I605" s="49"/>
      <c r="J605" s="26"/>
      <c r="K605" s="26"/>
      <c r="L605" s="26"/>
      <c r="M605" s="297"/>
      <c r="N605" s="105"/>
      <c r="O605" s="105"/>
      <c r="P605" s="105"/>
      <c r="Q605" s="27"/>
      <c r="R605" s="27"/>
      <c r="S605" s="27"/>
      <c r="T605" s="27"/>
      <c r="U605" s="27"/>
      <c r="V605" s="27"/>
      <c r="W605" s="27"/>
      <c r="X605" s="27"/>
      <c r="Y605" s="27"/>
      <c r="Z605" s="27"/>
      <c r="AA605" s="27"/>
      <c r="AB605" s="27"/>
      <c r="AC605" s="27"/>
      <c r="AD605" s="27"/>
    </row>
    <row r="606" spans="1:30" s="25" customFormat="1" ht="12.75">
      <c r="A606" s="27"/>
      <c r="E606" s="43"/>
      <c r="F606" s="44"/>
      <c r="G606" s="49"/>
      <c r="H606" s="49"/>
      <c r="I606" s="49"/>
      <c r="J606" s="26"/>
      <c r="K606" s="26"/>
      <c r="L606" s="26"/>
      <c r="M606" s="297"/>
      <c r="N606" s="105"/>
      <c r="O606" s="105"/>
      <c r="P606" s="105"/>
      <c r="Q606" s="27"/>
      <c r="R606" s="27"/>
      <c r="S606" s="27"/>
      <c r="T606" s="27"/>
      <c r="U606" s="27"/>
      <c r="V606" s="27"/>
      <c r="W606" s="27"/>
      <c r="X606" s="27"/>
      <c r="Y606" s="27"/>
      <c r="Z606" s="27"/>
      <c r="AA606" s="27"/>
      <c r="AB606" s="27"/>
      <c r="AC606" s="27"/>
      <c r="AD606" s="27"/>
    </row>
    <row r="607" spans="1:30" s="25" customFormat="1" ht="12.75">
      <c r="A607" s="27"/>
      <c r="E607" s="43"/>
      <c r="F607" s="44"/>
      <c r="G607" s="49"/>
      <c r="H607" s="49"/>
      <c r="I607" s="49"/>
      <c r="J607" s="26"/>
      <c r="K607" s="26"/>
      <c r="L607" s="26"/>
      <c r="M607" s="297"/>
      <c r="N607" s="105"/>
      <c r="O607" s="105"/>
      <c r="P607" s="105"/>
      <c r="Q607" s="27"/>
      <c r="R607" s="27"/>
      <c r="S607" s="27"/>
      <c r="T607" s="27"/>
      <c r="U607" s="27"/>
      <c r="V607" s="27"/>
      <c r="W607" s="27"/>
      <c r="X607" s="27"/>
      <c r="Y607" s="27"/>
      <c r="Z607" s="27"/>
      <c r="AA607" s="27"/>
      <c r="AB607" s="27"/>
      <c r="AC607" s="27"/>
      <c r="AD607" s="27"/>
    </row>
    <row r="608" spans="1:30" s="25" customFormat="1" ht="12.75">
      <c r="A608" s="27"/>
      <c r="E608" s="43"/>
      <c r="F608" s="44"/>
      <c r="G608" s="49"/>
      <c r="H608" s="49"/>
      <c r="I608" s="49"/>
      <c r="J608" s="26"/>
      <c r="K608" s="26"/>
      <c r="L608" s="26"/>
      <c r="M608" s="297"/>
      <c r="N608" s="105"/>
      <c r="O608" s="105"/>
      <c r="P608" s="105"/>
      <c r="Q608" s="27"/>
      <c r="R608" s="27"/>
      <c r="S608" s="27"/>
      <c r="T608" s="27"/>
      <c r="U608" s="27"/>
      <c r="V608" s="27"/>
      <c r="W608" s="27"/>
      <c r="X608" s="27"/>
      <c r="Y608" s="27"/>
      <c r="Z608" s="27"/>
      <c r="AA608" s="27"/>
      <c r="AB608" s="27"/>
      <c r="AC608" s="27"/>
      <c r="AD608" s="27"/>
    </row>
    <row r="609" spans="1:30" s="25" customFormat="1" ht="12.75">
      <c r="A609" s="27"/>
      <c r="E609" s="43"/>
      <c r="F609" s="44"/>
      <c r="G609" s="49"/>
      <c r="H609" s="49"/>
      <c r="I609" s="49"/>
      <c r="J609" s="26"/>
      <c r="K609" s="26"/>
      <c r="L609" s="26"/>
      <c r="M609" s="297"/>
      <c r="N609" s="105"/>
      <c r="O609" s="105"/>
      <c r="P609" s="105"/>
      <c r="Q609" s="27"/>
      <c r="R609" s="27"/>
      <c r="S609" s="27"/>
      <c r="T609" s="27"/>
      <c r="U609" s="27"/>
      <c r="V609" s="27"/>
      <c r="W609" s="27"/>
      <c r="X609" s="27"/>
      <c r="Y609" s="27"/>
      <c r="Z609" s="27"/>
      <c r="AA609" s="27"/>
      <c r="AB609" s="27"/>
      <c r="AC609" s="27"/>
      <c r="AD609" s="27"/>
    </row>
    <row r="610" spans="1:30" s="25" customFormat="1" ht="12.75">
      <c r="A610" s="27"/>
      <c r="E610" s="43"/>
      <c r="F610" s="44"/>
      <c r="G610" s="49"/>
      <c r="H610" s="49"/>
      <c r="I610" s="49"/>
      <c r="J610" s="26"/>
      <c r="K610" s="26"/>
      <c r="L610" s="26"/>
      <c r="M610" s="297"/>
      <c r="N610" s="105"/>
      <c r="O610" s="105"/>
      <c r="P610" s="105"/>
      <c r="Q610" s="27"/>
      <c r="R610" s="27"/>
      <c r="S610" s="27"/>
      <c r="T610" s="27"/>
      <c r="U610" s="27"/>
      <c r="V610" s="27"/>
      <c r="W610" s="27"/>
      <c r="X610" s="27"/>
      <c r="Y610" s="27"/>
      <c r="Z610" s="27"/>
      <c r="AA610" s="27"/>
      <c r="AB610" s="27"/>
      <c r="AC610" s="27"/>
      <c r="AD610" s="27"/>
    </row>
    <row r="611" spans="1:30" s="25" customFormat="1" ht="12.75">
      <c r="A611" s="27"/>
      <c r="E611" s="43"/>
      <c r="F611" s="44"/>
      <c r="G611" s="49"/>
      <c r="H611" s="49"/>
      <c r="I611" s="49"/>
      <c r="J611" s="26"/>
      <c r="K611" s="26"/>
      <c r="L611" s="26"/>
      <c r="M611" s="297"/>
      <c r="N611" s="105"/>
      <c r="O611" s="105"/>
      <c r="P611" s="105"/>
      <c r="Q611" s="27"/>
      <c r="R611" s="27"/>
      <c r="S611" s="27"/>
      <c r="T611" s="27"/>
      <c r="U611" s="27"/>
      <c r="V611" s="27"/>
      <c r="W611" s="27"/>
      <c r="X611" s="27"/>
      <c r="Y611" s="27"/>
      <c r="Z611" s="27"/>
      <c r="AA611" s="27"/>
      <c r="AB611" s="27"/>
      <c r="AC611" s="27"/>
      <c r="AD611" s="27"/>
    </row>
    <row r="612" spans="1:30" s="25" customFormat="1" ht="12.75">
      <c r="A612" s="27"/>
      <c r="E612" s="43"/>
      <c r="F612" s="44"/>
      <c r="G612" s="49"/>
      <c r="H612" s="49"/>
      <c r="I612" s="49"/>
      <c r="J612" s="26"/>
      <c r="K612" s="26"/>
      <c r="L612" s="26"/>
      <c r="M612" s="297"/>
      <c r="N612" s="105"/>
      <c r="O612" s="105"/>
      <c r="P612" s="105"/>
      <c r="Q612" s="27"/>
      <c r="R612" s="27"/>
      <c r="S612" s="27"/>
      <c r="T612" s="27"/>
      <c r="U612" s="27"/>
      <c r="V612" s="27"/>
      <c r="W612" s="27"/>
      <c r="X612" s="27"/>
      <c r="Y612" s="27"/>
      <c r="Z612" s="27"/>
      <c r="AA612" s="27"/>
      <c r="AB612" s="27"/>
      <c r="AC612" s="27"/>
      <c r="AD612" s="27"/>
    </row>
    <row r="613" spans="1:30" s="25" customFormat="1" ht="12.75">
      <c r="A613" s="27"/>
      <c r="E613" s="43"/>
      <c r="F613" s="44"/>
      <c r="G613" s="49"/>
      <c r="H613" s="49"/>
      <c r="I613" s="49"/>
      <c r="J613" s="26"/>
      <c r="K613" s="26"/>
      <c r="L613" s="26"/>
      <c r="M613" s="297"/>
      <c r="N613" s="105"/>
      <c r="O613" s="105"/>
      <c r="P613" s="105"/>
      <c r="Q613" s="27"/>
      <c r="R613" s="27"/>
      <c r="S613" s="27"/>
      <c r="T613" s="27"/>
      <c r="U613" s="27"/>
      <c r="V613" s="27"/>
      <c r="W613" s="27"/>
      <c r="X613" s="27"/>
      <c r="Y613" s="27"/>
      <c r="Z613" s="27"/>
      <c r="AA613" s="27"/>
      <c r="AB613" s="27"/>
      <c r="AC613" s="27"/>
      <c r="AD613" s="27"/>
    </row>
    <row r="614" spans="1:30" s="25" customFormat="1" ht="12.75">
      <c r="A614" s="27"/>
      <c r="E614" s="43"/>
      <c r="F614" s="44"/>
      <c r="G614" s="49"/>
      <c r="H614" s="49"/>
      <c r="I614" s="49"/>
      <c r="J614" s="26"/>
      <c r="K614" s="26"/>
      <c r="L614" s="26"/>
      <c r="M614" s="297"/>
      <c r="N614" s="105"/>
      <c r="O614" s="105"/>
      <c r="P614" s="105"/>
      <c r="Q614" s="27"/>
      <c r="R614" s="27"/>
      <c r="S614" s="27"/>
      <c r="T614" s="27"/>
      <c r="U614" s="27"/>
      <c r="V614" s="27"/>
      <c r="W614" s="27"/>
      <c r="X614" s="27"/>
      <c r="Y614" s="27"/>
      <c r="Z614" s="27"/>
      <c r="AA614" s="27"/>
      <c r="AB614" s="27"/>
      <c r="AC614" s="27"/>
      <c r="AD614" s="27"/>
    </row>
    <row r="615" spans="1:30" s="25" customFormat="1" ht="12.75">
      <c r="A615" s="27"/>
      <c r="E615" s="43"/>
      <c r="F615" s="44"/>
      <c r="G615" s="49"/>
      <c r="H615" s="49"/>
      <c r="I615" s="49"/>
      <c r="J615" s="26"/>
      <c r="K615" s="26"/>
      <c r="L615" s="26"/>
      <c r="M615" s="297"/>
      <c r="N615" s="105"/>
      <c r="O615" s="105"/>
      <c r="P615" s="105"/>
      <c r="Q615" s="27"/>
      <c r="R615" s="27"/>
      <c r="S615" s="27"/>
      <c r="T615" s="27"/>
      <c r="U615" s="27"/>
      <c r="V615" s="27"/>
      <c r="W615" s="27"/>
      <c r="X615" s="27"/>
      <c r="Y615" s="27"/>
      <c r="Z615" s="27"/>
      <c r="AA615" s="27"/>
      <c r="AB615" s="27"/>
      <c r="AC615" s="27"/>
      <c r="AD615" s="27"/>
    </row>
    <row r="616" spans="1:30" s="25" customFormat="1" ht="12.75">
      <c r="A616" s="27"/>
      <c r="E616" s="43"/>
      <c r="F616" s="44"/>
      <c r="G616" s="49"/>
      <c r="H616" s="49"/>
      <c r="I616" s="49"/>
      <c r="J616" s="26"/>
      <c r="K616" s="26"/>
      <c r="L616" s="26"/>
      <c r="M616" s="297"/>
      <c r="N616" s="105"/>
      <c r="O616" s="105"/>
      <c r="P616" s="105"/>
      <c r="Q616" s="27"/>
      <c r="R616" s="27"/>
      <c r="S616" s="27"/>
      <c r="T616" s="27"/>
      <c r="U616" s="27"/>
      <c r="V616" s="27"/>
      <c r="W616" s="27"/>
      <c r="X616" s="27"/>
      <c r="Y616" s="27"/>
      <c r="Z616" s="27"/>
      <c r="AA616" s="27"/>
      <c r="AB616" s="27"/>
      <c r="AC616" s="27"/>
      <c r="AD616" s="27"/>
    </row>
    <row r="617" spans="1:30" s="25" customFormat="1" ht="12.75">
      <c r="A617" s="27"/>
      <c r="E617" s="43"/>
      <c r="F617" s="44"/>
      <c r="G617" s="49"/>
      <c r="H617" s="49"/>
      <c r="I617" s="49"/>
      <c r="J617" s="26"/>
      <c r="K617" s="26"/>
      <c r="L617" s="26"/>
      <c r="M617" s="297"/>
      <c r="N617" s="105"/>
      <c r="O617" s="105"/>
      <c r="P617" s="105"/>
      <c r="Q617" s="27"/>
      <c r="R617" s="27"/>
      <c r="S617" s="27"/>
      <c r="T617" s="27"/>
      <c r="U617" s="27"/>
      <c r="V617" s="27"/>
      <c r="W617" s="27"/>
      <c r="X617" s="27"/>
      <c r="Y617" s="27"/>
      <c r="Z617" s="27"/>
      <c r="AA617" s="27"/>
      <c r="AB617" s="27"/>
      <c r="AC617" s="27"/>
      <c r="AD617" s="27"/>
    </row>
    <row r="618" spans="1:30" s="25" customFormat="1" ht="12.75">
      <c r="A618" s="27"/>
      <c r="E618" s="43"/>
      <c r="F618" s="44"/>
      <c r="G618" s="49"/>
      <c r="H618" s="49"/>
      <c r="I618" s="49"/>
      <c r="J618" s="26"/>
      <c r="K618" s="26"/>
      <c r="L618" s="26"/>
      <c r="M618" s="297"/>
      <c r="N618" s="105"/>
      <c r="O618" s="105"/>
      <c r="P618" s="105"/>
      <c r="Q618" s="27"/>
      <c r="R618" s="27"/>
      <c r="S618" s="27"/>
      <c r="T618" s="27"/>
      <c r="U618" s="27"/>
      <c r="V618" s="27"/>
      <c r="W618" s="27"/>
      <c r="X618" s="27"/>
      <c r="Y618" s="27"/>
      <c r="Z618" s="27"/>
      <c r="AA618" s="27"/>
      <c r="AB618" s="27"/>
      <c r="AC618" s="27"/>
      <c r="AD618" s="27"/>
    </row>
    <row r="619" spans="1:30" s="25" customFormat="1" ht="12.75">
      <c r="A619" s="27"/>
      <c r="E619" s="43"/>
      <c r="F619" s="44"/>
      <c r="G619" s="49"/>
      <c r="H619" s="49"/>
      <c r="I619" s="49"/>
      <c r="J619" s="26"/>
      <c r="K619" s="26"/>
      <c r="L619" s="26"/>
      <c r="M619" s="297"/>
      <c r="N619" s="105"/>
      <c r="O619" s="105"/>
      <c r="P619" s="105"/>
      <c r="Q619" s="27"/>
      <c r="R619" s="27"/>
      <c r="S619" s="27"/>
      <c r="T619" s="27"/>
      <c r="U619" s="27"/>
      <c r="V619" s="27"/>
      <c r="W619" s="27"/>
      <c r="X619" s="27"/>
      <c r="Y619" s="27"/>
      <c r="Z619" s="27"/>
      <c r="AA619" s="27"/>
      <c r="AB619" s="27"/>
      <c r="AC619" s="27"/>
      <c r="AD619" s="27"/>
    </row>
    <row r="620" spans="1:30" s="25" customFormat="1" ht="12.75">
      <c r="A620" s="27"/>
      <c r="E620" s="43"/>
      <c r="F620" s="44"/>
      <c r="G620" s="49"/>
      <c r="H620" s="49"/>
      <c r="I620" s="49"/>
      <c r="J620" s="26"/>
      <c r="K620" s="26"/>
      <c r="L620" s="26"/>
      <c r="M620" s="297"/>
      <c r="N620" s="105"/>
      <c r="O620" s="105"/>
      <c r="P620" s="105"/>
      <c r="Q620" s="27"/>
      <c r="R620" s="27"/>
      <c r="S620" s="27"/>
      <c r="T620" s="27"/>
      <c r="U620" s="27"/>
      <c r="V620" s="27"/>
      <c r="W620" s="27"/>
      <c r="X620" s="27"/>
      <c r="Y620" s="27"/>
      <c r="Z620" s="27"/>
      <c r="AA620" s="27"/>
      <c r="AB620" s="27"/>
      <c r="AC620" s="27"/>
      <c r="AD620" s="27"/>
    </row>
    <row r="621" spans="1:30" s="25" customFormat="1" ht="12.75">
      <c r="A621" s="27"/>
      <c r="E621" s="43"/>
      <c r="F621" s="44"/>
      <c r="G621" s="49"/>
      <c r="H621" s="49"/>
      <c r="I621" s="49"/>
      <c r="J621" s="26"/>
      <c r="K621" s="26"/>
      <c r="L621" s="26"/>
      <c r="M621" s="297"/>
      <c r="N621" s="105"/>
      <c r="O621" s="105"/>
      <c r="P621" s="105"/>
      <c r="Q621" s="27"/>
      <c r="R621" s="27"/>
      <c r="S621" s="27"/>
      <c r="T621" s="27"/>
      <c r="U621" s="27"/>
      <c r="V621" s="27"/>
      <c r="W621" s="27"/>
      <c r="X621" s="27"/>
      <c r="Y621" s="27"/>
      <c r="Z621" s="27"/>
      <c r="AA621" s="27"/>
      <c r="AB621" s="27"/>
      <c r="AC621" s="27"/>
      <c r="AD621" s="27"/>
    </row>
    <row r="622" spans="1:30" s="25" customFormat="1" ht="12.75">
      <c r="A622" s="27"/>
      <c r="E622" s="43"/>
      <c r="F622" s="44"/>
      <c r="G622" s="49"/>
      <c r="H622" s="49"/>
      <c r="I622" s="49"/>
      <c r="J622" s="26"/>
      <c r="K622" s="26"/>
      <c r="L622" s="26"/>
      <c r="M622" s="297"/>
      <c r="N622" s="105"/>
      <c r="O622" s="105"/>
      <c r="P622" s="105"/>
      <c r="Q622" s="27"/>
      <c r="R622" s="27"/>
      <c r="S622" s="27"/>
      <c r="T622" s="27"/>
      <c r="U622" s="27"/>
      <c r="V622" s="27"/>
      <c r="W622" s="27"/>
      <c r="X622" s="27"/>
      <c r="Y622" s="27"/>
      <c r="Z622" s="27"/>
      <c r="AA622" s="27"/>
      <c r="AB622" s="27"/>
      <c r="AC622" s="27"/>
      <c r="AD622" s="27"/>
    </row>
    <row r="623" spans="1:30" s="25" customFormat="1" ht="12.75">
      <c r="A623" s="27"/>
      <c r="E623" s="43"/>
      <c r="F623" s="44"/>
      <c r="G623" s="49"/>
      <c r="H623" s="49"/>
      <c r="I623" s="49"/>
      <c r="J623" s="26"/>
      <c r="K623" s="26"/>
      <c r="L623" s="26"/>
      <c r="M623" s="297"/>
      <c r="N623" s="105"/>
      <c r="O623" s="105"/>
      <c r="P623" s="105"/>
      <c r="Q623" s="27"/>
      <c r="R623" s="27"/>
      <c r="S623" s="27"/>
      <c r="T623" s="27"/>
      <c r="U623" s="27"/>
      <c r="V623" s="27"/>
      <c r="W623" s="27"/>
      <c r="X623" s="27"/>
      <c r="Y623" s="27"/>
      <c r="Z623" s="27"/>
      <c r="AA623" s="27"/>
      <c r="AB623" s="27"/>
      <c r="AC623" s="27"/>
      <c r="AD623" s="27"/>
    </row>
    <row r="624" spans="1:30" s="25" customFormat="1" ht="12.75">
      <c r="A624" s="27"/>
      <c r="E624" s="43"/>
      <c r="F624" s="44"/>
      <c r="G624" s="49"/>
      <c r="H624" s="49"/>
      <c r="I624" s="49"/>
      <c r="J624" s="26"/>
      <c r="K624" s="26"/>
      <c r="L624" s="26"/>
      <c r="M624" s="297"/>
      <c r="N624" s="105"/>
      <c r="O624" s="105"/>
      <c r="P624" s="105"/>
      <c r="Q624" s="27"/>
      <c r="R624" s="27"/>
      <c r="S624" s="27"/>
      <c r="T624" s="27"/>
      <c r="U624" s="27"/>
      <c r="V624" s="27"/>
      <c r="W624" s="27"/>
      <c r="X624" s="27"/>
      <c r="Y624" s="27"/>
      <c r="Z624" s="27"/>
      <c r="AA624" s="27"/>
      <c r="AB624" s="27"/>
      <c r="AC624" s="27"/>
      <c r="AD624" s="27"/>
    </row>
    <row r="625" spans="1:30" s="25" customFormat="1" ht="12.75">
      <c r="A625" s="27"/>
      <c r="E625" s="43"/>
      <c r="F625" s="44"/>
      <c r="G625" s="49"/>
      <c r="H625" s="49"/>
      <c r="I625" s="49"/>
      <c r="J625" s="26"/>
      <c r="K625" s="26"/>
      <c r="L625" s="26"/>
      <c r="M625" s="297"/>
      <c r="N625" s="105"/>
      <c r="O625" s="105"/>
      <c r="P625" s="105"/>
      <c r="Q625" s="27"/>
      <c r="R625" s="27"/>
      <c r="S625" s="27"/>
      <c r="T625" s="27"/>
      <c r="U625" s="27"/>
      <c r="V625" s="27"/>
      <c r="W625" s="27"/>
      <c r="X625" s="27"/>
      <c r="Y625" s="27"/>
      <c r="Z625" s="27"/>
      <c r="AA625" s="27"/>
      <c r="AB625" s="27"/>
      <c r="AC625" s="27"/>
      <c r="AD625" s="27"/>
    </row>
    <row r="626" spans="1:30" s="25" customFormat="1" ht="12.75">
      <c r="A626" s="27"/>
      <c r="E626" s="43"/>
      <c r="F626" s="44"/>
      <c r="G626" s="49"/>
      <c r="H626" s="49"/>
      <c r="I626" s="49"/>
      <c r="J626" s="26"/>
      <c r="K626" s="26"/>
      <c r="L626" s="26"/>
      <c r="M626" s="297"/>
      <c r="N626" s="105"/>
      <c r="O626" s="105"/>
      <c r="P626" s="105"/>
      <c r="Q626" s="27"/>
      <c r="R626" s="27"/>
      <c r="S626" s="27"/>
      <c r="T626" s="27"/>
      <c r="U626" s="27"/>
      <c r="V626" s="27"/>
      <c r="W626" s="27"/>
      <c r="X626" s="27"/>
      <c r="Y626" s="27"/>
      <c r="Z626" s="27"/>
      <c r="AA626" s="27"/>
      <c r="AB626" s="27"/>
      <c r="AC626" s="27"/>
      <c r="AD626" s="27"/>
    </row>
    <row r="627" spans="1:30" s="25" customFormat="1" ht="12.75">
      <c r="A627" s="27"/>
      <c r="E627" s="43"/>
      <c r="F627" s="44"/>
      <c r="G627" s="49"/>
      <c r="H627" s="49"/>
      <c r="I627" s="49"/>
      <c r="J627" s="26"/>
      <c r="K627" s="26"/>
      <c r="L627" s="26"/>
      <c r="M627" s="297"/>
      <c r="N627" s="105"/>
      <c r="O627" s="105"/>
      <c r="P627" s="105"/>
      <c r="Q627" s="27"/>
      <c r="R627" s="27"/>
      <c r="S627" s="27"/>
      <c r="T627" s="27"/>
      <c r="U627" s="27"/>
      <c r="V627" s="27"/>
      <c r="W627" s="27"/>
      <c r="X627" s="27"/>
      <c r="Y627" s="27"/>
      <c r="Z627" s="27"/>
      <c r="AA627" s="27"/>
      <c r="AB627" s="27"/>
      <c r="AC627" s="27"/>
      <c r="AD627" s="27"/>
    </row>
    <row r="628" spans="1:30" s="25" customFormat="1" ht="12.75">
      <c r="A628" s="27"/>
      <c r="E628" s="43"/>
      <c r="F628" s="44"/>
      <c r="G628" s="49"/>
      <c r="H628" s="49"/>
      <c r="I628" s="49"/>
      <c r="J628" s="26"/>
      <c r="K628" s="26"/>
      <c r="L628" s="26"/>
      <c r="M628" s="297"/>
      <c r="N628" s="105"/>
      <c r="O628" s="105"/>
      <c r="P628" s="105"/>
      <c r="Q628" s="27"/>
      <c r="R628" s="27"/>
      <c r="S628" s="27"/>
      <c r="T628" s="27"/>
      <c r="U628" s="27"/>
      <c r="V628" s="27"/>
      <c r="W628" s="27"/>
      <c r="X628" s="27"/>
      <c r="Y628" s="27"/>
      <c r="Z628" s="27"/>
      <c r="AA628" s="27"/>
      <c r="AB628" s="27"/>
      <c r="AC628" s="27"/>
      <c r="AD628" s="27"/>
    </row>
    <row r="629" spans="1:30" s="25" customFormat="1" ht="12.75">
      <c r="A629" s="27"/>
      <c r="E629" s="43"/>
      <c r="F629" s="44"/>
      <c r="G629" s="49"/>
      <c r="H629" s="49"/>
      <c r="I629" s="49"/>
      <c r="J629" s="26"/>
      <c r="K629" s="26"/>
      <c r="L629" s="26"/>
      <c r="M629" s="297"/>
      <c r="N629" s="105"/>
      <c r="O629" s="105"/>
      <c r="P629" s="105"/>
      <c r="Q629" s="27"/>
      <c r="R629" s="27"/>
      <c r="S629" s="27"/>
      <c r="T629" s="27"/>
      <c r="U629" s="27"/>
      <c r="V629" s="27"/>
      <c r="W629" s="27"/>
      <c r="X629" s="27"/>
      <c r="Y629" s="27"/>
      <c r="Z629" s="27"/>
      <c r="AA629" s="27"/>
      <c r="AB629" s="27"/>
      <c r="AC629" s="27"/>
      <c r="AD629" s="27"/>
    </row>
    <row r="630" spans="1:30" s="25" customFormat="1" ht="12.75">
      <c r="A630" s="27"/>
      <c r="E630" s="43"/>
      <c r="F630" s="44"/>
      <c r="G630" s="49"/>
      <c r="H630" s="49"/>
      <c r="I630" s="49"/>
      <c r="J630" s="26"/>
      <c r="K630" s="26"/>
      <c r="L630" s="26"/>
      <c r="M630" s="297"/>
      <c r="N630" s="105"/>
      <c r="O630" s="105"/>
      <c r="P630" s="105"/>
      <c r="Q630" s="27"/>
      <c r="R630" s="27"/>
      <c r="S630" s="27"/>
      <c r="T630" s="27"/>
      <c r="U630" s="27"/>
      <c r="V630" s="27"/>
      <c r="W630" s="27"/>
      <c r="X630" s="27"/>
      <c r="Y630" s="27"/>
      <c r="Z630" s="27"/>
      <c r="AA630" s="27"/>
      <c r="AB630" s="27"/>
      <c r="AC630" s="27"/>
      <c r="AD630" s="27"/>
    </row>
    <row r="631" spans="1:30" s="25" customFormat="1" ht="12.75">
      <c r="A631" s="27"/>
      <c r="E631" s="43"/>
      <c r="F631" s="44"/>
      <c r="G631" s="49"/>
      <c r="H631" s="49"/>
      <c r="I631" s="49"/>
      <c r="J631" s="26"/>
      <c r="K631" s="26"/>
      <c r="L631" s="26"/>
      <c r="M631" s="297"/>
      <c r="N631" s="105"/>
      <c r="O631" s="105"/>
      <c r="P631" s="105"/>
      <c r="Q631" s="27"/>
      <c r="R631" s="27"/>
      <c r="S631" s="27"/>
      <c r="T631" s="27"/>
      <c r="U631" s="27"/>
      <c r="V631" s="27"/>
      <c r="W631" s="27"/>
      <c r="X631" s="27"/>
      <c r="Y631" s="27"/>
      <c r="Z631" s="27"/>
      <c r="AA631" s="27"/>
      <c r="AB631" s="27"/>
      <c r="AC631" s="27"/>
      <c r="AD631" s="27"/>
    </row>
    <row r="632" spans="1:30" s="25" customFormat="1" ht="12.75">
      <c r="A632" s="27"/>
      <c r="E632" s="43"/>
      <c r="F632" s="44"/>
      <c r="G632" s="49"/>
      <c r="H632" s="49"/>
      <c r="I632" s="49"/>
      <c r="J632" s="26"/>
      <c r="K632" s="26"/>
      <c r="L632" s="26"/>
      <c r="M632" s="297"/>
      <c r="N632" s="105"/>
      <c r="O632" s="105"/>
      <c r="P632" s="105"/>
      <c r="Q632" s="27"/>
      <c r="R632" s="27"/>
      <c r="S632" s="27"/>
      <c r="T632" s="27"/>
      <c r="U632" s="27"/>
      <c r="V632" s="27"/>
      <c r="W632" s="27"/>
      <c r="X632" s="27"/>
      <c r="Y632" s="27"/>
      <c r="Z632" s="27"/>
      <c r="AA632" s="27"/>
      <c r="AB632" s="27"/>
      <c r="AC632" s="27"/>
      <c r="AD632" s="27"/>
    </row>
    <row r="633" spans="1:30" s="25" customFormat="1" ht="12.75">
      <c r="A633" s="27"/>
      <c r="E633" s="43"/>
      <c r="F633" s="44"/>
      <c r="G633" s="49"/>
      <c r="H633" s="49"/>
      <c r="I633" s="49"/>
      <c r="J633" s="26"/>
      <c r="K633" s="26"/>
      <c r="L633" s="26"/>
      <c r="M633" s="297"/>
      <c r="N633" s="105"/>
      <c r="O633" s="105"/>
      <c r="P633" s="105"/>
      <c r="Q633" s="27"/>
      <c r="R633" s="27"/>
      <c r="S633" s="27"/>
      <c r="T633" s="27"/>
      <c r="U633" s="27"/>
      <c r="V633" s="27"/>
      <c r="W633" s="27"/>
      <c r="X633" s="27"/>
      <c r="Y633" s="27"/>
      <c r="Z633" s="27"/>
      <c r="AA633" s="27"/>
      <c r="AB633" s="27"/>
      <c r="AC633" s="27"/>
      <c r="AD633" s="27"/>
    </row>
    <row r="634" spans="1:30" s="25" customFormat="1" ht="12.75">
      <c r="A634" s="27"/>
      <c r="E634" s="43"/>
      <c r="F634" s="44"/>
      <c r="G634" s="49"/>
      <c r="H634" s="49"/>
      <c r="I634" s="49"/>
      <c r="J634" s="26"/>
      <c r="K634" s="26"/>
      <c r="L634" s="26"/>
      <c r="M634" s="297"/>
      <c r="N634" s="105"/>
      <c r="O634" s="105"/>
      <c r="P634" s="105"/>
      <c r="Q634" s="27"/>
      <c r="R634" s="27"/>
      <c r="S634" s="27"/>
      <c r="T634" s="27"/>
      <c r="U634" s="27"/>
      <c r="V634" s="27"/>
      <c r="W634" s="27"/>
      <c r="X634" s="27"/>
      <c r="Y634" s="27"/>
      <c r="Z634" s="27"/>
      <c r="AA634" s="27"/>
      <c r="AB634" s="27"/>
      <c r="AC634" s="27"/>
      <c r="AD634" s="27"/>
    </row>
    <row r="635" spans="1:30" s="25" customFormat="1" ht="12.75">
      <c r="A635" s="27"/>
      <c r="E635" s="43"/>
      <c r="F635" s="44"/>
      <c r="G635" s="49"/>
      <c r="H635" s="49"/>
      <c r="I635" s="49"/>
      <c r="J635" s="26"/>
      <c r="K635" s="26"/>
      <c r="L635" s="26"/>
      <c r="M635" s="297"/>
      <c r="N635" s="105"/>
      <c r="O635" s="105"/>
      <c r="P635" s="105"/>
      <c r="Q635" s="27"/>
      <c r="R635" s="27"/>
      <c r="S635" s="27"/>
      <c r="T635" s="27"/>
      <c r="U635" s="27"/>
      <c r="V635" s="27"/>
      <c r="W635" s="27"/>
      <c r="X635" s="27"/>
      <c r="Y635" s="27"/>
      <c r="Z635" s="27"/>
      <c r="AA635" s="27"/>
      <c r="AB635" s="27"/>
      <c r="AC635" s="27"/>
      <c r="AD635" s="27"/>
    </row>
    <row r="636" spans="1:30" s="25" customFormat="1" ht="12.75">
      <c r="A636" s="27"/>
      <c r="E636" s="43"/>
      <c r="F636" s="44"/>
      <c r="G636" s="49"/>
      <c r="H636" s="49"/>
      <c r="I636" s="49"/>
      <c r="J636" s="26"/>
      <c r="K636" s="26"/>
      <c r="L636" s="26"/>
      <c r="M636" s="297"/>
      <c r="N636" s="105"/>
      <c r="O636" s="105"/>
      <c r="P636" s="105"/>
      <c r="Q636" s="27"/>
      <c r="R636" s="27"/>
      <c r="S636" s="27"/>
      <c r="T636" s="27"/>
      <c r="U636" s="27"/>
      <c r="V636" s="27"/>
      <c r="W636" s="27"/>
      <c r="X636" s="27"/>
      <c r="Y636" s="27"/>
      <c r="Z636" s="27"/>
      <c r="AA636" s="27"/>
      <c r="AB636" s="27"/>
      <c r="AC636" s="27"/>
      <c r="AD636" s="27"/>
    </row>
    <row r="637" spans="1:30" s="25" customFormat="1" ht="12.75">
      <c r="A637" s="27"/>
      <c r="E637" s="43"/>
      <c r="F637" s="44"/>
      <c r="G637" s="49"/>
      <c r="H637" s="49"/>
      <c r="I637" s="49"/>
      <c r="J637" s="26"/>
      <c r="K637" s="26"/>
      <c r="L637" s="26"/>
      <c r="M637" s="297"/>
      <c r="N637" s="105"/>
      <c r="O637" s="105"/>
      <c r="P637" s="105"/>
      <c r="Q637" s="27"/>
      <c r="R637" s="27"/>
      <c r="S637" s="27"/>
      <c r="T637" s="27"/>
      <c r="U637" s="27"/>
      <c r="V637" s="27"/>
      <c r="W637" s="27"/>
      <c r="X637" s="27"/>
      <c r="Y637" s="27"/>
      <c r="Z637" s="27"/>
      <c r="AA637" s="27"/>
      <c r="AB637" s="27"/>
      <c r="AC637" s="27"/>
      <c r="AD637" s="27"/>
    </row>
    <row r="638" spans="1:30" s="25" customFormat="1" ht="12.75">
      <c r="A638" s="27"/>
      <c r="E638" s="43"/>
      <c r="F638" s="44"/>
      <c r="G638" s="49"/>
      <c r="H638" s="49"/>
      <c r="I638" s="49"/>
      <c r="J638" s="26"/>
      <c r="K638" s="26"/>
      <c r="L638" s="26"/>
      <c r="M638" s="297"/>
      <c r="N638" s="105"/>
      <c r="O638" s="105"/>
      <c r="P638" s="105"/>
      <c r="Q638" s="27"/>
      <c r="R638" s="27"/>
      <c r="S638" s="27"/>
      <c r="T638" s="27"/>
      <c r="U638" s="27"/>
      <c r="V638" s="27"/>
      <c r="W638" s="27"/>
      <c r="X638" s="27"/>
      <c r="Y638" s="27"/>
      <c r="Z638" s="27"/>
      <c r="AA638" s="27"/>
      <c r="AB638" s="27"/>
      <c r="AC638" s="27"/>
      <c r="AD638" s="27"/>
    </row>
    <row r="639" spans="1:30" s="25" customFormat="1" ht="12.75">
      <c r="A639" s="27"/>
      <c r="E639" s="43"/>
      <c r="F639" s="44"/>
      <c r="G639" s="49"/>
      <c r="H639" s="49"/>
      <c r="I639" s="49"/>
      <c r="J639" s="26"/>
      <c r="K639" s="26"/>
      <c r="L639" s="26"/>
      <c r="M639" s="297"/>
      <c r="N639" s="105"/>
      <c r="O639" s="105"/>
      <c r="P639" s="105"/>
      <c r="Q639" s="27"/>
      <c r="R639" s="27"/>
      <c r="S639" s="27"/>
      <c r="T639" s="27"/>
      <c r="U639" s="27"/>
      <c r="V639" s="27"/>
      <c r="W639" s="27"/>
      <c r="X639" s="27"/>
      <c r="Y639" s="27"/>
      <c r="Z639" s="27"/>
      <c r="AA639" s="27"/>
      <c r="AB639" s="27"/>
      <c r="AC639" s="27"/>
      <c r="AD639" s="27"/>
    </row>
    <row r="640" spans="1:30" s="25" customFormat="1" ht="12.75">
      <c r="A640" s="27"/>
      <c r="E640" s="43"/>
      <c r="F640" s="44"/>
      <c r="G640" s="49"/>
      <c r="H640" s="49"/>
      <c r="I640" s="49"/>
      <c r="J640" s="26"/>
      <c r="K640" s="26"/>
      <c r="L640" s="26"/>
      <c r="M640" s="297"/>
      <c r="N640" s="105"/>
      <c r="O640" s="105"/>
      <c r="P640" s="105"/>
      <c r="Q640" s="27"/>
      <c r="R640" s="27"/>
      <c r="S640" s="27"/>
      <c r="T640" s="27"/>
      <c r="U640" s="27"/>
      <c r="V640" s="27"/>
      <c r="W640" s="27"/>
      <c r="X640" s="27"/>
      <c r="Y640" s="27"/>
      <c r="Z640" s="27"/>
      <c r="AA640" s="27"/>
      <c r="AB640" s="27"/>
      <c r="AC640" s="27"/>
      <c r="AD640" s="27"/>
    </row>
    <row r="641" spans="1:30" s="25" customFormat="1" ht="12.75">
      <c r="A641" s="27"/>
      <c r="E641" s="43"/>
      <c r="F641" s="44"/>
      <c r="G641" s="49"/>
      <c r="H641" s="49"/>
      <c r="I641" s="49"/>
      <c r="J641" s="26"/>
      <c r="K641" s="26"/>
      <c r="L641" s="26"/>
      <c r="M641" s="297"/>
      <c r="N641" s="105"/>
      <c r="O641" s="105"/>
      <c r="P641" s="105"/>
      <c r="Q641" s="27"/>
      <c r="R641" s="27"/>
      <c r="S641" s="27"/>
      <c r="T641" s="27"/>
      <c r="U641" s="27"/>
      <c r="V641" s="27"/>
      <c r="W641" s="27"/>
      <c r="X641" s="27"/>
      <c r="Y641" s="27"/>
      <c r="Z641" s="27"/>
      <c r="AA641" s="27"/>
      <c r="AB641" s="27"/>
      <c r="AC641" s="27"/>
      <c r="AD641" s="27"/>
    </row>
    <row r="642" spans="1:30" s="25" customFormat="1" ht="12.75">
      <c r="A642" s="27"/>
      <c r="E642" s="43"/>
      <c r="F642" s="44"/>
      <c r="G642" s="49"/>
      <c r="H642" s="49"/>
      <c r="I642" s="49"/>
      <c r="J642" s="26"/>
      <c r="K642" s="26"/>
      <c r="L642" s="26"/>
      <c r="M642" s="297"/>
      <c r="N642" s="105"/>
      <c r="O642" s="105"/>
      <c r="P642" s="105"/>
      <c r="Q642" s="27"/>
      <c r="R642" s="27"/>
      <c r="S642" s="27"/>
      <c r="T642" s="27"/>
      <c r="U642" s="27"/>
      <c r="V642" s="27"/>
      <c r="W642" s="27"/>
      <c r="X642" s="27"/>
      <c r="Y642" s="27"/>
      <c r="Z642" s="27"/>
      <c r="AA642" s="27"/>
      <c r="AB642" s="27"/>
      <c r="AC642" s="27"/>
      <c r="AD642" s="27"/>
    </row>
    <row r="643" spans="1:30" s="25" customFormat="1" ht="12.75">
      <c r="A643" s="27"/>
      <c r="E643" s="43"/>
      <c r="F643" s="44"/>
      <c r="G643" s="49"/>
      <c r="H643" s="49"/>
      <c r="I643" s="49"/>
      <c r="J643" s="26"/>
      <c r="K643" s="26"/>
      <c r="L643" s="26"/>
      <c r="M643" s="297"/>
      <c r="N643" s="105"/>
      <c r="O643" s="105"/>
      <c r="P643" s="105"/>
      <c r="Q643" s="27"/>
      <c r="R643" s="27"/>
      <c r="S643" s="27"/>
      <c r="T643" s="27"/>
      <c r="U643" s="27"/>
      <c r="V643" s="27"/>
      <c r="W643" s="27"/>
      <c r="X643" s="27"/>
      <c r="Y643" s="27"/>
      <c r="Z643" s="27"/>
      <c r="AA643" s="27"/>
      <c r="AB643" s="27"/>
      <c r="AC643" s="27"/>
      <c r="AD643" s="27"/>
    </row>
    <row r="644" spans="1:30" s="25" customFormat="1" ht="12.75">
      <c r="A644" s="27"/>
      <c r="E644" s="43"/>
      <c r="F644" s="44"/>
      <c r="G644" s="49"/>
      <c r="H644" s="49"/>
      <c r="I644" s="49"/>
      <c r="J644" s="26"/>
      <c r="K644" s="26"/>
      <c r="L644" s="26"/>
      <c r="M644" s="297"/>
      <c r="N644" s="105"/>
      <c r="O644" s="105"/>
      <c r="P644" s="105"/>
      <c r="Q644" s="27"/>
      <c r="R644" s="27"/>
      <c r="S644" s="27"/>
      <c r="T644" s="27"/>
      <c r="U644" s="27"/>
      <c r="V644" s="27"/>
      <c r="W644" s="27"/>
      <c r="X644" s="27"/>
      <c r="Y644" s="27"/>
      <c r="Z644" s="27"/>
      <c r="AA644" s="27"/>
      <c r="AB644" s="27"/>
      <c r="AC644" s="27"/>
      <c r="AD644" s="27"/>
    </row>
    <row r="645" spans="1:30" s="25" customFormat="1" ht="12.75">
      <c r="A645" s="27"/>
      <c r="E645" s="43"/>
      <c r="F645" s="44"/>
      <c r="G645" s="49"/>
      <c r="H645" s="49"/>
      <c r="I645" s="49"/>
      <c r="J645" s="26"/>
      <c r="K645" s="26"/>
      <c r="L645" s="26"/>
      <c r="M645" s="297"/>
      <c r="N645" s="105"/>
      <c r="O645" s="105"/>
      <c r="P645" s="105"/>
      <c r="Q645" s="27"/>
      <c r="R645" s="27"/>
      <c r="S645" s="27"/>
      <c r="T645" s="27"/>
      <c r="U645" s="27"/>
      <c r="V645" s="27"/>
      <c r="W645" s="27"/>
      <c r="X645" s="27"/>
      <c r="Y645" s="27"/>
      <c r="Z645" s="27"/>
      <c r="AA645" s="27"/>
      <c r="AB645" s="27"/>
      <c r="AC645" s="27"/>
      <c r="AD645" s="27"/>
    </row>
    <row r="646" spans="1:30" s="25" customFormat="1" ht="12.75">
      <c r="A646" s="27"/>
      <c r="E646" s="43"/>
      <c r="F646" s="44"/>
      <c r="G646" s="49"/>
      <c r="H646" s="49"/>
      <c r="I646" s="49"/>
      <c r="J646" s="26"/>
      <c r="K646" s="26"/>
      <c r="L646" s="26"/>
      <c r="M646" s="297"/>
      <c r="N646" s="105"/>
      <c r="O646" s="105"/>
      <c r="P646" s="105"/>
      <c r="Q646" s="27"/>
      <c r="R646" s="27"/>
      <c r="S646" s="27"/>
      <c r="T646" s="27"/>
      <c r="U646" s="27"/>
      <c r="V646" s="27"/>
      <c r="W646" s="27"/>
      <c r="X646" s="27"/>
      <c r="Y646" s="27"/>
      <c r="Z646" s="27"/>
      <c r="AA646" s="27"/>
      <c r="AB646" s="27"/>
      <c r="AC646" s="27"/>
      <c r="AD646" s="27"/>
    </row>
    <row r="647" spans="1:30" s="25" customFormat="1" ht="12.75">
      <c r="A647" s="27"/>
      <c r="E647" s="43"/>
      <c r="F647" s="44"/>
      <c r="G647" s="49"/>
      <c r="H647" s="49"/>
      <c r="I647" s="49"/>
      <c r="J647" s="26"/>
      <c r="K647" s="26"/>
      <c r="L647" s="26"/>
      <c r="M647" s="297"/>
      <c r="N647" s="105"/>
      <c r="O647" s="105"/>
      <c r="P647" s="105"/>
      <c r="Q647" s="27"/>
      <c r="R647" s="27"/>
      <c r="S647" s="27"/>
      <c r="T647" s="27"/>
      <c r="U647" s="27"/>
      <c r="V647" s="27"/>
      <c r="W647" s="27"/>
      <c r="X647" s="27"/>
      <c r="Y647" s="27"/>
      <c r="Z647" s="27"/>
      <c r="AA647" s="27"/>
      <c r="AB647" s="27"/>
      <c r="AC647" s="27"/>
      <c r="AD647" s="27"/>
    </row>
    <row r="648" spans="1:30" s="25" customFormat="1" ht="12.75">
      <c r="A648" s="27"/>
      <c r="E648" s="43"/>
      <c r="F648" s="44"/>
      <c r="G648" s="49"/>
      <c r="H648" s="49"/>
      <c r="I648" s="49"/>
      <c r="J648" s="26"/>
      <c r="K648" s="26"/>
      <c r="L648" s="26"/>
      <c r="M648" s="297"/>
      <c r="N648" s="105"/>
      <c r="O648" s="105"/>
      <c r="P648" s="105"/>
      <c r="Q648" s="27"/>
      <c r="R648" s="27"/>
      <c r="S648" s="27"/>
      <c r="T648" s="27"/>
      <c r="U648" s="27"/>
      <c r="V648" s="27"/>
      <c r="W648" s="27"/>
      <c r="X648" s="27"/>
      <c r="Y648" s="27"/>
      <c r="Z648" s="27"/>
      <c r="AA648" s="27"/>
      <c r="AB648" s="27"/>
      <c r="AC648" s="27"/>
      <c r="AD648" s="27"/>
    </row>
    <row r="649" spans="1:30" s="25" customFormat="1" ht="12.75">
      <c r="A649" s="27"/>
      <c r="E649" s="43"/>
      <c r="F649" s="44"/>
      <c r="G649" s="49"/>
      <c r="H649" s="49"/>
      <c r="I649" s="49"/>
      <c r="J649" s="26"/>
      <c r="K649" s="26"/>
      <c r="L649" s="26"/>
      <c r="M649" s="297"/>
      <c r="N649" s="105"/>
      <c r="O649" s="105"/>
      <c r="P649" s="105"/>
      <c r="Q649" s="27"/>
      <c r="R649" s="27"/>
      <c r="S649" s="27"/>
      <c r="T649" s="27"/>
      <c r="U649" s="27"/>
      <c r="V649" s="27"/>
      <c r="W649" s="27"/>
      <c r="X649" s="27"/>
      <c r="Y649" s="27"/>
      <c r="Z649" s="27"/>
      <c r="AA649" s="27"/>
      <c r="AB649" s="27"/>
      <c r="AC649" s="27"/>
      <c r="AD649" s="27"/>
    </row>
    <row r="650" spans="1:30" s="25" customFormat="1" ht="12.75">
      <c r="A650" s="27"/>
      <c r="E650" s="43"/>
      <c r="F650" s="44"/>
      <c r="G650" s="49"/>
      <c r="H650" s="49"/>
      <c r="I650" s="49"/>
      <c r="J650" s="26"/>
      <c r="K650" s="26"/>
      <c r="L650" s="26"/>
      <c r="M650" s="297"/>
      <c r="N650" s="105"/>
      <c r="O650" s="105"/>
      <c r="P650" s="105"/>
      <c r="Q650" s="27"/>
      <c r="R650" s="27"/>
      <c r="S650" s="27"/>
      <c r="T650" s="27"/>
      <c r="U650" s="27"/>
      <c r="V650" s="27"/>
      <c r="W650" s="27"/>
      <c r="X650" s="27"/>
      <c r="Y650" s="27"/>
      <c r="Z650" s="27"/>
      <c r="AA650" s="27"/>
      <c r="AB650" s="27"/>
      <c r="AC650" s="27"/>
      <c r="AD650" s="27"/>
    </row>
    <row r="651" spans="1:30" s="25" customFormat="1" ht="12.75">
      <c r="A651" s="27"/>
      <c r="E651" s="43"/>
      <c r="F651" s="44"/>
      <c r="G651" s="49"/>
      <c r="H651" s="49"/>
      <c r="I651" s="49"/>
      <c r="J651" s="26"/>
      <c r="K651" s="26"/>
      <c r="L651" s="26"/>
      <c r="M651" s="297"/>
      <c r="N651" s="105"/>
      <c r="O651" s="105"/>
      <c r="P651" s="105"/>
      <c r="Q651" s="27"/>
      <c r="R651" s="27"/>
      <c r="S651" s="27"/>
      <c r="T651" s="27"/>
      <c r="U651" s="27"/>
      <c r="V651" s="27"/>
      <c r="W651" s="27"/>
      <c r="X651" s="27"/>
      <c r="Y651" s="27"/>
      <c r="Z651" s="27"/>
      <c r="AA651" s="27"/>
      <c r="AB651" s="27"/>
      <c r="AC651" s="27"/>
      <c r="AD651" s="27"/>
    </row>
    <row r="652" spans="1:30" s="25" customFormat="1" ht="12.75">
      <c r="A652" s="27"/>
      <c r="E652" s="43"/>
      <c r="F652" s="44"/>
      <c r="G652" s="49"/>
      <c r="H652" s="49"/>
      <c r="I652" s="49"/>
      <c r="J652" s="26"/>
      <c r="K652" s="26"/>
      <c r="L652" s="26"/>
      <c r="M652" s="297"/>
      <c r="N652" s="105"/>
      <c r="O652" s="105"/>
      <c r="P652" s="105"/>
      <c r="Q652" s="27"/>
      <c r="R652" s="27"/>
      <c r="S652" s="27"/>
      <c r="T652" s="27"/>
      <c r="U652" s="27"/>
      <c r="V652" s="27"/>
      <c r="W652" s="27"/>
      <c r="X652" s="27"/>
      <c r="Y652" s="27"/>
      <c r="Z652" s="27"/>
      <c r="AA652" s="27"/>
      <c r="AB652" s="27"/>
      <c r="AC652" s="27"/>
      <c r="AD652" s="27"/>
    </row>
    <row r="653" spans="1:30" s="25" customFormat="1" ht="12.75">
      <c r="A653" s="27"/>
      <c r="E653" s="43"/>
      <c r="F653" s="44"/>
      <c r="G653" s="49"/>
      <c r="H653" s="49"/>
      <c r="I653" s="49"/>
      <c r="J653" s="26"/>
      <c r="K653" s="26"/>
      <c r="L653" s="26"/>
      <c r="M653" s="297"/>
      <c r="N653" s="105"/>
      <c r="O653" s="105"/>
      <c r="P653" s="105"/>
      <c r="Q653" s="27"/>
      <c r="R653" s="27"/>
      <c r="S653" s="27"/>
      <c r="T653" s="27"/>
      <c r="U653" s="27"/>
      <c r="V653" s="27"/>
      <c r="W653" s="27"/>
      <c r="X653" s="27"/>
      <c r="Y653" s="27"/>
      <c r="Z653" s="27"/>
      <c r="AA653" s="27"/>
      <c r="AB653" s="27"/>
      <c r="AC653" s="27"/>
      <c r="AD653" s="27"/>
    </row>
    <row r="654" spans="1:30" s="25" customFormat="1" ht="12.75">
      <c r="A654" s="27"/>
      <c r="E654" s="43"/>
      <c r="F654" s="44"/>
      <c r="G654" s="49"/>
      <c r="H654" s="49"/>
      <c r="I654" s="49"/>
      <c r="J654" s="26"/>
      <c r="K654" s="26"/>
      <c r="L654" s="26"/>
      <c r="M654" s="297"/>
      <c r="N654" s="105"/>
      <c r="O654" s="105"/>
      <c r="P654" s="105"/>
      <c r="Q654" s="27"/>
      <c r="R654" s="27"/>
      <c r="S654" s="27"/>
      <c r="T654" s="27"/>
      <c r="U654" s="27"/>
      <c r="V654" s="27"/>
      <c r="W654" s="27"/>
      <c r="X654" s="27"/>
      <c r="Y654" s="27"/>
      <c r="Z654" s="27"/>
      <c r="AA654" s="27"/>
      <c r="AB654" s="27"/>
      <c r="AC654" s="27"/>
      <c r="AD654" s="27"/>
    </row>
    <row r="655" spans="1:30" s="25" customFormat="1" ht="12.75">
      <c r="A655" s="27"/>
      <c r="E655" s="43"/>
      <c r="F655" s="44"/>
      <c r="G655" s="49"/>
      <c r="H655" s="49"/>
      <c r="I655" s="49"/>
      <c r="J655" s="26"/>
      <c r="K655" s="26"/>
      <c r="L655" s="26"/>
      <c r="M655" s="297"/>
      <c r="N655" s="105"/>
      <c r="O655" s="105"/>
      <c r="P655" s="105"/>
      <c r="Q655" s="27"/>
      <c r="R655" s="27"/>
      <c r="S655" s="27"/>
      <c r="T655" s="27"/>
      <c r="U655" s="27"/>
      <c r="V655" s="27"/>
      <c r="W655" s="27"/>
      <c r="X655" s="27"/>
      <c r="Y655" s="27"/>
      <c r="Z655" s="27"/>
      <c r="AA655" s="27"/>
      <c r="AB655" s="27"/>
      <c r="AC655" s="27"/>
      <c r="AD655" s="27"/>
    </row>
    <row r="656" spans="1:30" s="25" customFormat="1" ht="12.75">
      <c r="A656" s="27"/>
      <c r="E656" s="43"/>
      <c r="F656" s="44"/>
      <c r="G656" s="49"/>
      <c r="H656" s="49"/>
      <c r="I656" s="49"/>
      <c r="J656" s="26"/>
      <c r="K656" s="26"/>
      <c r="L656" s="26"/>
      <c r="M656" s="297"/>
      <c r="N656" s="105"/>
      <c r="O656" s="105"/>
      <c r="P656" s="105"/>
      <c r="Q656" s="27"/>
      <c r="R656" s="27"/>
      <c r="S656" s="27"/>
      <c r="T656" s="27"/>
      <c r="U656" s="27"/>
      <c r="V656" s="27"/>
      <c r="W656" s="27"/>
      <c r="X656" s="27"/>
      <c r="Y656" s="27"/>
      <c r="Z656" s="27"/>
      <c r="AA656" s="27"/>
      <c r="AB656" s="27"/>
      <c r="AC656" s="27"/>
      <c r="AD656" s="27"/>
    </row>
    <row r="657" spans="1:30" s="25" customFormat="1" ht="12.75">
      <c r="A657" s="27"/>
      <c r="E657" s="43"/>
      <c r="F657" s="44"/>
      <c r="G657" s="49"/>
      <c r="H657" s="49"/>
      <c r="I657" s="49"/>
      <c r="J657" s="26"/>
      <c r="K657" s="26"/>
      <c r="L657" s="26"/>
      <c r="M657" s="297"/>
      <c r="N657" s="105"/>
      <c r="O657" s="105"/>
      <c r="P657" s="105"/>
      <c r="Q657" s="27"/>
      <c r="R657" s="27"/>
      <c r="S657" s="27"/>
      <c r="T657" s="27"/>
      <c r="U657" s="27"/>
      <c r="V657" s="27"/>
      <c r="W657" s="27"/>
      <c r="X657" s="27"/>
      <c r="Y657" s="27"/>
      <c r="Z657" s="27"/>
      <c r="AA657" s="27"/>
      <c r="AB657" s="27"/>
      <c r="AC657" s="27"/>
      <c r="AD657" s="27"/>
    </row>
    <row r="658" spans="1:30" s="25" customFormat="1" ht="12.75">
      <c r="A658" s="27"/>
      <c r="E658" s="43"/>
      <c r="F658" s="44"/>
      <c r="G658" s="49"/>
      <c r="H658" s="49"/>
      <c r="I658" s="49"/>
      <c r="J658" s="26"/>
      <c r="K658" s="26"/>
      <c r="L658" s="26"/>
      <c r="M658" s="297"/>
      <c r="N658" s="105"/>
      <c r="O658" s="105"/>
      <c r="P658" s="105"/>
      <c r="Q658" s="27"/>
      <c r="R658" s="27"/>
      <c r="S658" s="27"/>
      <c r="T658" s="27"/>
      <c r="U658" s="27"/>
      <c r="V658" s="27"/>
      <c r="W658" s="27"/>
      <c r="X658" s="27"/>
      <c r="Y658" s="27"/>
      <c r="Z658" s="27"/>
      <c r="AA658" s="27"/>
      <c r="AB658" s="27"/>
      <c r="AC658" s="27"/>
      <c r="AD658" s="27"/>
    </row>
    <row r="659" spans="1:30" s="25" customFormat="1" ht="12.75">
      <c r="A659" s="27"/>
      <c r="E659" s="43"/>
      <c r="F659" s="44"/>
      <c r="G659" s="49"/>
      <c r="H659" s="49"/>
      <c r="I659" s="49"/>
      <c r="J659" s="26"/>
      <c r="K659" s="26"/>
      <c r="L659" s="26"/>
      <c r="M659" s="297"/>
      <c r="N659" s="105"/>
      <c r="O659" s="105"/>
      <c r="P659" s="105"/>
      <c r="Q659" s="27"/>
      <c r="R659" s="27"/>
      <c r="S659" s="27"/>
      <c r="T659" s="27"/>
      <c r="U659" s="27"/>
      <c r="V659" s="27"/>
      <c r="W659" s="27"/>
      <c r="X659" s="27"/>
      <c r="Y659" s="27"/>
      <c r="Z659" s="27"/>
      <c r="AA659" s="27"/>
      <c r="AB659" s="27"/>
      <c r="AC659" s="27"/>
      <c r="AD659" s="27"/>
    </row>
    <row r="660" spans="1:30" s="25" customFormat="1" ht="12.75">
      <c r="A660" s="27"/>
      <c r="E660" s="43"/>
      <c r="F660" s="44"/>
      <c r="G660" s="49"/>
      <c r="H660" s="49"/>
      <c r="I660" s="49"/>
      <c r="J660" s="26"/>
      <c r="K660" s="26"/>
      <c r="L660" s="26"/>
      <c r="M660" s="297"/>
      <c r="N660" s="105"/>
      <c r="O660" s="105"/>
      <c r="P660" s="105"/>
      <c r="Q660" s="27"/>
      <c r="R660" s="27"/>
      <c r="S660" s="27"/>
      <c r="T660" s="27"/>
      <c r="U660" s="27"/>
      <c r="V660" s="27"/>
      <c r="W660" s="27"/>
      <c r="X660" s="27"/>
      <c r="Y660" s="27"/>
      <c r="Z660" s="27"/>
      <c r="AA660" s="27"/>
      <c r="AB660" s="27"/>
      <c r="AC660" s="27"/>
      <c r="AD660" s="27"/>
    </row>
    <row r="661" spans="1:30" s="25" customFormat="1" ht="12.75">
      <c r="A661" s="27"/>
      <c r="E661" s="43"/>
      <c r="F661" s="44"/>
      <c r="G661" s="49"/>
      <c r="H661" s="49"/>
      <c r="I661" s="49"/>
      <c r="J661" s="26"/>
      <c r="K661" s="26"/>
      <c r="L661" s="26"/>
      <c r="M661" s="297"/>
      <c r="N661" s="105"/>
      <c r="O661" s="105"/>
      <c r="P661" s="105"/>
      <c r="Q661" s="27"/>
      <c r="R661" s="27"/>
      <c r="S661" s="27"/>
      <c r="T661" s="27"/>
      <c r="U661" s="27"/>
      <c r="V661" s="27"/>
      <c r="W661" s="27"/>
      <c r="X661" s="27"/>
      <c r="Y661" s="27"/>
      <c r="Z661" s="27"/>
      <c r="AA661" s="27"/>
      <c r="AB661" s="27"/>
      <c r="AC661" s="27"/>
      <c r="AD661" s="27"/>
    </row>
    <row r="662" spans="1:30" s="25" customFormat="1" ht="12.75">
      <c r="A662" s="27"/>
      <c r="E662" s="43"/>
      <c r="F662" s="44"/>
      <c r="G662" s="49"/>
      <c r="H662" s="49"/>
      <c r="I662" s="49"/>
      <c r="J662" s="26"/>
      <c r="K662" s="26"/>
      <c r="L662" s="26"/>
      <c r="M662" s="297"/>
      <c r="N662" s="105"/>
      <c r="O662" s="105"/>
      <c r="P662" s="105"/>
      <c r="Q662" s="27"/>
      <c r="R662" s="27"/>
      <c r="S662" s="27"/>
      <c r="T662" s="27"/>
      <c r="U662" s="27"/>
      <c r="V662" s="27"/>
      <c r="W662" s="27"/>
      <c r="X662" s="27"/>
      <c r="Y662" s="27"/>
      <c r="Z662" s="27"/>
      <c r="AA662" s="27"/>
      <c r="AB662" s="27"/>
      <c r="AC662" s="27"/>
      <c r="AD662" s="27"/>
    </row>
    <row r="663" spans="1:30" s="25" customFormat="1" ht="12.75">
      <c r="A663" s="27"/>
      <c r="E663" s="43"/>
      <c r="F663" s="44"/>
      <c r="G663" s="49"/>
      <c r="H663" s="49"/>
      <c r="I663" s="49"/>
      <c r="J663" s="26"/>
      <c r="K663" s="26"/>
      <c r="L663" s="26"/>
      <c r="M663" s="297"/>
      <c r="N663" s="105"/>
      <c r="O663" s="105"/>
      <c r="P663" s="105"/>
      <c r="Q663" s="27"/>
      <c r="R663" s="27"/>
      <c r="S663" s="27"/>
      <c r="T663" s="27"/>
      <c r="U663" s="27"/>
      <c r="V663" s="27"/>
      <c r="W663" s="27"/>
      <c r="X663" s="27"/>
      <c r="Y663" s="27"/>
      <c r="Z663" s="27"/>
      <c r="AA663" s="27"/>
      <c r="AB663" s="27"/>
      <c r="AC663" s="27"/>
      <c r="AD663" s="27"/>
    </row>
    <row r="664" spans="1:30" s="25" customFormat="1" ht="12.75">
      <c r="A664" s="27"/>
      <c r="E664" s="43"/>
      <c r="F664" s="44"/>
      <c r="G664" s="49"/>
      <c r="H664" s="49"/>
      <c r="I664" s="49"/>
      <c r="J664" s="26"/>
      <c r="K664" s="26"/>
      <c r="L664" s="26"/>
      <c r="M664" s="297"/>
      <c r="N664" s="105"/>
      <c r="O664" s="105"/>
      <c r="P664" s="105"/>
      <c r="Q664" s="27"/>
      <c r="R664" s="27"/>
      <c r="S664" s="27"/>
      <c r="T664" s="27"/>
      <c r="U664" s="27"/>
      <c r="V664" s="27"/>
      <c r="W664" s="27"/>
      <c r="X664" s="27"/>
      <c r="Y664" s="27"/>
      <c r="Z664" s="27"/>
      <c r="AA664" s="27"/>
      <c r="AB664" s="27"/>
      <c r="AC664" s="27"/>
      <c r="AD664" s="27"/>
    </row>
    <row r="665" spans="1:30" s="25" customFormat="1" ht="12.75">
      <c r="A665" s="27"/>
      <c r="E665" s="43"/>
      <c r="F665" s="44"/>
      <c r="G665" s="49"/>
      <c r="H665" s="49"/>
      <c r="I665" s="49"/>
      <c r="J665" s="26"/>
      <c r="K665" s="26"/>
      <c r="L665" s="26"/>
      <c r="M665" s="297"/>
      <c r="N665" s="105"/>
      <c r="O665" s="105"/>
      <c r="P665" s="105"/>
      <c r="Q665" s="27"/>
      <c r="R665" s="27"/>
      <c r="S665" s="27"/>
      <c r="T665" s="27"/>
      <c r="U665" s="27"/>
      <c r="V665" s="27"/>
      <c r="W665" s="27"/>
      <c r="X665" s="27"/>
      <c r="Y665" s="27"/>
      <c r="Z665" s="27"/>
      <c r="AA665" s="27"/>
      <c r="AB665" s="27"/>
      <c r="AC665" s="27"/>
      <c r="AD665" s="27"/>
    </row>
    <row r="666" spans="1:30" s="25" customFormat="1" ht="12.75">
      <c r="A666" s="27"/>
      <c r="E666" s="43"/>
      <c r="F666" s="44"/>
      <c r="G666" s="49"/>
      <c r="H666" s="49"/>
      <c r="I666" s="49"/>
      <c r="J666" s="26"/>
      <c r="K666" s="26"/>
      <c r="L666" s="26"/>
      <c r="M666" s="297"/>
      <c r="N666" s="105"/>
      <c r="O666" s="105"/>
      <c r="P666" s="105"/>
      <c r="Q666" s="27"/>
      <c r="R666" s="27"/>
      <c r="S666" s="27"/>
      <c r="T666" s="27"/>
      <c r="U666" s="27"/>
      <c r="V666" s="27"/>
      <c r="W666" s="27"/>
      <c r="X666" s="27"/>
      <c r="Y666" s="27"/>
      <c r="Z666" s="27"/>
      <c r="AA666" s="27"/>
      <c r="AB666" s="27"/>
      <c r="AC666" s="27"/>
      <c r="AD666" s="27"/>
    </row>
    <row r="667" spans="1:30" s="25" customFormat="1" ht="12.75">
      <c r="A667" s="27"/>
      <c r="E667" s="43"/>
      <c r="F667" s="44"/>
      <c r="G667" s="49"/>
      <c r="H667" s="49"/>
      <c r="I667" s="49"/>
      <c r="J667" s="26"/>
      <c r="K667" s="26"/>
      <c r="L667" s="26"/>
      <c r="M667" s="297"/>
      <c r="N667" s="105"/>
      <c r="O667" s="105"/>
      <c r="P667" s="105"/>
      <c r="Q667" s="27"/>
      <c r="R667" s="27"/>
      <c r="S667" s="27"/>
      <c r="T667" s="27"/>
      <c r="U667" s="27"/>
      <c r="V667" s="27"/>
      <c r="W667" s="27"/>
      <c r="X667" s="27"/>
      <c r="Y667" s="27"/>
      <c r="Z667" s="27"/>
      <c r="AA667" s="27"/>
      <c r="AB667" s="27"/>
      <c r="AC667" s="27"/>
      <c r="AD667" s="27"/>
    </row>
    <row r="668" spans="1:30" s="25" customFormat="1" ht="12.75">
      <c r="A668" s="27"/>
      <c r="E668" s="43"/>
      <c r="F668" s="44"/>
      <c r="G668" s="49"/>
      <c r="H668" s="49"/>
      <c r="I668" s="49"/>
      <c r="J668" s="26"/>
      <c r="K668" s="26"/>
      <c r="L668" s="26"/>
      <c r="M668" s="297"/>
      <c r="N668" s="105"/>
      <c r="O668" s="105"/>
      <c r="P668" s="105"/>
      <c r="Q668" s="27"/>
      <c r="R668" s="27"/>
      <c r="S668" s="27"/>
      <c r="T668" s="27"/>
      <c r="U668" s="27"/>
      <c r="V668" s="27"/>
      <c r="W668" s="27"/>
      <c r="X668" s="27"/>
      <c r="Y668" s="27"/>
      <c r="Z668" s="27"/>
      <c r="AA668" s="27"/>
      <c r="AB668" s="27"/>
      <c r="AC668" s="27"/>
      <c r="AD668" s="27"/>
    </row>
    <row r="669" spans="1:30" s="25" customFormat="1" ht="12.75">
      <c r="A669" s="27"/>
      <c r="E669" s="43"/>
      <c r="F669" s="44"/>
      <c r="G669" s="49"/>
      <c r="H669" s="49"/>
      <c r="I669" s="49"/>
      <c r="J669" s="26"/>
      <c r="K669" s="26"/>
      <c r="L669" s="26"/>
      <c r="M669" s="297"/>
      <c r="N669" s="105"/>
      <c r="O669" s="105"/>
      <c r="P669" s="105"/>
      <c r="Q669" s="27"/>
      <c r="R669" s="27"/>
      <c r="S669" s="27"/>
      <c r="T669" s="27"/>
      <c r="U669" s="27"/>
      <c r="V669" s="27"/>
      <c r="W669" s="27"/>
      <c r="X669" s="27"/>
      <c r="Y669" s="27"/>
      <c r="Z669" s="27"/>
      <c r="AA669" s="27"/>
      <c r="AB669" s="27"/>
      <c r="AC669" s="27"/>
      <c r="AD669" s="27"/>
    </row>
    <row r="670" spans="1:30" s="25" customFormat="1" ht="12.75">
      <c r="A670" s="27"/>
      <c r="E670" s="43"/>
      <c r="F670" s="44"/>
      <c r="G670" s="49"/>
      <c r="H670" s="49"/>
      <c r="I670" s="49"/>
      <c r="J670" s="26"/>
      <c r="K670" s="26"/>
      <c r="L670" s="26"/>
      <c r="M670" s="297"/>
      <c r="N670" s="105"/>
      <c r="O670" s="105"/>
      <c r="P670" s="105"/>
      <c r="Q670" s="27"/>
      <c r="R670" s="27"/>
      <c r="S670" s="27"/>
      <c r="T670" s="27"/>
      <c r="U670" s="27"/>
      <c r="V670" s="27"/>
      <c r="W670" s="27"/>
      <c r="X670" s="27"/>
      <c r="Y670" s="27"/>
      <c r="Z670" s="27"/>
      <c r="AA670" s="27"/>
      <c r="AB670" s="27"/>
      <c r="AC670" s="27"/>
      <c r="AD670" s="27"/>
    </row>
    <row r="671" spans="1:30" s="25" customFormat="1" ht="12.75">
      <c r="A671" s="27"/>
      <c r="E671" s="43"/>
      <c r="F671" s="44"/>
      <c r="G671" s="49"/>
      <c r="H671" s="49"/>
      <c r="I671" s="49"/>
      <c r="J671" s="26"/>
      <c r="K671" s="26"/>
      <c r="L671" s="26"/>
      <c r="M671" s="297"/>
      <c r="N671" s="105"/>
      <c r="O671" s="105"/>
      <c r="P671" s="105"/>
      <c r="Q671" s="27"/>
      <c r="R671" s="27"/>
      <c r="S671" s="27"/>
      <c r="T671" s="27"/>
      <c r="U671" s="27"/>
      <c r="V671" s="27"/>
      <c r="W671" s="27"/>
      <c r="X671" s="27"/>
      <c r="Y671" s="27"/>
      <c r="Z671" s="27"/>
      <c r="AA671" s="27"/>
      <c r="AB671" s="27"/>
      <c r="AC671" s="27"/>
      <c r="AD671" s="27"/>
    </row>
    <row r="672" spans="1:30" s="25" customFormat="1" ht="12.75">
      <c r="A672" s="27"/>
      <c r="E672" s="43"/>
      <c r="F672" s="44"/>
      <c r="G672" s="49"/>
      <c r="H672" s="49"/>
      <c r="I672" s="49"/>
      <c r="J672" s="26"/>
      <c r="K672" s="26"/>
      <c r="L672" s="26"/>
      <c r="M672" s="297"/>
      <c r="N672" s="105"/>
      <c r="O672" s="105"/>
      <c r="P672" s="105"/>
      <c r="Q672" s="27"/>
      <c r="R672" s="27"/>
      <c r="S672" s="27"/>
      <c r="T672" s="27"/>
      <c r="U672" s="27"/>
      <c r="V672" s="27"/>
      <c r="W672" s="27"/>
      <c r="X672" s="27"/>
      <c r="Y672" s="27"/>
      <c r="Z672" s="27"/>
      <c r="AA672" s="27"/>
      <c r="AB672" s="27"/>
      <c r="AC672" s="27"/>
      <c r="AD672" s="27"/>
    </row>
    <row r="673" spans="1:30" s="25" customFormat="1" ht="12.75">
      <c r="A673" s="27"/>
      <c r="E673" s="43"/>
      <c r="F673" s="44"/>
      <c r="G673" s="49"/>
      <c r="H673" s="49"/>
      <c r="I673" s="49"/>
      <c r="J673" s="26"/>
      <c r="K673" s="26"/>
      <c r="L673" s="26"/>
      <c r="M673" s="297"/>
      <c r="N673" s="105"/>
      <c r="O673" s="105"/>
      <c r="P673" s="105"/>
      <c r="Q673" s="27"/>
      <c r="R673" s="27"/>
      <c r="S673" s="27"/>
      <c r="T673" s="27"/>
      <c r="U673" s="27"/>
      <c r="V673" s="27"/>
      <c r="W673" s="27"/>
      <c r="X673" s="27"/>
      <c r="Y673" s="27"/>
      <c r="Z673" s="27"/>
      <c r="AA673" s="27"/>
      <c r="AB673" s="27"/>
      <c r="AC673" s="27"/>
      <c r="AD673" s="27"/>
    </row>
    <row r="674" spans="1:30" s="25" customFormat="1" ht="12.75">
      <c r="A674" s="27"/>
      <c r="E674" s="43"/>
      <c r="F674" s="44"/>
      <c r="G674" s="49"/>
      <c r="H674" s="49"/>
      <c r="I674" s="49"/>
      <c r="J674" s="26"/>
      <c r="K674" s="26"/>
      <c r="L674" s="26"/>
      <c r="M674" s="297"/>
      <c r="N674" s="105"/>
      <c r="O674" s="105"/>
      <c r="P674" s="105"/>
      <c r="Q674" s="27"/>
      <c r="R674" s="27"/>
      <c r="S674" s="27"/>
      <c r="T674" s="27"/>
      <c r="U674" s="27"/>
      <c r="V674" s="27"/>
      <c r="W674" s="27"/>
      <c r="X674" s="27"/>
      <c r="Y674" s="27"/>
      <c r="Z674" s="27"/>
      <c r="AA674" s="27"/>
      <c r="AB674" s="27"/>
      <c r="AC674" s="27"/>
      <c r="AD674" s="27"/>
    </row>
    <row r="675" spans="1:30" s="25" customFormat="1" ht="12.75">
      <c r="A675" s="27"/>
      <c r="E675" s="43"/>
      <c r="F675" s="44"/>
      <c r="G675" s="49"/>
      <c r="H675" s="49"/>
      <c r="I675" s="49"/>
      <c r="J675" s="26"/>
      <c r="K675" s="26"/>
      <c r="L675" s="26"/>
      <c r="M675" s="297"/>
      <c r="N675" s="105"/>
      <c r="O675" s="105"/>
      <c r="P675" s="105"/>
      <c r="Q675" s="27"/>
      <c r="R675" s="27"/>
      <c r="S675" s="27"/>
      <c r="T675" s="27"/>
      <c r="U675" s="27"/>
      <c r="V675" s="27"/>
      <c r="W675" s="27"/>
      <c r="X675" s="27"/>
      <c r="Y675" s="27"/>
      <c r="Z675" s="27"/>
      <c r="AA675" s="27"/>
      <c r="AB675" s="27"/>
      <c r="AC675" s="27"/>
      <c r="AD675" s="27"/>
    </row>
    <row r="676" spans="1:30" s="25" customFormat="1" ht="12.75">
      <c r="A676" s="27"/>
      <c r="E676" s="43"/>
      <c r="F676" s="44"/>
      <c r="G676" s="49"/>
      <c r="H676" s="49"/>
      <c r="I676" s="49"/>
      <c r="J676" s="26"/>
      <c r="K676" s="26"/>
      <c r="L676" s="26"/>
      <c r="M676" s="297"/>
      <c r="N676" s="105"/>
      <c r="O676" s="105"/>
      <c r="P676" s="105"/>
      <c r="Q676" s="27"/>
      <c r="R676" s="27"/>
      <c r="S676" s="27"/>
      <c r="T676" s="27"/>
      <c r="U676" s="27"/>
      <c r="V676" s="27"/>
      <c r="W676" s="27"/>
      <c r="X676" s="27"/>
      <c r="Y676" s="27"/>
      <c r="Z676" s="27"/>
      <c r="AA676" s="27"/>
      <c r="AB676" s="27"/>
      <c r="AC676" s="27"/>
      <c r="AD676" s="27"/>
    </row>
    <row r="677" spans="1:30" s="25" customFormat="1" ht="12.75">
      <c r="A677" s="27"/>
      <c r="E677" s="43"/>
      <c r="F677" s="44"/>
      <c r="G677" s="49"/>
      <c r="H677" s="49"/>
      <c r="I677" s="49"/>
      <c r="J677" s="26"/>
      <c r="K677" s="26"/>
      <c r="L677" s="26"/>
      <c r="M677" s="297"/>
      <c r="N677" s="105"/>
      <c r="O677" s="105"/>
      <c r="P677" s="105"/>
      <c r="Q677" s="27"/>
      <c r="R677" s="27"/>
      <c r="S677" s="27"/>
      <c r="T677" s="27"/>
      <c r="U677" s="27"/>
      <c r="V677" s="27"/>
      <c r="W677" s="27"/>
      <c r="X677" s="27"/>
      <c r="Y677" s="27"/>
      <c r="Z677" s="27"/>
      <c r="AA677" s="27"/>
      <c r="AB677" s="27"/>
      <c r="AC677" s="27"/>
      <c r="AD677" s="27"/>
    </row>
    <row r="678" spans="1:30" s="25" customFormat="1" ht="12.75">
      <c r="A678" s="27"/>
      <c r="E678" s="43"/>
      <c r="F678" s="44"/>
      <c r="G678" s="49"/>
      <c r="H678" s="49"/>
      <c r="I678" s="49"/>
      <c r="J678" s="26"/>
      <c r="K678" s="26"/>
      <c r="L678" s="26"/>
      <c r="M678" s="297"/>
      <c r="N678" s="105"/>
      <c r="O678" s="105"/>
      <c r="P678" s="105"/>
      <c r="Q678" s="27"/>
      <c r="R678" s="27"/>
      <c r="S678" s="27"/>
      <c r="T678" s="27"/>
      <c r="U678" s="27"/>
      <c r="V678" s="27"/>
      <c r="W678" s="27"/>
      <c r="X678" s="27"/>
      <c r="Y678" s="27"/>
      <c r="Z678" s="27"/>
      <c r="AA678" s="27"/>
      <c r="AB678" s="27"/>
      <c r="AC678" s="27"/>
      <c r="AD678" s="27"/>
    </row>
    <row r="679" spans="1:30" s="25" customFormat="1" ht="12.75">
      <c r="A679" s="27"/>
      <c r="E679" s="43"/>
      <c r="F679" s="44"/>
      <c r="G679" s="49"/>
      <c r="H679" s="49"/>
      <c r="I679" s="49"/>
      <c r="J679" s="26"/>
      <c r="K679" s="26"/>
      <c r="L679" s="26"/>
      <c r="M679" s="297"/>
      <c r="N679" s="105"/>
      <c r="O679" s="105"/>
      <c r="P679" s="105"/>
      <c r="Q679" s="27"/>
      <c r="R679" s="27"/>
      <c r="S679" s="27"/>
      <c r="T679" s="27"/>
      <c r="U679" s="27"/>
      <c r="V679" s="27"/>
      <c r="W679" s="27"/>
      <c r="X679" s="27"/>
      <c r="Y679" s="27"/>
      <c r="Z679" s="27"/>
      <c r="AA679" s="27"/>
      <c r="AB679" s="27"/>
      <c r="AC679" s="27"/>
      <c r="AD679" s="27"/>
    </row>
    <row r="680" spans="1:30" s="25" customFormat="1" ht="12.75">
      <c r="A680" s="27"/>
      <c r="E680" s="43"/>
      <c r="F680" s="44"/>
      <c r="G680" s="49"/>
      <c r="H680" s="49"/>
      <c r="I680" s="49"/>
      <c r="J680" s="26"/>
      <c r="K680" s="26"/>
      <c r="L680" s="26"/>
      <c r="M680" s="297"/>
      <c r="N680" s="105"/>
      <c r="O680" s="105"/>
      <c r="P680" s="105"/>
      <c r="Q680" s="27"/>
      <c r="R680" s="27"/>
      <c r="S680" s="27"/>
      <c r="T680" s="27"/>
      <c r="U680" s="27"/>
      <c r="V680" s="27"/>
      <c r="W680" s="27"/>
      <c r="X680" s="27"/>
      <c r="Y680" s="27"/>
      <c r="Z680" s="27"/>
      <c r="AA680" s="27"/>
      <c r="AB680" s="27"/>
      <c r="AC680" s="27"/>
      <c r="AD680" s="27"/>
    </row>
    <row r="681" spans="1:30" s="25" customFormat="1" ht="12.75">
      <c r="A681" s="27"/>
      <c r="E681" s="43"/>
      <c r="F681" s="44"/>
      <c r="G681" s="49"/>
      <c r="H681" s="49"/>
      <c r="I681" s="49"/>
      <c r="J681" s="26"/>
      <c r="K681" s="26"/>
      <c r="L681" s="26"/>
      <c r="M681" s="297"/>
      <c r="N681" s="105"/>
      <c r="O681" s="105"/>
      <c r="P681" s="105"/>
      <c r="Q681" s="27"/>
      <c r="R681" s="27"/>
      <c r="S681" s="27"/>
      <c r="T681" s="27"/>
      <c r="U681" s="27"/>
      <c r="V681" s="27"/>
      <c r="W681" s="27"/>
      <c r="X681" s="27"/>
      <c r="Y681" s="27"/>
      <c r="Z681" s="27"/>
      <c r="AA681" s="27"/>
      <c r="AB681" s="27"/>
      <c r="AC681" s="27"/>
      <c r="AD681" s="27"/>
    </row>
    <row r="682" spans="1:30" s="25" customFormat="1" ht="12.75">
      <c r="A682" s="27"/>
      <c r="E682" s="43"/>
      <c r="F682" s="44"/>
      <c r="G682" s="49"/>
      <c r="H682" s="49"/>
      <c r="I682" s="49"/>
      <c r="J682" s="26"/>
      <c r="K682" s="26"/>
      <c r="L682" s="26"/>
      <c r="M682" s="297"/>
      <c r="N682" s="105"/>
      <c r="O682" s="105"/>
      <c r="P682" s="105"/>
      <c r="Q682" s="27"/>
      <c r="R682" s="27"/>
      <c r="S682" s="27"/>
      <c r="T682" s="27"/>
      <c r="U682" s="27"/>
      <c r="V682" s="27"/>
      <c r="W682" s="27"/>
      <c r="X682" s="27"/>
      <c r="Y682" s="27"/>
      <c r="Z682" s="27"/>
      <c r="AA682" s="27"/>
      <c r="AB682" s="27"/>
      <c r="AC682" s="27"/>
      <c r="AD682" s="27"/>
    </row>
    <row r="683" spans="1:30" s="25" customFormat="1" ht="12.75">
      <c r="A683" s="27"/>
      <c r="E683" s="43"/>
      <c r="F683" s="44"/>
      <c r="G683" s="49"/>
      <c r="H683" s="49"/>
      <c r="I683" s="49"/>
      <c r="J683" s="26"/>
      <c r="K683" s="26"/>
      <c r="L683" s="26"/>
      <c r="M683" s="297"/>
      <c r="N683" s="105"/>
      <c r="O683" s="105"/>
      <c r="P683" s="105"/>
      <c r="Q683" s="27"/>
      <c r="R683" s="27"/>
      <c r="S683" s="27"/>
      <c r="T683" s="27"/>
      <c r="U683" s="27"/>
      <c r="V683" s="27"/>
      <c r="W683" s="27"/>
      <c r="X683" s="27"/>
      <c r="Y683" s="27"/>
      <c r="Z683" s="27"/>
      <c r="AA683" s="27"/>
      <c r="AB683" s="27"/>
      <c r="AC683" s="27"/>
      <c r="AD683" s="27"/>
    </row>
    <row r="684" spans="1:30" s="25" customFormat="1" ht="12.75">
      <c r="A684" s="27"/>
      <c r="E684" s="43"/>
      <c r="F684" s="44"/>
      <c r="G684" s="49"/>
      <c r="H684" s="49"/>
      <c r="I684" s="49"/>
      <c r="J684" s="26"/>
      <c r="K684" s="26"/>
      <c r="L684" s="26"/>
      <c r="M684" s="297"/>
      <c r="N684" s="105"/>
      <c r="O684" s="105"/>
      <c r="P684" s="105"/>
      <c r="Q684" s="27"/>
      <c r="R684" s="27"/>
      <c r="S684" s="27"/>
      <c r="T684" s="27"/>
      <c r="U684" s="27"/>
      <c r="V684" s="27"/>
      <c r="W684" s="27"/>
      <c r="X684" s="27"/>
      <c r="Y684" s="27"/>
      <c r="Z684" s="27"/>
      <c r="AA684" s="27"/>
      <c r="AB684" s="27"/>
      <c r="AC684" s="27"/>
      <c r="AD684" s="27"/>
    </row>
    <row r="685" spans="1:30" s="25" customFormat="1" ht="12.75">
      <c r="A685" s="27"/>
      <c r="E685" s="43"/>
      <c r="F685" s="44"/>
      <c r="G685" s="49"/>
      <c r="H685" s="49"/>
      <c r="I685" s="49"/>
      <c r="J685" s="26"/>
      <c r="K685" s="26"/>
      <c r="L685" s="26"/>
      <c r="M685" s="297"/>
      <c r="N685" s="105"/>
      <c r="O685" s="105"/>
      <c r="P685" s="105"/>
      <c r="Q685" s="27"/>
      <c r="R685" s="27"/>
      <c r="S685" s="27"/>
      <c r="T685" s="27"/>
      <c r="U685" s="27"/>
      <c r="V685" s="27"/>
      <c r="W685" s="27"/>
      <c r="X685" s="27"/>
      <c r="Y685" s="27"/>
      <c r="Z685" s="27"/>
      <c r="AA685" s="27"/>
      <c r="AB685" s="27"/>
      <c r="AC685" s="27"/>
      <c r="AD685" s="27"/>
    </row>
    <row r="686" spans="1:30" s="25" customFormat="1" ht="12.75">
      <c r="A686" s="27"/>
      <c r="E686" s="43"/>
      <c r="F686" s="44"/>
      <c r="G686" s="49"/>
      <c r="H686" s="49"/>
      <c r="I686" s="49"/>
      <c r="J686" s="26"/>
      <c r="K686" s="26"/>
      <c r="L686" s="26"/>
      <c r="M686" s="297"/>
      <c r="N686" s="105"/>
      <c r="O686" s="105"/>
      <c r="P686" s="105"/>
      <c r="Q686" s="27"/>
      <c r="R686" s="27"/>
      <c r="S686" s="27"/>
      <c r="T686" s="27"/>
      <c r="U686" s="27"/>
      <c r="V686" s="27"/>
      <c r="W686" s="27"/>
      <c r="X686" s="27"/>
      <c r="Y686" s="27"/>
      <c r="Z686" s="27"/>
      <c r="AA686" s="27"/>
      <c r="AB686" s="27"/>
      <c r="AC686" s="27"/>
      <c r="AD686" s="27"/>
    </row>
    <row r="687" spans="1:30" s="25" customFormat="1" ht="12.75">
      <c r="A687" s="27"/>
      <c r="E687" s="43"/>
      <c r="F687" s="44"/>
      <c r="G687" s="49"/>
      <c r="H687" s="49"/>
      <c r="I687" s="49"/>
      <c r="J687" s="26"/>
      <c r="K687" s="26"/>
      <c r="L687" s="26"/>
      <c r="M687" s="297"/>
      <c r="N687" s="105"/>
      <c r="O687" s="105"/>
      <c r="P687" s="105"/>
      <c r="Q687" s="27"/>
      <c r="R687" s="27"/>
      <c r="S687" s="27"/>
      <c r="T687" s="27"/>
      <c r="U687" s="27"/>
      <c r="V687" s="27"/>
      <c r="W687" s="27"/>
      <c r="X687" s="27"/>
      <c r="Y687" s="27"/>
      <c r="Z687" s="27"/>
      <c r="AA687" s="27"/>
      <c r="AB687" s="27"/>
      <c r="AC687" s="27"/>
      <c r="AD687" s="27"/>
    </row>
    <row r="688" spans="1:30" s="25" customFormat="1" ht="12.75">
      <c r="A688" s="27"/>
      <c r="E688" s="43"/>
      <c r="F688" s="44"/>
      <c r="G688" s="49"/>
      <c r="H688" s="49"/>
      <c r="I688" s="49"/>
      <c r="J688" s="26"/>
      <c r="K688" s="26"/>
      <c r="L688" s="26"/>
      <c r="M688" s="297"/>
      <c r="N688" s="105"/>
      <c r="O688" s="105"/>
      <c r="P688" s="105"/>
      <c r="Q688" s="27"/>
      <c r="R688" s="27"/>
      <c r="S688" s="27"/>
      <c r="T688" s="27"/>
      <c r="U688" s="27"/>
      <c r="V688" s="27"/>
      <c r="W688" s="27"/>
      <c r="X688" s="27"/>
      <c r="Y688" s="27"/>
      <c r="Z688" s="27"/>
      <c r="AA688" s="27"/>
      <c r="AB688" s="27"/>
      <c r="AC688" s="27"/>
      <c r="AD688" s="27"/>
    </row>
    <row r="689" spans="1:30" s="25" customFormat="1" ht="12.75">
      <c r="A689" s="27"/>
      <c r="E689" s="43"/>
      <c r="F689" s="44"/>
      <c r="G689" s="49"/>
      <c r="H689" s="49"/>
      <c r="I689" s="49"/>
      <c r="J689" s="26"/>
      <c r="K689" s="26"/>
      <c r="L689" s="26"/>
      <c r="M689" s="297"/>
      <c r="N689" s="105"/>
      <c r="O689" s="105"/>
      <c r="P689" s="105"/>
      <c r="Q689" s="27"/>
      <c r="R689" s="27"/>
      <c r="S689" s="27"/>
      <c r="T689" s="27"/>
      <c r="U689" s="27"/>
      <c r="V689" s="27"/>
      <c r="W689" s="27"/>
      <c r="X689" s="27"/>
      <c r="Y689" s="27"/>
      <c r="Z689" s="27"/>
      <c r="AA689" s="27"/>
      <c r="AB689" s="27"/>
      <c r="AC689" s="27"/>
      <c r="AD689" s="27"/>
    </row>
    <row r="690" spans="1:30" s="25" customFormat="1" ht="12.75">
      <c r="A690" s="27"/>
      <c r="E690" s="43"/>
      <c r="F690" s="44"/>
      <c r="G690" s="49"/>
      <c r="H690" s="49"/>
      <c r="I690" s="49"/>
      <c r="J690" s="26"/>
      <c r="K690" s="26"/>
      <c r="L690" s="26"/>
      <c r="M690" s="297"/>
      <c r="N690" s="105"/>
      <c r="O690" s="105"/>
      <c r="P690" s="105"/>
      <c r="Q690" s="27"/>
      <c r="R690" s="27"/>
      <c r="S690" s="27"/>
      <c r="T690" s="27"/>
      <c r="U690" s="27"/>
      <c r="V690" s="27"/>
      <c r="W690" s="27"/>
      <c r="X690" s="27"/>
      <c r="Y690" s="27"/>
      <c r="Z690" s="27"/>
      <c r="AA690" s="27"/>
      <c r="AB690" s="27"/>
      <c r="AC690" s="27"/>
      <c r="AD690" s="27"/>
    </row>
    <row r="691" spans="1:30" s="25" customFormat="1" ht="12.75">
      <c r="A691" s="27"/>
      <c r="E691" s="43"/>
      <c r="F691" s="44"/>
      <c r="G691" s="49"/>
      <c r="H691" s="49"/>
      <c r="I691" s="49"/>
      <c r="J691" s="26"/>
      <c r="K691" s="26"/>
      <c r="L691" s="26"/>
      <c r="M691" s="297"/>
      <c r="N691" s="105"/>
      <c r="O691" s="105"/>
      <c r="P691" s="105"/>
      <c r="Q691" s="27"/>
      <c r="R691" s="27"/>
      <c r="S691" s="27"/>
      <c r="T691" s="27"/>
      <c r="U691" s="27"/>
      <c r="V691" s="27"/>
      <c r="W691" s="27"/>
      <c r="X691" s="27"/>
      <c r="Y691" s="27"/>
      <c r="Z691" s="27"/>
      <c r="AA691" s="27"/>
      <c r="AB691" s="27"/>
      <c r="AC691" s="27"/>
      <c r="AD691" s="27"/>
    </row>
    <row r="692" spans="1:30" s="25" customFormat="1" ht="12.75">
      <c r="A692" s="27"/>
      <c r="E692" s="43"/>
      <c r="F692" s="44"/>
      <c r="G692" s="49"/>
      <c r="H692" s="49"/>
      <c r="I692" s="49"/>
      <c r="J692" s="26"/>
      <c r="K692" s="26"/>
      <c r="L692" s="26"/>
      <c r="M692" s="297"/>
      <c r="N692" s="105"/>
      <c r="O692" s="105"/>
      <c r="P692" s="105"/>
      <c r="Q692" s="27"/>
      <c r="R692" s="27"/>
      <c r="S692" s="27"/>
      <c r="T692" s="27"/>
      <c r="U692" s="27"/>
      <c r="V692" s="27"/>
      <c r="W692" s="27"/>
      <c r="X692" s="27"/>
      <c r="Y692" s="27"/>
      <c r="Z692" s="27"/>
      <c r="AA692" s="27"/>
      <c r="AB692" s="27"/>
      <c r="AC692" s="27"/>
      <c r="AD692" s="27"/>
    </row>
    <row r="693" spans="1:30" s="25" customFormat="1" ht="12.75">
      <c r="A693" s="27"/>
      <c r="E693" s="43"/>
      <c r="F693" s="44"/>
      <c r="G693" s="49"/>
      <c r="H693" s="49"/>
      <c r="I693" s="49"/>
      <c r="J693" s="26"/>
      <c r="K693" s="26"/>
      <c r="L693" s="26"/>
      <c r="M693" s="297"/>
      <c r="N693" s="105"/>
      <c r="O693" s="105"/>
      <c r="P693" s="105"/>
      <c r="Q693" s="27"/>
      <c r="R693" s="27"/>
      <c r="S693" s="27"/>
      <c r="T693" s="27"/>
      <c r="U693" s="27"/>
      <c r="V693" s="27"/>
      <c r="W693" s="27"/>
      <c r="X693" s="27"/>
      <c r="Y693" s="27"/>
      <c r="Z693" s="27"/>
      <c r="AA693" s="27"/>
      <c r="AB693" s="27"/>
      <c r="AC693" s="27"/>
      <c r="AD693" s="27"/>
    </row>
    <row r="694" spans="1:30" s="25" customFormat="1" ht="12.75">
      <c r="A694" s="27"/>
      <c r="E694" s="43"/>
      <c r="F694" s="44"/>
      <c r="G694" s="49"/>
      <c r="H694" s="49"/>
      <c r="I694" s="49"/>
      <c r="J694" s="26"/>
      <c r="K694" s="26"/>
      <c r="L694" s="26"/>
      <c r="M694" s="297"/>
      <c r="N694" s="105"/>
      <c r="O694" s="105"/>
      <c r="P694" s="105"/>
      <c r="Q694" s="27"/>
      <c r="R694" s="27"/>
      <c r="S694" s="27"/>
      <c r="T694" s="27"/>
      <c r="U694" s="27"/>
      <c r="V694" s="27"/>
      <c r="W694" s="27"/>
      <c r="X694" s="27"/>
      <c r="Y694" s="27"/>
      <c r="Z694" s="27"/>
      <c r="AA694" s="27"/>
      <c r="AB694" s="27"/>
      <c r="AC694" s="27"/>
      <c r="AD694" s="27"/>
    </row>
    <row r="695" spans="1:30" s="25" customFormat="1" ht="12.75">
      <c r="A695" s="27"/>
      <c r="E695" s="43"/>
      <c r="F695" s="44"/>
      <c r="G695" s="49"/>
      <c r="H695" s="49"/>
      <c r="I695" s="49"/>
      <c r="J695" s="26"/>
      <c r="K695" s="26"/>
      <c r="L695" s="26"/>
      <c r="M695" s="297"/>
      <c r="N695" s="105"/>
      <c r="O695" s="105"/>
      <c r="P695" s="105"/>
      <c r="Q695" s="27"/>
      <c r="R695" s="27"/>
      <c r="S695" s="27"/>
      <c r="T695" s="27"/>
      <c r="U695" s="27"/>
      <c r="V695" s="27"/>
      <c r="W695" s="27"/>
      <c r="X695" s="27"/>
      <c r="Y695" s="27"/>
      <c r="Z695" s="27"/>
      <c r="AA695" s="27"/>
      <c r="AB695" s="27"/>
      <c r="AC695" s="27"/>
      <c r="AD695" s="27"/>
    </row>
    <row r="696" spans="1:30" s="25" customFormat="1" ht="12.75">
      <c r="A696" s="27"/>
      <c r="E696" s="43"/>
      <c r="F696" s="44"/>
      <c r="G696" s="49"/>
      <c r="H696" s="49"/>
      <c r="I696" s="49"/>
      <c r="J696" s="26"/>
      <c r="K696" s="26"/>
      <c r="L696" s="26"/>
      <c r="M696" s="297"/>
      <c r="N696" s="105"/>
      <c r="O696" s="105"/>
      <c r="P696" s="105"/>
      <c r="Q696" s="27"/>
      <c r="R696" s="27"/>
      <c r="S696" s="27"/>
      <c r="T696" s="27"/>
      <c r="U696" s="27"/>
      <c r="V696" s="27"/>
      <c r="W696" s="27"/>
      <c r="X696" s="27"/>
      <c r="Y696" s="27"/>
      <c r="Z696" s="27"/>
      <c r="AA696" s="27"/>
      <c r="AB696" s="27"/>
      <c r="AC696" s="27"/>
      <c r="AD696" s="27"/>
    </row>
    <row r="697" spans="1:30" s="25" customFormat="1" ht="12.75">
      <c r="A697" s="27"/>
      <c r="E697" s="43"/>
      <c r="F697" s="44"/>
      <c r="G697" s="49"/>
      <c r="H697" s="49"/>
      <c r="I697" s="49"/>
      <c r="J697" s="26"/>
      <c r="K697" s="26"/>
      <c r="L697" s="26"/>
      <c r="M697" s="297"/>
      <c r="N697" s="105"/>
      <c r="O697" s="105"/>
      <c r="P697" s="105"/>
      <c r="Q697" s="27"/>
      <c r="R697" s="27"/>
      <c r="S697" s="27"/>
      <c r="T697" s="27"/>
      <c r="U697" s="27"/>
      <c r="V697" s="27"/>
      <c r="W697" s="27"/>
      <c r="X697" s="27"/>
      <c r="Y697" s="27"/>
      <c r="Z697" s="27"/>
      <c r="AA697" s="27"/>
      <c r="AB697" s="27"/>
      <c r="AC697" s="27"/>
      <c r="AD697" s="27"/>
    </row>
    <row r="698" spans="1:30" s="25" customFormat="1" ht="12.75">
      <c r="A698" s="27"/>
      <c r="E698" s="43"/>
      <c r="F698" s="44"/>
      <c r="G698" s="49"/>
      <c r="H698" s="49"/>
      <c r="I698" s="49"/>
      <c r="J698" s="26"/>
      <c r="K698" s="26"/>
      <c r="L698" s="26"/>
      <c r="M698" s="297"/>
      <c r="N698" s="105"/>
      <c r="O698" s="105"/>
      <c r="P698" s="105"/>
      <c r="Q698" s="27"/>
      <c r="R698" s="27"/>
      <c r="S698" s="27"/>
      <c r="T698" s="27"/>
      <c r="U698" s="27"/>
      <c r="V698" s="27"/>
      <c r="W698" s="27"/>
      <c r="X698" s="27"/>
      <c r="Y698" s="27"/>
      <c r="Z698" s="27"/>
      <c r="AA698" s="27"/>
      <c r="AB698" s="27"/>
      <c r="AC698" s="27"/>
      <c r="AD698" s="27"/>
    </row>
    <row r="699" spans="1:30" s="25" customFormat="1" ht="12.75">
      <c r="A699" s="27"/>
      <c r="E699" s="43"/>
      <c r="F699" s="44"/>
      <c r="G699" s="49"/>
      <c r="H699" s="49"/>
      <c r="I699" s="49"/>
      <c r="J699" s="26"/>
      <c r="K699" s="26"/>
      <c r="L699" s="26"/>
      <c r="M699" s="297"/>
      <c r="N699" s="105"/>
      <c r="O699" s="105"/>
      <c r="P699" s="105"/>
      <c r="Q699" s="27"/>
      <c r="R699" s="27"/>
      <c r="S699" s="27"/>
      <c r="T699" s="27"/>
      <c r="U699" s="27"/>
      <c r="V699" s="27"/>
      <c r="W699" s="27"/>
      <c r="X699" s="27"/>
      <c r="Y699" s="27"/>
      <c r="Z699" s="27"/>
      <c r="AA699" s="27"/>
      <c r="AB699" s="27"/>
      <c r="AC699" s="27"/>
      <c r="AD699" s="27"/>
    </row>
    <row r="700" spans="1:30" s="25" customFormat="1" ht="12.75">
      <c r="A700" s="27"/>
      <c r="E700" s="43"/>
      <c r="F700" s="44"/>
      <c r="G700" s="49"/>
      <c r="H700" s="49"/>
      <c r="I700" s="49"/>
      <c r="J700" s="26"/>
      <c r="K700" s="26"/>
      <c r="L700" s="26"/>
      <c r="M700" s="297"/>
      <c r="N700" s="105"/>
      <c r="O700" s="105"/>
      <c r="P700" s="105"/>
      <c r="Q700" s="27"/>
      <c r="R700" s="27"/>
      <c r="S700" s="27"/>
      <c r="T700" s="27"/>
      <c r="U700" s="27"/>
      <c r="V700" s="27"/>
      <c r="W700" s="27"/>
      <c r="X700" s="27"/>
      <c r="Y700" s="27"/>
      <c r="Z700" s="27"/>
      <c r="AA700" s="27"/>
      <c r="AB700" s="27"/>
      <c r="AC700" s="27"/>
      <c r="AD700" s="27"/>
    </row>
    <row r="701" spans="1:30" s="25" customFormat="1" ht="12.75">
      <c r="A701" s="27"/>
      <c r="E701" s="43"/>
      <c r="F701" s="44"/>
      <c r="G701" s="49"/>
      <c r="H701" s="49"/>
      <c r="I701" s="49"/>
      <c r="J701" s="26"/>
      <c r="K701" s="26"/>
      <c r="L701" s="26"/>
      <c r="M701" s="297"/>
      <c r="N701" s="105"/>
      <c r="O701" s="105"/>
      <c r="P701" s="105"/>
      <c r="Q701" s="27"/>
      <c r="R701" s="27"/>
      <c r="S701" s="27"/>
      <c r="T701" s="27"/>
      <c r="U701" s="27"/>
      <c r="V701" s="27"/>
      <c r="W701" s="27"/>
      <c r="X701" s="27"/>
      <c r="Y701" s="27"/>
      <c r="Z701" s="27"/>
      <c r="AA701" s="27"/>
      <c r="AB701" s="27"/>
      <c r="AC701" s="27"/>
      <c r="AD701" s="27"/>
    </row>
    <row r="702" spans="1:30" s="25" customFormat="1" ht="12.75">
      <c r="A702" s="27"/>
      <c r="E702" s="43"/>
      <c r="F702" s="44"/>
      <c r="G702" s="49"/>
      <c r="H702" s="49"/>
      <c r="I702" s="49"/>
      <c r="J702" s="26"/>
      <c r="K702" s="26"/>
      <c r="L702" s="26"/>
      <c r="M702" s="297"/>
      <c r="N702" s="105"/>
      <c r="O702" s="105"/>
      <c r="P702" s="105"/>
      <c r="Q702" s="27"/>
      <c r="R702" s="27"/>
      <c r="S702" s="27"/>
      <c r="T702" s="27"/>
      <c r="U702" s="27"/>
      <c r="V702" s="27"/>
      <c r="W702" s="27"/>
      <c r="X702" s="27"/>
      <c r="Y702" s="27"/>
      <c r="Z702" s="27"/>
      <c r="AA702" s="27"/>
      <c r="AB702" s="27"/>
      <c r="AC702" s="27"/>
      <c r="AD702" s="27"/>
    </row>
    <row r="703" spans="1:30" s="25" customFormat="1" ht="12.75">
      <c r="A703" s="27"/>
      <c r="E703" s="43"/>
      <c r="F703" s="44"/>
      <c r="G703" s="49"/>
      <c r="H703" s="49"/>
      <c r="I703" s="49"/>
      <c r="J703" s="26"/>
      <c r="K703" s="26"/>
      <c r="L703" s="26"/>
      <c r="M703" s="297"/>
      <c r="N703" s="105"/>
      <c r="O703" s="105"/>
      <c r="P703" s="105"/>
      <c r="Q703" s="27"/>
      <c r="R703" s="27"/>
      <c r="S703" s="27"/>
      <c r="T703" s="27"/>
      <c r="U703" s="27"/>
      <c r="V703" s="27"/>
      <c r="W703" s="27"/>
      <c r="X703" s="27"/>
      <c r="Y703" s="27"/>
      <c r="Z703" s="27"/>
      <c r="AA703" s="27"/>
      <c r="AB703" s="27"/>
      <c r="AC703" s="27"/>
      <c r="AD703" s="27"/>
    </row>
    <row r="704" spans="1:30" s="25" customFormat="1" ht="12.75">
      <c r="A704" s="27"/>
      <c r="E704" s="43"/>
      <c r="F704" s="44"/>
      <c r="G704" s="49"/>
      <c r="H704" s="49"/>
      <c r="I704" s="49"/>
      <c r="J704" s="26"/>
      <c r="K704" s="26"/>
      <c r="L704" s="26"/>
      <c r="M704" s="297"/>
      <c r="N704" s="105"/>
      <c r="O704" s="105"/>
      <c r="P704" s="105"/>
      <c r="Q704" s="27"/>
      <c r="R704" s="27"/>
      <c r="S704" s="27"/>
      <c r="T704" s="27"/>
      <c r="U704" s="27"/>
      <c r="V704" s="27"/>
      <c r="W704" s="27"/>
      <c r="X704" s="27"/>
      <c r="Y704" s="27"/>
      <c r="Z704" s="27"/>
      <c r="AA704" s="27"/>
      <c r="AB704" s="27"/>
      <c r="AC704" s="27"/>
      <c r="AD704" s="27"/>
    </row>
    <row r="705" spans="1:30" s="25" customFormat="1" ht="12.75">
      <c r="A705" s="27"/>
      <c r="E705" s="43"/>
      <c r="F705" s="44"/>
      <c r="G705" s="49"/>
      <c r="H705" s="49"/>
      <c r="I705" s="49"/>
      <c r="J705" s="26"/>
      <c r="K705" s="26"/>
      <c r="L705" s="26"/>
      <c r="M705" s="297"/>
      <c r="N705" s="105"/>
      <c r="O705" s="105"/>
      <c r="P705" s="105"/>
      <c r="Q705" s="27"/>
      <c r="R705" s="27"/>
      <c r="S705" s="27"/>
      <c r="T705" s="27"/>
      <c r="U705" s="27"/>
      <c r="V705" s="27"/>
      <c r="W705" s="27"/>
      <c r="X705" s="27"/>
      <c r="Y705" s="27"/>
      <c r="Z705" s="27"/>
      <c r="AA705" s="27"/>
      <c r="AB705" s="27"/>
      <c r="AC705" s="27"/>
      <c r="AD705" s="27"/>
    </row>
    <row r="706" spans="1:30" s="25" customFormat="1" ht="12.75">
      <c r="A706" s="27"/>
      <c r="E706" s="43"/>
      <c r="F706" s="44"/>
      <c r="G706" s="49"/>
      <c r="H706" s="49"/>
      <c r="I706" s="49"/>
      <c r="J706" s="26"/>
      <c r="K706" s="26"/>
      <c r="L706" s="26"/>
      <c r="M706" s="297"/>
      <c r="N706" s="105"/>
      <c r="O706" s="105"/>
      <c r="P706" s="105"/>
      <c r="Q706" s="27"/>
      <c r="R706" s="27"/>
      <c r="S706" s="27"/>
      <c r="T706" s="27"/>
      <c r="U706" s="27"/>
      <c r="V706" s="27"/>
      <c r="W706" s="27"/>
      <c r="X706" s="27"/>
      <c r="Y706" s="27"/>
      <c r="Z706" s="27"/>
      <c r="AA706" s="27"/>
      <c r="AB706" s="27"/>
      <c r="AC706" s="27"/>
      <c r="AD706" s="27"/>
    </row>
    <row r="707" spans="1:30" s="25" customFormat="1" ht="12.75">
      <c r="A707" s="27"/>
      <c r="E707" s="43"/>
      <c r="F707" s="44"/>
      <c r="G707" s="49"/>
      <c r="H707" s="49"/>
      <c r="I707" s="49"/>
      <c r="J707" s="26"/>
      <c r="K707" s="26"/>
      <c r="L707" s="26"/>
      <c r="M707" s="297"/>
      <c r="N707" s="105"/>
      <c r="O707" s="105"/>
      <c r="P707" s="105"/>
      <c r="Q707" s="27"/>
      <c r="R707" s="27"/>
      <c r="S707" s="27"/>
      <c r="T707" s="27"/>
      <c r="U707" s="27"/>
      <c r="V707" s="27"/>
      <c r="W707" s="27"/>
      <c r="X707" s="27"/>
      <c r="Y707" s="27"/>
      <c r="Z707" s="27"/>
      <c r="AA707" s="27"/>
      <c r="AB707" s="27"/>
      <c r="AC707" s="27"/>
      <c r="AD707" s="27"/>
    </row>
    <row r="708" spans="1:30" s="25" customFormat="1" ht="12.75">
      <c r="A708" s="27"/>
      <c r="E708" s="43"/>
      <c r="F708" s="44"/>
      <c r="G708" s="49"/>
      <c r="H708" s="49"/>
      <c r="I708" s="49"/>
      <c r="J708" s="26"/>
      <c r="K708" s="26"/>
      <c r="L708" s="26"/>
      <c r="M708" s="297"/>
      <c r="N708" s="105"/>
      <c r="O708" s="105"/>
      <c r="P708" s="105"/>
      <c r="Q708" s="27"/>
      <c r="R708" s="27"/>
      <c r="S708" s="27"/>
      <c r="T708" s="27"/>
      <c r="U708" s="27"/>
      <c r="V708" s="27"/>
      <c r="W708" s="27"/>
      <c r="X708" s="27"/>
      <c r="Y708" s="27"/>
      <c r="Z708" s="27"/>
      <c r="AA708" s="27"/>
      <c r="AB708" s="27"/>
      <c r="AC708" s="27"/>
      <c r="AD708" s="27"/>
    </row>
    <row r="709" spans="1:30" s="25" customFormat="1" ht="12.75">
      <c r="A709" s="27"/>
      <c r="E709" s="43"/>
      <c r="F709" s="44"/>
      <c r="G709" s="49"/>
      <c r="H709" s="49"/>
      <c r="I709" s="49"/>
      <c r="J709" s="26"/>
      <c r="K709" s="26"/>
      <c r="L709" s="26"/>
      <c r="M709" s="297"/>
      <c r="N709" s="105"/>
      <c r="O709" s="105"/>
      <c r="P709" s="105"/>
      <c r="Q709" s="27"/>
      <c r="R709" s="27"/>
      <c r="S709" s="27"/>
      <c r="T709" s="27"/>
      <c r="U709" s="27"/>
      <c r="V709" s="27"/>
      <c r="W709" s="27"/>
      <c r="X709" s="27"/>
      <c r="Y709" s="27"/>
      <c r="Z709" s="27"/>
      <c r="AA709" s="27"/>
      <c r="AB709" s="27"/>
      <c r="AC709" s="27"/>
      <c r="AD709" s="27"/>
    </row>
    <row r="710" spans="1:30" s="25" customFormat="1" ht="12.75">
      <c r="A710" s="27"/>
      <c r="E710" s="43"/>
      <c r="F710" s="44"/>
      <c r="G710" s="49"/>
      <c r="H710" s="49"/>
      <c r="I710" s="49"/>
      <c r="J710" s="26"/>
      <c r="K710" s="26"/>
      <c r="L710" s="26"/>
      <c r="M710" s="297"/>
      <c r="N710" s="105"/>
      <c r="O710" s="105"/>
      <c r="P710" s="105"/>
      <c r="Q710" s="27"/>
      <c r="R710" s="27"/>
      <c r="S710" s="27"/>
      <c r="T710" s="27"/>
      <c r="U710" s="27"/>
      <c r="V710" s="27"/>
      <c r="W710" s="27"/>
      <c r="X710" s="27"/>
      <c r="Y710" s="27"/>
      <c r="Z710" s="27"/>
      <c r="AA710" s="27"/>
      <c r="AB710" s="27"/>
      <c r="AC710" s="27"/>
      <c r="AD710" s="27"/>
    </row>
    <row r="711" spans="1:30" s="25" customFormat="1" ht="12.75">
      <c r="A711" s="27"/>
      <c r="E711" s="43"/>
      <c r="F711" s="44"/>
      <c r="G711" s="49"/>
      <c r="H711" s="49"/>
      <c r="I711" s="49"/>
      <c r="J711" s="26"/>
      <c r="K711" s="26"/>
      <c r="L711" s="26"/>
      <c r="M711" s="297"/>
      <c r="N711" s="105"/>
      <c r="O711" s="105"/>
      <c r="P711" s="105"/>
      <c r="Q711" s="27"/>
      <c r="R711" s="27"/>
      <c r="S711" s="27"/>
      <c r="T711" s="27"/>
      <c r="U711" s="27"/>
      <c r="V711" s="27"/>
      <c r="W711" s="27"/>
      <c r="X711" s="27"/>
      <c r="Y711" s="27"/>
      <c r="Z711" s="27"/>
      <c r="AA711" s="27"/>
      <c r="AB711" s="27"/>
      <c r="AC711" s="27"/>
      <c r="AD711" s="27"/>
    </row>
    <row r="712" spans="1:30" s="25" customFormat="1" ht="12.75">
      <c r="A712" s="27"/>
      <c r="E712" s="43"/>
      <c r="F712" s="44"/>
      <c r="G712" s="49"/>
      <c r="H712" s="49"/>
      <c r="I712" s="49"/>
      <c r="J712" s="26"/>
      <c r="K712" s="26"/>
      <c r="L712" s="26"/>
      <c r="M712" s="297"/>
      <c r="N712" s="105"/>
      <c r="O712" s="105"/>
      <c r="P712" s="105"/>
      <c r="Q712" s="27"/>
      <c r="R712" s="27"/>
      <c r="S712" s="27"/>
      <c r="T712" s="27"/>
      <c r="U712" s="27"/>
      <c r="V712" s="27"/>
      <c r="W712" s="27"/>
      <c r="X712" s="27"/>
      <c r="Y712" s="27"/>
      <c r="Z712" s="27"/>
      <c r="AA712" s="27"/>
      <c r="AB712" s="27"/>
      <c r="AC712" s="27"/>
      <c r="AD712" s="27"/>
    </row>
    <row r="713" spans="1:30" s="25" customFormat="1" ht="12.75">
      <c r="A713" s="27"/>
      <c r="E713" s="43"/>
      <c r="F713" s="44"/>
      <c r="G713" s="49"/>
      <c r="H713" s="49"/>
      <c r="I713" s="49"/>
      <c r="J713" s="26"/>
      <c r="K713" s="26"/>
      <c r="L713" s="26"/>
      <c r="M713" s="297"/>
      <c r="N713" s="105"/>
      <c r="O713" s="105"/>
      <c r="P713" s="105"/>
      <c r="Q713" s="27"/>
      <c r="R713" s="27"/>
      <c r="S713" s="27"/>
      <c r="T713" s="27"/>
      <c r="U713" s="27"/>
      <c r="V713" s="27"/>
      <c r="W713" s="27"/>
      <c r="X713" s="27"/>
      <c r="Y713" s="27"/>
      <c r="Z713" s="27"/>
      <c r="AA713" s="27"/>
      <c r="AB713" s="27"/>
      <c r="AC713" s="27"/>
      <c r="AD713" s="27"/>
    </row>
    <row r="714" spans="1:30" s="25" customFormat="1" ht="12.75">
      <c r="A714" s="27"/>
      <c r="E714" s="43"/>
      <c r="F714" s="44"/>
      <c r="G714" s="49"/>
      <c r="H714" s="49"/>
      <c r="I714" s="49"/>
      <c r="J714" s="26"/>
      <c r="K714" s="26"/>
      <c r="L714" s="26"/>
      <c r="M714" s="297"/>
      <c r="N714" s="105"/>
      <c r="O714" s="105"/>
      <c r="P714" s="105"/>
      <c r="Q714" s="27"/>
      <c r="R714" s="27"/>
      <c r="S714" s="27"/>
      <c r="T714" s="27"/>
      <c r="U714" s="27"/>
      <c r="V714" s="27"/>
      <c r="W714" s="27"/>
      <c r="X714" s="27"/>
      <c r="Y714" s="27"/>
      <c r="Z714" s="27"/>
      <c r="AA714" s="27"/>
      <c r="AB714" s="27"/>
      <c r="AC714" s="27"/>
      <c r="AD714" s="27"/>
    </row>
    <row r="715" spans="1:30" s="25" customFormat="1" ht="12.75">
      <c r="A715" s="27"/>
      <c r="E715" s="43"/>
      <c r="F715" s="44"/>
      <c r="G715" s="49"/>
      <c r="H715" s="49"/>
      <c r="I715" s="49"/>
      <c r="J715" s="26"/>
      <c r="K715" s="26"/>
      <c r="L715" s="26"/>
      <c r="M715" s="297"/>
      <c r="N715" s="105"/>
      <c r="O715" s="105"/>
      <c r="P715" s="105"/>
      <c r="Q715" s="27"/>
      <c r="R715" s="27"/>
      <c r="S715" s="27"/>
      <c r="T715" s="27"/>
      <c r="U715" s="27"/>
      <c r="V715" s="27"/>
      <c r="W715" s="27"/>
      <c r="X715" s="27"/>
      <c r="Y715" s="27"/>
      <c r="Z715" s="27"/>
      <c r="AA715" s="27"/>
      <c r="AB715" s="27"/>
      <c r="AC715" s="27"/>
      <c r="AD715" s="27"/>
    </row>
    <row r="716" spans="1:30" s="25" customFormat="1" ht="12.75">
      <c r="A716" s="27"/>
      <c r="E716" s="43"/>
      <c r="F716" s="44"/>
      <c r="G716" s="49"/>
      <c r="H716" s="49"/>
      <c r="I716" s="49"/>
      <c r="J716" s="26"/>
      <c r="K716" s="26"/>
      <c r="L716" s="26"/>
      <c r="M716" s="297"/>
      <c r="N716" s="105"/>
      <c r="O716" s="105"/>
      <c r="P716" s="105"/>
      <c r="Q716" s="27"/>
      <c r="R716" s="27"/>
      <c r="S716" s="27"/>
      <c r="T716" s="27"/>
      <c r="U716" s="27"/>
      <c r="V716" s="27"/>
      <c r="W716" s="27"/>
      <c r="X716" s="27"/>
      <c r="Y716" s="27"/>
      <c r="Z716" s="27"/>
      <c r="AA716" s="27"/>
      <c r="AB716" s="27"/>
      <c r="AC716" s="27"/>
      <c r="AD716" s="27"/>
    </row>
    <row r="717" spans="1:30" s="25" customFormat="1" ht="12.75">
      <c r="A717" s="27"/>
      <c r="E717" s="43"/>
      <c r="F717" s="44"/>
      <c r="G717" s="49"/>
      <c r="H717" s="49"/>
      <c r="I717" s="49"/>
      <c r="J717" s="26"/>
      <c r="K717" s="26"/>
      <c r="L717" s="26"/>
      <c r="M717" s="297"/>
      <c r="N717" s="105"/>
      <c r="O717" s="105"/>
      <c r="P717" s="105"/>
      <c r="Q717" s="27"/>
      <c r="R717" s="27"/>
      <c r="S717" s="27"/>
      <c r="T717" s="27"/>
      <c r="U717" s="27"/>
      <c r="V717" s="27"/>
      <c r="W717" s="27"/>
      <c r="X717" s="27"/>
      <c r="Y717" s="27"/>
      <c r="Z717" s="27"/>
      <c r="AA717" s="27"/>
      <c r="AB717" s="27"/>
      <c r="AC717" s="27"/>
      <c r="AD717" s="27"/>
    </row>
    <row r="718" spans="1:30" s="25" customFormat="1" ht="12.75">
      <c r="A718" s="27"/>
      <c r="E718" s="43"/>
      <c r="F718" s="44"/>
      <c r="G718" s="49"/>
      <c r="H718" s="49"/>
      <c r="I718" s="49"/>
      <c r="J718" s="26"/>
      <c r="K718" s="26"/>
      <c r="L718" s="26"/>
      <c r="M718" s="297"/>
      <c r="N718" s="105"/>
      <c r="O718" s="105"/>
      <c r="P718" s="105"/>
      <c r="Q718" s="27"/>
      <c r="R718" s="27"/>
      <c r="S718" s="27"/>
      <c r="T718" s="27"/>
      <c r="U718" s="27"/>
      <c r="V718" s="27"/>
      <c r="W718" s="27"/>
      <c r="X718" s="27"/>
      <c r="Y718" s="27"/>
      <c r="Z718" s="27"/>
      <c r="AA718" s="27"/>
      <c r="AB718" s="27"/>
      <c r="AC718" s="27"/>
      <c r="AD718" s="27"/>
    </row>
    <row r="719" spans="1:30" s="25" customFormat="1" ht="12.75">
      <c r="A719" s="27"/>
      <c r="E719" s="43"/>
      <c r="F719" s="44"/>
      <c r="G719" s="49"/>
      <c r="H719" s="49"/>
      <c r="I719" s="49"/>
      <c r="J719" s="26"/>
      <c r="K719" s="26"/>
      <c r="L719" s="26"/>
      <c r="M719" s="297"/>
      <c r="N719" s="105"/>
      <c r="O719" s="105"/>
      <c r="P719" s="105"/>
      <c r="Q719" s="27"/>
      <c r="R719" s="27"/>
      <c r="S719" s="27"/>
      <c r="T719" s="27"/>
      <c r="U719" s="27"/>
      <c r="V719" s="27"/>
      <c r="W719" s="27"/>
      <c r="X719" s="27"/>
      <c r="Y719" s="27"/>
      <c r="Z719" s="27"/>
      <c r="AA719" s="27"/>
      <c r="AB719" s="27"/>
      <c r="AC719" s="27"/>
      <c r="AD719" s="27"/>
    </row>
    <row r="720" spans="1:30" s="25" customFormat="1" ht="12.75">
      <c r="A720" s="27"/>
      <c r="E720" s="43"/>
      <c r="F720" s="44"/>
      <c r="G720" s="49"/>
      <c r="H720" s="49"/>
      <c r="I720" s="49"/>
      <c r="J720" s="26"/>
      <c r="K720" s="26"/>
      <c r="L720" s="26"/>
      <c r="M720" s="297"/>
      <c r="N720" s="105"/>
      <c r="O720" s="105"/>
      <c r="P720" s="105"/>
      <c r="Q720" s="27"/>
      <c r="R720" s="27"/>
      <c r="S720" s="27"/>
      <c r="T720" s="27"/>
      <c r="U720" s="27"/>
      <c r="V720" s="27"/>
      <c r="W720" s="27"/>
      <c r="X720" s="27"/>
      <c r="Y720" s="27"/>
      <c r="Z720" s="27"/>
      <c r="AA720" s="27"/>
      <c r="AB720" s="27"/>
      <c r="AC720" s="27"/>
      <c r="AD720" s="27"/>
    </row>
    <row r="721" spans="1:30" s="25" customFormat="1" ht="12.75">
      <c r="A721" s="27"/>
      <c r="E721" s="43"/>
      <c r="F721" s="44"/>
      <c r="G721" s="49"/>
      <c r="H721" s="49"/>
      <c r="I721" s="49"/>
      <c r="J721" s="26"/>
      <c r="K721" s="26"/>
      <c r="L721" s="26"/>
      <c r="M721" s="297"/>
      <c r="N721" s="105"/>
      <c r="O721" s="105"/>
      <c r="P721" s="105"/>
      <c r="Q721" s="27"/>
      <c r="R721" s="27"/>
      <c r="S721" s="27"/>
      <c r="T721" s="27"/>
      <c r="U721" s="27"/>
      <c r="V721" s="27"/>
      <c r="W721" s="27"/>
      <c r="X721" s="27"/>
      <c r="Y721" s="27"/>
      <c r="Z721" s="27"/>
      <c r="AA721" s="27"/>
      <c r="AB721" s="27"/>
      <c r="AC721" s="27"/>
      <c r="AD721" s="27"/>
    </row>
    <row r="722" spans="1:30" s="25" customFormat="1" ht="12.75">
      <c r="A722" s="27"/>
      <c r="E722" s="43"/>
      <c r="F722" s="44"/>
      <c r="G722" s="49"/>
      <c r="H722" s="49"/>
      <c r="I722" s="49"/>
      <c r="J722" s="26"/>
      <c r="K722" s="26"/>
      <c r="L722" s="26"/>
      <c r="M722" s="297"/>
      <c r="N722" s="105"/>
      <c r="O722" s="105"/>
      <c r="P722" s="105"/>
      <c r="Q722" s="27"/>
      <c r="R722" s="27"/>
      <c r="S722" s="27"/>
      <c r="T722" s="27"/>
      <c r="U722" s="27"/>
      <c r="V722" s="27"/>
      <c r="W722" s="27"/>
      <c r="X722" s="27"/>
      <c r="Y722" s="27"/>
      <c r="Z722" s="27"/>
      <c r="AA722" s="27"/>
      <c r="AB722" s="27"/>
      <c r="AC722" s="27"/>
      <c r="AD722" s="27"/>
    </row>
    <row r="723" spans="1:30" s="25" customFormat="1" ht="12.75">
      <c r="A723" s="27"/>
      <c r="E723" s="43"/>
      <c r="F723" s="44"/>
      <c r="G723" s="49"/>
      <c r="H723" s="49"/>
      <c r="I723" s="49"/>
      <c r="J723" s="26"/>
      <c r="K723" s="26"/>
      <c r="L723" s="26"/>
      <c r="M723" s="297"/>
      <c r="N723" s="105"/>
      <c r="O723" s="105"/>
      <c r="P723" s="105"/>
      <c r="Q723" s="27"/>
      <c r="R723" s="27"/>
      <c r="S723" s="27"/>
      <c r="T723" s="27"/>
      <c r="U723" s="27"/>
      <c r="V723" s="27"/>
      <c r="W723" s="27"/>
      <c r="X723" s="27"/>
      <c r="Y723" s="27"/>
      <c r="Z723" s="27"/>
      <c r="AA723" s="27"/>
      <c r="AB723" s="27"/>
      <c r="AC723" s="27"/>
      <c r="AD723" s="27"/>
    </row>
    <row r="724" spans="1:30" s="25" customFormat="1" ht="12.75">
      <c r="A724" s="27"/>
      <c r="E724" s="43"/>
      <c r="F724" s="44"/>
      <c r="G724" s="49"/>
      <c r="H724" s="49"/>
      <c r="I724" s="49"/>
      <c r="J724" s="26"/>
      <c r="K724" s="26"/>
      <c r="L724" s="26"/>
      <c r="M724" s="297"/>
      <c r="N724" s="105"/>
      <c r="O724" s="105"/>
      <c r="P724" s="105"/>
      <c r="Q724" s="27"/>
      <c r="R724" s="27"/>
      <c r="S724" s="27"/>
      <c r="T724" s="27"/>
      <c r="U724" s="27"/>
      <c r="V724" s="27"/>
      <c r="W724" s="27"/>
      <c r="X724" s="27"/>
      <c r="Y724" s="27"/>
      <c r="Z724" s="27"/>
      <c r="AA724" s="27"/>
      <c r="AB724" s="27"/>
      <c r="AC724" s="27"/>
      <c r="AD724" s="27"/>
    </row>
    <row r="725" spans="1:30" s="25" customFormat="1" ht="12.75">
      <c r="A725" s="27"/>
      <c r="E725" s="43"/>
      <c r="F725" s="44"/>
      <c r="G725" s="49"/>
      <c r="H725" s="49"/>
      <c r="I725" s="49"/>
      <c r="J725" s="26"/>
      <c r="K725" s="26"/>
      <c r="L725" s="26"/>
      <c r="M725" s="297"/>
      <c r="N725" s="105"/>
      <c r="O725" s="105"/>
      <c r="P725" s="105"/>
      <c r="Q725" s="27"/>
      <c r="R725" s="27"/>
      <c r="S725" s="27"/>
      <c r="T725" s="27"/>
      <c r="U725" s="27"/>
      <c r="V725" s="27"/>
      <c r="W725" s="27"/>
      <c r="X725" s="27"/>
      <c r="Y725" s="27"/>
      <c r="Z725" s="27"/>
      <c r="AA725" s="27"/>
      <c r="AB725" s="27"/>
      <c r="AC725" s="27"/>
      <c r="AD725" s="27"/>
    </row>
    <row r="726" spans="1:30" s="25" customFormat="1" ht="12.75">
      <c r="A726" s="27"/>
      <c r="E726" s="43"/>
      <c r="F726" s="44"/>
      <c r="G726" s="49"/>
      <c r="H726" s="49"/>
      <c r="I726" s="49"/>
      <c r="J726" s="26"/>
      <c r="K726" s="26"/>
      <c r="L726" s="26"/>
      <c r="M726" s="297"/>
      <c r="N726" s="105"/>
      <c r="O726" s="105"/>
      <c r="P726" s="105"/>
      <c r="Q726" s="27"/>
      <c r="R726" s="27"/>
      <c r="S726" s="27"/>
      <c r="T726" s="27"/>
      <c r="U726" s="27"/>
      <c r="V726" s="27"/>
      <c r="W726" s="27"/>
      <c r="X726" s="27"/>
      <c r="Y726" s="27"/>
      <c r="Z726" s="27"/>
      <c r="AA726" s="27"/>
      <c r="AB726" s="27"/>
      <c r="AC726" s="27"/>
      <c r="AD726" s="27"/>
    </row>
    <row r="727" spans="1:30" s="25" customFormat="1" ht="12.75">
      <c r="A727" s="27"/>
      <c r="E727" s="43"/>
      <c r="F727" s="44"/>
      <c r="G727" s="49"/>
      <c r="H727" s="49"/>
      <c r="I727" s="49"/>
      <c r="J727" s="26"/>
      <c r="K727" s="26"/>
      <c r="L727" s="26"/>
      <c r="M727" s="297"/>
      <c r="N727" s="105"/>
      <c r="O727" s="105"/>
      <c r="P727" s="105"/>
      <c r="Q727" s="27"/>
      <c r="R727" s="27"/>
      <c r="S727" s="27"/>
      <c r="T727" s="27"/>
      <c r="U727" s="27"/>
      <c r="V727" s="27"/>
      <c r="W727" s="27"/>
      <c r="X727" s="27"/>
      <c r="Y727" s="27"/>
      <c r="Z727" s="27"/>
      <c r="AA727" s="27"/>
      <c r="AB727" s="27"/>
      <c r="AC727" s="27"/>
      <c r="AD727" s="27"/>
    </row>
    <row r="728" spans="1:30" s="25" customFormat="1" ht="12.75">
      <c r="A728" s="27"/>
      <c r="E728" s="43"/>
      <c r="F728" s="44"/>
      <c r="G728" s="49"/>
      <c r="H728" s="49"/>
      <c r="I728" s="49"/>
      <c r="J728" s="26"/>
      <c r="K728" s="26"/>
      <c r="L728" s="26"/>
      <c r="M728" s="297"/>
      <c r="N728" s="105"/>
      <c r="O728" s="105"/>
      <c r="P728" s="105"/>
      <c r="Q728" s="27"/>
      <c r="R728" s="27"/>
      <c r="S728" s="27"/>
      <c r="T728" s="27"/>
      <c r="U728" s="27"/>
      <c r="V728" s="27"/>
      <c r="W728" s="27"/>
      <c r="X728" s="27"/>
      <c r="Y728" s="27"/>
      <c r="Z728" s="27"/>
      <c r="AA728" s="27"/>
      <c r="AB728" s="27"/>
      <c r="AC728" s="27"/>
      <c r="AD728" s="27"/>
    </row>
    <row r="729" spans="1:30" s="25" customFormat="1" ht="12.75">
      <c r="A729" s="27"/>
      <c r="E729" s="43"/>
      <c r="F729" s="44"/>
      <c r="G729" s="49"/>
      <c r="H729" s="49"/>
      <c r="I729" s="49"/>
      <c r="J729" s="26"/>
      <c r="K729" s="26"/>
      <c r="L729" s="26"/>
      <c r="M729" s="297"/>
      <c r="N729" s="105"/>
      <c r="O729" s="105"/>
      <c r="P729" s="105"/>
      <c r="Q729" s="27"/>
      <c r="R729" s="27"/>
      <c r="S729" s="27"/>
      <c r="T729" s="27"/>
      <c r="U729" s="27"/>
      <c r="V729" s="27"/>
      <c r="W729" s="27"/>
      <c r="X729" s="27"/>
      <c r="Y729" s="27"/>
      <c r="Z729" s="27"/>
      <c r="AA729" s="27"/>
      <c r="AB729" s="27"/>
      <c r="AC729" s="27"/>
      <c r="AD729" s="27"/>
    </row>
    <row r="730" spans="1:30" s="25" customFormat="1" ht="12.75">
      <c r="A730" s="27"/>
      <c r="E730" s="43"/>
      <c r="F730" s="44"/>
      <c r="G730" s="49"/>
      <c r="H730" s="49"/>
      <c r="I730" s="49"/>
      <c r="J730" s="26"/>
      <c r="K730" s="26"/>
      <c r="L730" s="26"/>
      <c r="M730" s="297"/>
      <c r="N730" s="105"/>
      <c r="O730" s="105"/>
      <c r="P730" s="105"/>
      <c r="Q730" s="27"/>
      <c r="R730" s="27"/>
      <c r="S730" s="27"/>
      <c r="T730" s="27"/>
      <c r="U730" s="27"/>
      <c r="V730" s="27"/>
      <c r="W730" s="27"/>
      <c r="X730" s="27"/>
      <c r="Y730" s="27"/>
      <c r="Z730" s="27"/>
      <c r="AA730" s="27"/>
      <c r="AB730" s="27"/>
      <c r="AC730" s="27"/>
      <c r="AD730" s="27"/>
    </row>
    <row r="731" spans="1:30" s="25" customFormat="1" ht="12.75">
      <c r="A731" s="27"/>
      <c r="E731" s="43"/>
      <c r="F731" s="44"/>
      <c r="G731" s="49"/>
      <c r="H731" s="49"/>
      <c r="I731" s="49"/>
      <c r="J731" s="26"/>
      <c r="K731" s="26"/>
      <c r="L731" s="26"/>
      <c r="M731" s="297"/>
      <c r="N731" s="105"/>
      <c r="O731" s="105"/>
      <c r="P731" s="105"/>
      <c r="Q731" s="27"/>
      <c r="R731" s="27"/>
      <c r="S731" s="27"/>
      <c r="T731" s="27"/>
      <c r="U731" s="27"/>
      <c r="V731" s="27"/>
      <c r="W731" s="27"/>
      <c r="X731" s="27"/>
      <c r="Y731" s="27"/>
      <c r="Z731" s="27"/>
      <c r="AA731" s="27"/>
      <c r="AB731" s="27"/>
      <c r="AC731" s="27"/>
      <c r="AD731" s="27"/>
    </row>
    <row r="732" spans="1:30" s="25" customFormat="1" ht="12.75">
      <c r="A732" s="27"/>
      <c r="E732" s="43"/>
      <c r="F732" s="44"/>
      <c r="G732" s="49"/>
      <c r="H732" s="49"/>
      <c r="I732" s="49"/>
      <c r="J732" s="26"/>
      <c r="K732" s="26"/>
      <c r="L732" s="26"/>
      <c r="M732" s="297"/>
      <c r="N732" s="105"/>
      <c r="O732" s="105"/>
      <c r="P732" s="105"/>
      <c r="Q732" s="27"/>
      <c r="R732" s="27"/>
      <c r="S732" s="27"/>
      <c r="T732" s="27"/>
      <c r="U732" s="27"/>
      <c r="V732" s="27"/>
      <c r="W732" s="27"/>
      <c r="X732" s="27"/>
      <c r="Y732" s="27"/>
      <c r="Z732" s="27"/>
      <c r="AA732" s="27"/>
      <c r="AB732" s="27"/>
      <c r="AC732" s="27"/>
      <c r="AD732" s="27"/>
    </row>
    <row r="733" spans="1:30" s="25" customFormat="1" ht="12.75">
      <c r="A733" s="27"/>
      <c r="E733" s="43"/>
      <c r="F733" s="44"/>
      <c r="G733" s="49"/>
      <c r="H733" s="49"/>
      <c r="I733" s="49"/>
      <c r="J733" s="26"/>
      <c r="K733" s="26"/>
      <c r="L733" s="26"/>
      <c r="M733" s="297"/>
      <c r="N733" s="105"/>
      <c r="O733" s="105"/>
      <c r="P733" s="105"/>
      <c r="Q733" s="27"/>
      <c r="R733" s="27"/>
      <c r="S733" s="27"/>
      <c r="T733" s="27"/>
      <c r="U733" s="27"/>
      <c r="V733" s="27"/>
      <c r="W733" s="27"/>
      <c r="X733" s="27"/>
      <c r="Y733" s="27"/>
      <c r="Z733" s="27"/>
      <c r="AA733" s="27"/>
      <c r="AB733" s="27"/>
      <c r="AC733" s="27"/>
      <c r="AD733" s="27"/>
    </row>
    <row r="734" spans="1:30" s="25" customFormat="1" ht="12.75">
      <c r="A734" s="27"/>
      <c r="E734" s="43"/>
      <c r="F734" s="44"/>
      <c r="G734" s="49"/>
      <c r="H734" s="49"/>
      <c r="I734" s="49"/>
      <c r="J734" s="26"/>
      <c r="K734" s="26"/>
      <c r="L734" s="26"/>
      <c r="M734" s="297"/>
      <c r="N734" s="105"/>
      <c r="O734" s="105"/>
      <c r="P734" s="105"/>
      <c r="Q734" s="27"/>
      <c r="R734" s="27"/>
      <c r="S734" s="27"/>
      <c r="T734" s="27"/>
      <c r="U734" s="27"/>
      <c r="V734" s="27"/>
      <c r="W734" s="27"/>
      <c r="X734" s="27"/>
      <c r="Y734" s="27"/>
      <c r="Z734" s="27"/>
      <c r="AA734" s="27"/>
      <c r="AB734" s="27"/>
      <c r="AC734" s="27"/>
      <c r="AD734" s="27"/>
    </row>
    <row r="735" spans="1:30" s="25" customFormat="1" ht="12.75">
      <c r="A735" s="27"/>
      <c r="E735" s="43"/>
      <c r="F735" s="44"/>
      <c r="G735" s="49"/>
      <c r="H735" s="49"/>
      <c r="I735" s="49"/>
      <c r="J735" s="26"/>
      <c r="K735" s="26"/>
      <c r="L735" s="26"/>
      <c r="M735" s="297"/>
      <c r="N735" s="105"/>
      <c r="O735" s="105"/>
      <c r="P735" s="105"/>
      <c r="Q735" s="27"/>
      <c r="R735" s="27"/>
      <c r="S735" s="27"/>
      <c r="T735" s="27"/>
      <c r="U735" s="27"/>
      <c r="V735" s="27"/>
      <c r="W735" s="27"/>
      <c r="X735" s="27"/>
      <c r="Y735" s="27"/>
      <c r="Z735" s="27"/>
      <c r="AA735" s="27"/>
      <c r="AB735" s="27"/>
      <c r="AC735" s="27"/>
      <c r="AD735" s="27"/>
    </row>
    <row r="736" spans="1:30" s="25" customFormat="1" ht="12.75">
      <c r="A736" s="27"/>
      <c r="E736" s="43"/>
      <c r="F736" s="44"/>
      <c r="G736" s="49"/>
      <c r="H736" s="49"/>
      <c r="I736" s="49"/>
      <c r="J736" s="26"/>
      <c r="K736" s="26"/>
      <c r="L736" s="26"/>
      <c r="M736" s="297"/>
      <c r="N736" s="105"/>
      <c r="O736" s="105"/>
      <c r="P736" s="105"/>
      <c r="Q736" s="27"/>
      <c r="R736" s="27"/>
      <c r="S736" s="27"/>
      <c r="T736" s="27"/>
      <c r="U736" s="27"/>
      <c r="V736" s="27"/>
      <c r="W736" s="27"/>
      <c r="X736" s="27"/>
      <c r="Y736" s="27"/>
      <c r="Z736" s="27"/>
      <c r="AA736" s="27"/>
      <c r="AB736" s="27"/>
      <c r="AC736" s="27"/>
      <c r="AD736" s="27"/>
    </row>
    <row r="737" spans="1:30" s="25" customFormat="1" ht="12.75">
      <c r="A737" s="27"/>
      <c r="E737" s="43"/>
      <c r="F737" s="44"/>
      <c r="G737" s="49"/>
      <c r="H737" s="49"/>
      <c r="I737" s="49"/>
      <c r="J737" s="26"/>
      <c r="K737" s="26"/>
      <c r="L737" s="26"/>
      <c r="M737" s="297"/>
      <c r="N737" s="105"/>
      <c r="O737" s="105"/>
      <c r="P737" s="105"/>
      <c r="Q737" s="27"/>
      <c r="R737" s="27"/>
      <c r="S737" s="27"/>
      <c r="T737" s="27"/>
      <c r="U737" s="27"/>
      <c r="V737" s="27"/>
      <c r="W737" s="27"/>
      <c r="X737" s="27"/>
      <c r="Y737" s="27"/>
      <c r="Z737" s="27"/>
      <c r="AA737" s="27"/>
      <c r="AB737" s="27"/>
      <c r="AC737" s="27"/>
      <c r="AD737" s="27"/>
    </row>
    <row r="738" spans="1:30" s="25" customFormat="1" ht="12.75">
      <c r="A738" s="27"/>
      <c r="E738" s="43"/>
      <c r="F738" s="44"/>
      <c r="G738" s="49"/>
      <c r="H738" s="49"/>
      <c r="I738" s="49"/>
      <c r="J738" s="26"/>
      <c r="K738" s="26"/>
      <c r="L738" s="26"/>
      <c r="M738" s="297"/>
      <c r="N738" s="105"/>
      <c r="O738" s="105"/>
      <c r="P738" s="105"/>
      <c r="Q738" s="27"/>
      <c r="R738" s="27"/>
      <c r="S738" s="27"/>
      <c r="T738" s="27"/>
      <c r="U738" s="27"/>
      <c r="V738" s="27"/>
      <c r="W738" s="27"/>
      <c r="X738" s="27"/>
      <c r="Y738" s="27"/>
      <c r="Z738" s="27"/>
      <c r="AA738" s="27"/>
      <c r="AB738" s="27"/>
      <c r="AC738" s="27"/>
      <c r="AD738" s="27"/>
    </row>
    <row r="739" spans="1:30" s="25" customFormat="1" ht="12.75">
      <c r="A739" s="27"/>
      <c r="E739" s="43"/>
      <c r="F739" s="44"/>
      <c r="G739" s="49"/>
      <c r="H739" s="49"/>
      <c r="I739" s="49"/>
      <c r="J739" s="26"/>
      <c r="K739" s="26"/>
      <c r="L739" s="26"/>
      <c r="M739" s="297"/>
      <c r="N739" s="105"/>
      <c r="O739" s="105"/>
      <c r="P739" s="105"/>
      <c r="Q739" s="27"/>
      <c r="R739" s="27"/>
      <c r="S739" s="27"/>
      <c r="T739" s="27"/>
      <c r="U739" s="27"/>
      <c r="V739" s="27"/>
      <c r="W739" s="27"/>
      <c r="X739" s="27"/>
      <c r="Y739" s="27"/>
      <c r="Z739" s="27"/>
      <c r="AA739" s="27"/>
      <c r="AB739" s="27"/>
      <c r="AC739" s="27"/>
      <c r="AD739" s="27"/>
    </row>
    <row r="740" spans="1:30" s="25" customFormat="1" ht="12.75">
      <c r="A740" s="27"/>
      <c r="E740" s="43"/>
      <c r="F740" s="44"/>
      <c r="G740" s="49"/>
      <c r="H740" s="49"/>
      <c r="I740" s="49"/>
      <c r="J740" s="26"/>
      <c r="K740" s="26"/>
      <c r="L740" s="26"/>
      <c r="M740" s="297"/>
      <c r="N740" s="105"/>
      <c r="O740" s="105"/>
      <c r="P740" s="105"/>
      <c r="Q740" s="27"/>
      <c r="R740" s="27"/>
      <c r="S740" s="27"/>
      <c r="T740" s="27"/>
      <c r="U740" s="27"/>
      <c r="V740" s="27"/>
      <c r="W740" s="27"/>
      <c r="X740" s="27"/>
      <c r="Y740" s="27"/>
      <c r="Z740" s="27"/>
      <c r="AA740" s="27"/>
      <c r="AB740" s="27"/>
      <c r="AC740" s="27"/>
      <c r="AD740" s="27"/>
    </row>
    <row r="741" spans="1:30" s="25" customFormat="1" ht="12.75">
      <c r="A741" s="27"/>
      <c r="E741" s="43"/>
      <c r="F741" s="44"/>
      <c r="G741" s="49"/>
      <c r="H741" s="49"/>
      <c r="I741" s="49"/>
      <c r="J741" s="26"/>
      <c r="K741" s="26"/>
      <c r="L741" s="26"/>
      <c r="M741" s="297"/>
      <c r="N741" s="105"/>
      <c r="O741" s="105"/>
      <c r="P741" s="105"/>
      <c r="Q741" s="27"/>
      <c r="R741" s="27"/>
      <c r="S741" s="27"/>
      <c r="T741" s="27"/>
      <c r="U741" s="27"/>
      <c r="V741" s="27"/>
      <c r="W741" s="27"/>
      <c r="X741" s="27"/>
      <c r="Y741" s="27"/>
      <c r="Z741" s="27"/>
      <c r="AA741" s="27"/>
      <c r="AB741" s="27"/>
      <c r="AC741" s="27"/>
      <c r="AD741" s="27"/>
    </row>
    <row r="742" spans="1:30" s="25" customFormat="1" ht="12.75">
      <c r="A742" s="27"/>
      <c r="E742" s="43"/>
      <c r="F742" s="44"/>
      <c r="G742" s="49"/>
      <c r="H742" s="49"/>
      <c r="I742" s="49"/>
      <c r="J742" s="26"/>
      <c r="K742" s="26"/>
      <c r="L742" s="26"/>
      <c r="M742" s="297"/>
      <c r="N742" s="105"/>
      <c r="O742" s="105"/>
      <c r="P742" s="105"/>
      <c r="Q742" s="27"/>
      <c r="R742" s="27"/>
      <c r="S742" s="27"/>
      <c r="T742" s="27"/>
      <c r="U742" s="27"/>
      <c r="V742" s="27"/>
      <c r="W742" s="27"/>
      <c r="X742" s="27"/>
      <c r="Y742" s="27"/>
      <c r="Z742" s="27"/>
      <c r="AA742" s="27"/>
      <c r="AB742" s="27"/>
      <c r="AC742" s="27"/>
      <c r="AD742" s="27"/>
    </row>
    <row r="743" spans="1:30" s="25" customFormat="1" ht="12.75">
      <c r="A743" s="27"/>
      <c r="E743" s="43"/>
      <c r="F743" s="44"/>
      <c r="G743" s="49"/>
      <c r="H743" s="49"/>
      <c r="I743" s="49"/>
      <c r="J743" s="26"/>
      <c r="K743" s="26"/>
      <c r="L743" s="26"/>
      <c r="M743" s="297"/>
      <c r="N743" s="105"/>
      <c r="O743" s="105"/>
      <c r="P743" s="105"/>
      <c r="Q743" s="27"/>
      <c r="R743" s="27"/>
      <c r="S743" s="27"/>
      <c r="T743" s="27"/>
      <c r="U743" s="27"/>
      <c r="V743" s="27"/>
      <c r="W743" s="27"/>
      <c r="X743" s="27"/>
      <c r="Y743" s="27"/>
      <c r="Z743" s="27"/>
      <c r="AA743" s="27"/>
      <c r="AB743" s="27"/>
      <c r="AC743" s="27"/>
      <c r="AD743" s="27"/>
    </row>
    <row r="744" spans="1:30" s="25" customFormat="1" ht="12.75">
      <c r="A744" s="27"/>
      <c r="E744" s="43"/>
      <c r="F744" s="44"/>
      <c r="G744" s="49"/>
      <c r="H744" s="49"/>
      <c r="I744" s="49"/>
      <c r="J744" s="26"/>
      <c r="K744" s="26"/>
      <c r="L744" s="26"/>
      <c r="M744" s="297"/>
      <c r="N744" s="105"/>
      <c r="O744" s="105"/>
      <c r="P744" s="105"/>
      <c r="Q744" s="27"/>
      <c r="R744" s="27"/>
      <c r="S744" s="27"/>
      <c r="T744" s="27"/>
      <c r="U744" s="27"/>
      <c r="V744" s="27"/>
      <c r="W744" s="27"/>
      <c r="X744" s="27"/>
      <c r="Y744" s="27"/>
      <c r="Z744" s="27"/>
      <c r="AA744" s="27"/>
      <c r="AB744" s="27"/>
      <c r="AC744" s="27"/>
      <c r="AD744" s="27"/>
    </row>
    <row r="745" spans="1:30" s="25" customFormat="1" ht="12.75">
      <c r="A745" s="27"/>
      <c r="E745" s="43"/>
      <c r="F745" s="44"/>
      <c r="G745" s="49"/>
      <c r="H745" s="49"/>
      <c r="I745" s="49"/>
      <c r="J745" s="26"/>
      <c r="K745" s="26"/>
      <c r="L745" s="26"/>
      <c r="M745" s="297"/>
      <c r="N745" s="105"/>
      <c r="O745" s="105"/>
      <c r="P745" s="105"/>
      <c r="Q745" s="27"/>
      <c r="R745" s="27"/>
      <c r="S745" s="27"/>
      <c r="T745" s="27"/>
      <c r="U745" s="27"/>
      <c r="V745" s="27"/>
      <c r="W745" s="27"/>
      <c r="X745" s="27"/>
      <c r="Y745" s="27"/>
      <c r="Z745" s="27"/>
      <c r="AA745" s="27"/>
      <c r="AB745" s="27"/>
      <c r="AC745" s="27"/>
      <c r="AD745" s="27"/>
    </row>
    <row r="746" spans="1:30" s="25" customFormat="1" ht="12.75">
      <c r="A746" s="27"/>
      <c r="E746" s="43"/>
      <c r="F746" s="44"/>
      <c r="G746" s="49"/>
      <c r="H746" s="49"/>
      <c r="I746" s="49"/>
      <c r="J746" s="26"/>
      <c r="K746" s="26"/>
      <c r="L746" s="26"/>
      <c r="M746" s="297"/>
      <c r="N746" s="105"/>
      <c r="O746" s="105"/>
      <c r="P746" s="105"/>
      <c r="Q746" s="27"/>
      <c r="R746" s="27"/>
      <c r="S746" s="27"/>
      <c r="T746" s="27"/>
      <c r="U746" s="27"/>
      <c r="V746" s="27"/>
      <c r="W746" s="27"/>
      <c r="X746" s="27"/>
      <c r="Y746" s="27"/>
      <c r="Z746" s="27"/>
      <c r="AA746" s="27"/>
      <c r="AB746" s="27"/>
      <c r="AC746" s="27"/>
      <c r="AD746" s="27"/>
    </row>
    <row r="747" spans="1:30" s="25" customFormat="1" ht="12.75">
      <c r="A747" s="27"/>
      <c r="E747" s="43"/>
      <c r="F747" s="44"/>
      <c r="G747" s="49"/>
      <c r="H747" s="49"/>
      <c r="I747" s="49"/>
      <c r="J747" s="26"/>
      <c r="K747" s="26"/>
      <c r="L747" s="26"/>
      <c r="M747" s="297"/>
      <c r="N747" s="105"/>
      <c r="O747" s="105"/>
      <c r="P747" s="105"/>
      <c r="Q747" s="27"/>
      <c r="R747" s="27"/>
      <c r="S747" s="27"/>
      <c r="T747" s="27"/>
      <c r="U747" s="27"/>
      <c r="V747" s="27"/>
      <c r="W747" s="27"/>
      <c r="X747" s="27"/>
      <c r="Y747" s="27"/>
      <c r="Z747" s="27"/>
      <c r="AA747" s="27"/>
      <c r="AB747" s="27"/>
      <c r="AC747" s="27"/>
      <c r="AD747" s="27"/>
    </row>
    <row r="748" spans="1:30" s="25" customFormat="1" ht="12.75">
      <c r="A748" s="27"/>
      <c r="E748" s="43"/>
      <c r="F748" s="44"/>
      <c r="G748" s="49"/>
      <c r="H748" s="49"/>
      <c r="I748" s="49"/>
      <c r="J748" s="26"/>
      <c r="K748" s="26"/>
      <c r="L748" s="26"/>
      <c r="M748" s="297"/>
      <c r="N748" s="105"/>
      <c r="O748" s="105"/>
      <c r="P748" s="105"/>
      <c r="Q748" s="27"/>
      <c r="R748" s="27"/>
      <c r="S748" s="27"/>
      <c r="T748" s="27"/>
      <c r="U748" s="27"/>
      <c r="V748" s="27"/>
      <c r="W748" s="27"/>
      <c r="X748" s="27"/>
      <c r="Y748" s="27"/>
      <c r="Z748" s="27"/>
      <c r="AA748" s="27"/>
      <c r="AB748" s="27"/>
      <c r="AC748" s="27"/>
      <c r="AD748" s="27"/>
    </row>
    <row r="749" spans="1:30" s="25" customFormat="1" ht="12.75">
      <c r="A749" s="27"/>
      <c r="E749" s="43"/>
      <c r="F749" s="44"/>
      <c r="G749" s="49"/>
      <c r="H749" s="49"/>
      <c r="I749" s="49"/>
      <c r="J749" s="26"/>
      <c r="K749" s="26"/>
      <c r="L749" s="26"/>
      <c r="M749" s="297"/>
      <c r="N749" s="105"/>
      <c r="O749" s="105"/>
      <c r="P749" s="105"/>
      <c r="Q749" s="27"/>
      <c r="R749" s="27"/>
      <c r="S749" s="27"/>
      <c r="T749" s="27"/>
      <c r="U749" s="27"/>
      <c r="V749" s="27"/>
      <c r="W749" s="27"/>
      <c r="X749" s="27"/>
      <c r="Y749" s="27"/>
      <c r="Z749" s="27"/>
      <c r="AA749" s="27"/>
      <c r="AB749" s="27"/>
      <c r="AC749" s="27"/>
      <c r="AD749" s="27"/>
    </row>
    <row r="750" spans="1:30" s="25" customFormat="1" ht="12.75">
      <c r="A750" s="27"/>
      <c r="E750" s="43"/>
      <c r="F750" s="44"/>
      <c r="G750" s="49"/>
      <c r="H750" s="49"/>
      <c r="I750" s="49"/>
      <c r="J750" s="26"/>
      <c r="K750" s="26"/>
      <c r="L750" s="26"/>
      <c r="M750" s="297"/>
      <c r="N750" s="105"/>
      <c r="O750" s="105"/>
      <c r="P750" s="105"/>
      <c r="Q750" s="27"/>
      <c r="R750" s="27"/>
      <c r="S750" s="27"/>
      <c r="T750" s="27"/>
      <c r="U750" s="27"/>
      <c r="V750" s="27"/>
      <c r="W750" s="27"/>
      <c r="X750" s="27"/>
      <c r="Y750" s="27"/>
      <c r="Z750" s="27"/>
      <c r="AA750" s="27"/>
      <c r="AB750" s="27"/>
      <c r="AC750" s="27"/>
      <c r="AD750" s="27"/>
    </row>
    <row r="751" spans="1:30" s="25" customFormat="1" ht="12.75">
      <c r="A751" s="27"/>
      <c r="E751" s="43"/>
      <c r="F751" s="44"/>
      <c r="G751" s="49"/>
      <c r="H751" s="49"/>
      <c r="I751" s="49"/>
      <c r="J751" s="26"/>
      <c r="K751" s="26"/>
      <c r="L751" s="26"/>
      <c r="M751" s="297"/>
      <c r="N751" s="105"/>
      <c r="O751" s="105"/>
      <c r="P751" s="105"/>
      <c r="Q751" s="27"/>
      <c r="R751" s="27"/>
      <c r="S751" s="27"/>
      <c r="T751" s="27"/>
      <c r="U751" s="27"/>
      <c r="V751" s="27"/>
      <c r="W751" s="27"/>
      <c r="X751" s="27"/>
      <c r="Y751" s="27"/>
      <c r="Z751" s="27"/>
      <c r="AA751" s="27"/>
      <c r="AB751" s="27"/>
      <c r="AC751" s="27"/>
      <c r="AD751" s="27"/>
    </row>
    <row r="752" spans="1:30" s="25" customFormat="1" ht="12.75">
      <c r="A752" s="27"/>
      <c r="E752" s="43"/>
      <c r="F752" s="44"/>
      <c r="G752" s="49"/>
      <c r="H752" s="49"/>
      <c r="I752" s="49"/>
      <c r="J752" s="26"/>
      <c r="K752" s="26"/>
      <c r="L752" s="26"/>
      <c r="M752" s="297"/>
      <c r="N752" s="105"/>
      <c r="O752" s="105"/>
      <c r="P752" s="105"/>
      <c r="Q752" s="27"/>
      <c r="R752" s="27"/>
      <c r="S752" s="27"/>
      <c r="T752" s="27"/>
      <c r="U752" s="27"/>
      <c r="V752" s="27"/>
      <c r="W752" s="27"/>
      <c r="X752" s="27"/>
      <c r="Y752" s="27"/>
      <c r="Z752" s="27"/>
      <c r="AA752" s="27"/>
      <c r="AB752" s="27"/>
      <c r="AC752" s="27"/>
      <c r="AD752" s="27"/>
    </row>
    <row r="753" spans="1:30" s="25" customFormat="1" ht="12.75">
      <c r="A753" s="27"/>
      <c r="E753" s="43"/>
      <c r="F753" s="44"/>
      <c r="G753" s="49"/>
      <c r="H753" s="49"/>
      <c r="I753" s="49"/>
      <c r="J753" s="26"/>
      <c r="K753" s="26"/>
      <c r="L753" s="26"/>
      <c r="M753" s="297"/>
      <c r="N753" s="105"/>
      <c r="O753" s="105"/>
      <c r="P753" s="105"/>
      <c r="Q753" s="27"/>
      <c r="R753" s="27"/>
      <c r="S753" s="27"/>
      <c r="T753" s="27"/>
      <c r="U753" s="27"/>
      <c r="V753" s="27"/>
      <c r="W753" s="27"/>
      <c r="X753" s="27"/>
      <c r="Y753" s="27"/>
      <c r="Z753" s="27"/>
      <c r="AA753" s="27"/>
      <c r="AB753" s="27"/>
      <c r="AC753" s="27"/>
      <c r="AD753" s="27"/>
    </row>
    <row r="754" spans="1:30" s="25" customFormat="1" ht="12.75">
      <c r="A754" s="27"/>
      <c r="E754" s="43"/>
      <c r="F754" s="44"/>
      <c r="G754" s="49"/>
      <c r="H754" s="49"/>
      <c r="I754" s="49"/>
      <c r="J754" s="26"/>
      <c r="K754" s="26"/>
      <c r="L754" s="26"/>
      <c r="M754" s="297"/>
      <c r="N754" s="105"/>
      <c r="O754" s="105"/>
      <c r="P754" s="105"/>
      <c r="Q754" s="27"/>
      <c r="R754" s="27"/>
      <c r="S754" s="27"/>
      <c r="T754" s="27"/>
      <c r="U754" s="27"/>
      <c r="V754" s="27"/>
      <c r="W754" s="27"/>
      <c r="X754" s="27"/>
      <c r="Y754" s="27"/>
      <c r="Z754" s="27"/>
      <c r="AA754" s="27"/>
      <c r="AB754" s="27"/>
      <c r="AC754" s="27"/>
      <c r="AD754" s="27"/>
    </row>
    <row r="755" spans="1:30" s="25" customFormat="1" ht="12.75">
      <c r="A755" s="27"/>
      <c r="E755" s="43"/>
      <c r="F755" s="44"/>
      <c r="G755" s="49"/>
      <c r="H755" s="49"/>
      <c r="I755" s="49"/>
      <c r="J755" s="26"/>
      <c r="K755" s="26"/>
      <c r="L755" s="26"/>
      <c r="M755" s="297"/>
      <c r="N755" s="105"/>
      <c r="O755" s="105"/>
      <c r="P755" s="105"/>
      <c r="Q755" s="27"/>
      <c r="R755" s="27"/>
      <c r="S755" s="27"/>
      <c r="T755" s="27"/>
      <c r="U755" s="27"/>
      <c r="V755" s="27"/>
      <c r="W755" s="27"/>
      <c r="X755" s="27"/>
      <c r="Y755" s="27"/>
      <c r="Z755" s="27"/>
      <c r="AA755" s="27"/>
      <c r="AB755" s="27"/>
      <c r="AC755" s="27"/>
      <c r="AD755" s="27"/>
    </row>
    <row r="756" spans="1:30" s="25" customFormat="1" ht="12.75">
      <c r="A756" s="27"/>
      <c r="E756" s="43"/>
      <c r="F756" s="44"/>
      <c r="G756" s="49"/>
      <c r="H756" s="49"/>
      <c r="I756" s="49"/>
      <c r="J756" s="26"/>
      <c r="K756" s="26"/>
      <c r="L756" s="26"/>
      <c r="M756" s="297"/>
      <c r="N756" s="105"/>
      <c r="O756" s="105"/>
      <c r="P756" s="105"/>
      <c r="Q756" s="27"/>
      <c r="R756" s="27"/>
      <c r="S756" s="27"/>
      <c r="T756" s="27"/>
      <c r="U756" s="27"/>
      <c r="V756" s="27"/>
      <c r="W756" s="27"/>
      <c r="X756" s="27"/>
      <c r="Y756" s="27"/>
      <c r="Z756" s="27"/>
      <c r="AA756" s="27"/>
      <c r="AB756" s="27"/>
      <c r="AC756" s="27"/>
      <c r="AD756" s="27"/>
    </row>
    <row r="757" spans="1:30" s="25" customFormat="1" ht="12.75">
      <c r="A757" s="27"/>
      <c r="E757" s="43"/>
      <c r="F757" s="44"/>
      <c r="G757" s="49"/>
      <c r="H757" s="49"/>
      <c r="I757" s="49"/>
      <c r="J757" s="26"/>
      <c r="K757" s="26"/>
      <c r="L757" s="26"/>
      <c r="M757" s="297"/>
      <c r="N757" s="105"/>
      <c r="O757" s="105"/>
      <c r="P757" s="105"/>
      <c r="Q757" s="27"/>
      <c r="R757" s="27"/>
      <c r="S757" s="27"/>
      <c r="T757" s="27"/>
      <c r="U757" s="27"/>
      <c r="V757" s="27"/>
      <c r="W757" s="27"/>
      <c r="X757" s="27"/>
      <c r="Y757" s="27"/>
      <c r="Z757" s="27"/>
      <c r="AA757" s="27"/>
      <c r="AB757" s="27"/>
      <c r="AC757" s="27"/>
      <c r="AD757" s="27"/>
    </row>
    <row r="758" spans="1:30" s="25" customFormat="1" ht="12.75">
      <c r="A758" s="27"/>
      <c r="E758" s="43"/>
      <c r="F758" s="44"/>
      <c r="G758" s="49"/>
      <c r="H758" s="49"/>
      <c r="I758" s="49"/>
      <c r="J758" s="26"/>
      <c r="K758" s="26"/>
      <c r="L758" s="26"/>
      <c r="M758" s="297"/>
      <c r="N758" s="105"/>
      <c r="O758" s="105"/>
      <c r="P758" s="105"/>
      <c r="Q758" s="27"/>
      <c r="R758" s="27"/>
      <c r="S758" s="27"/>
      <c r="T758" s="27"/>
      <c r="U758" s="27"/>
      <c r="V758" s="27"/>
      <c r="W758" s="27"/>
      <c r="X758" s="27"/>
      <c r="Y758" s="27"/>
      <c r="Z758" s="27"/>
      <c r="AA758" s="27"/>
      <c r="AB758" s="27"/>
      <c r="AC758" s="27"/>
      <c r="AD758" s="27"/>
    </row>
    <row r="759" spans="1:30" s="25" customFormat="1" ht="12.75">
      <c r="A759" s="27"/>
      <c r="E759" s="43"/>
      <c r="F759" s="44"/>
      <c r="G759" s="49"/>
      <c r="H759" s="49"/>
      <c r="I759" s="49"/>
      <c r="J759" s="26"/>
      <c r="K759" s="26"/>
      <c r="L759" s="26"/>
      <c r="M759" s="297"/>
      <c r="N759" s="105"/>
      <c r="O759" s="105"/>
      <c r="P759" s="105"/>
      <c r="Q759" s="27"/>
      <c r="R759" s="27"/>
      <c r="S759" s="27"/>
      <c r="T759" s="27"/>
      <c r="U759" s="27"/>
      <c r="V759" s="27"/>
      <c r="W759" s="27"/>
      <c r="X759" s="27"/>
      <c r="Y759" s="27"/>
      <c r="Z759" s="27"/>
      <c r="AA759" s="27"/>
      <c r="AB759" s="27"/>
      <c r="AC759" s="27"/>
      <c r="AD759" s="27"/>
    </row>
    <row r="760" spans="1:30" s="25" customFormat="1" ht="12.75">
      <c r="A760" s="27"/>
      <c r="E760" s="43"/>
      <c r="F760" s="44"/>
      <c r="G760" s="49"/>
      <c r="H760" s="49"/>
      <c r="I760" s="49"/>
      <c r="J760" s="26"/>
      <c r="K760" s="26"/>
      <c r="L760" s="26"/>
      <c r="M760" s="297"/>
      <c r="N760" s="105"/>
      <c r="O760" s="105"/>
      <c r="P760" s="105"/>
      <c r="Q760" s="27"/>
      <c r="R760" s="27"/>
      <c r="S760" s="27"/>
      <c r="T760" s="27"/>
      <c r="U760" s="27"/>
      <c r="V760" s="27"/>
      <c r="W760" s="27"/>
      <c r="X760" s="27"/>
      <c r="Y760" s="27"/>
      <c r="Z760" s="27"/>
      <c r="AA760" s="27"/>
      <c r="AB760" s="27"/>
      <c r="AC760" s="27"/>
      <c r="AD760" s="27"/>
    </row>
    <row r="761" spans="1:30" s="25" customFormat="1" ht="12.75">
      <c r="A761" s="27"/>
      <c r="E761" s="43"/>
      <c r="F761" s="44"/>
      <c r="G761" s="49"/>
      <c r="H761" s="49"/>
      <c r="I761" s="49"/>
      <c r="J761" s="26"/>
      <c r="K761" s="26"/>
      <c r="L761" s="26"/>
      <c r="M761" s="297"/>
      <c r="N761" s="105"/>
      <c r="O761" s="105"/>
      <c r="P761" s="105"/>
      <c r="Q761" s="27"/>
      <c r="R761" s="27"/>
      <c r="S761" s="27"/>
      <c r="T761" s="27"/>
      <c r="U761" s="27"/>
      <c r="V761" s="27"/>
      <c r="W761" s="27"/>
      <c r="X761" s="27"/>
      <c r="Y761" s="27"/>
      <c r="Z761" s="27"/>
      <c r="AA761" s="27"/>
      <c r="AB761" s="27"/>
      <c r="AC761" s="27"/>
      <c r="AD761" s="27"/>
    </row>
    <row r="762" spans="1:30" s="25" customFormat="1" ht="12.75">
      <c r="A762" s="27"/>
      <c r="E762" s="43"/>
      <c r="F762" s="44"/>
      <c r="G762" s="49"/>
      <c r="H762" s="49"/>
      <c r="I762" s="49"/>
      <c r="J762" s="26"/>
      <c r="K762" s="26"/>
      <c r="L762" s="26"/>
      <c r="M762" s="297"/>
      <c r="N762" s="105"/>
      <c r="O762" s="105"/>
      <c r="P762" s="105"/>
      <c r="Q762" s="27"/>
      <c r="R762" s="27"/>
      <c r="S762" s="27"/>
      <c r="T762" s="27"/>
      <c r="U762" s="27"/>
      <c r="V762" s="27"/>
      <c r="W762" s="27"/>
      <c r="X762" s="27"/>
      <c r="Y762" s="27"/>
      <c r="Z762" s="27"/>
      <c r="AA762" s="27"/>
      <c r="AB762" s="27"/>
      <c r="AC762" s="27"/>
      <c r="AD762" s="27"/>
    </row>
    <row r="763" spans="1:30" s="25" customFormat="1" ht="12.75">
      <c r="A763" s="27"/>
      <c r="E763" s="43"/>
      <c r="F763" s="44"/>
      <c r="G763" s="49"/>
      <c r="H763" s="49"/>
      <c r="I763" s="49"/>
      <c r="J763" s="26"/>
      <c r="K763" s="26"/>
      <c r="L763" s="26"/>
      <c r="M763" s="297"/>
      <c r="N763" s="105"/>
      <c r="O763" s="105"/>
      <c r="P763" s="105"/>
      <c r="Q763" s="27"/>
      <c r="R763" s="27"/>
      <c r="S763" s="27"/>
      <c r="T763" s="27"/>
      <c r="U763" s="27"/>
      <c r="V763" s="27"/>
      <c r="W763" s="27"/>
      <c r="X763" s="27"/>
      <c r="Y763" s="27"/>
      <c r="Z763" s="27"/>
      <c r="AA763" s="27"/>
      <c r="AB763" s="27"/>
      <c r="AC763" s="27"/>
      <c r="AD763" s="27"/>
    </row>
    <row r="764" spans="1:30" s="25" customFormat="1" ht="12.75">
      <c r="A764" s="27"/>
      <c r="E764" s="43"/>
      <c r="F764" s="44"/>
      <c r="G764" s="49"/>
      <c r="H764" s="49"/>
      <c r="I764" s="49"/>
      <c r="J764" s="26"/>
      <c r="K764" s="26"/>
      <c r="L764" s="26"/>
      <c r="M764" s="297"/>
      <c r="N764" s="105"/>
      <c r="O764" s="105"/>
      <c r="P764" s="105"/>
      <c r="Q764" s="27"/>
      <c r="R764" s="27"/>
      <c r="S764" s="27"/>
      <c r="T764" s="27"/>
      <c r="U764" s="27"/>
      <c r="V764" s="27"/>
      <c r="W764" s="27"/>
      <c r="X764" s="27"/>
      <c r="Y764" s="27"/>
      <c r="Z764" s="27"/>
      <c r="AA764" s="27"/>
      <c r="AB764" s="27"/>
      <c r="AC764" s="27"/>
      <c r="AD764" s="27"/>
    </row>
    <row r="765" spans="1:30" s="25" customFormat="1" ht="12.75">
      <c r="A765" s="27"/>
      <c r="E765" s="43"/>
      <c r="F765" s="44"/>
      <c r="G765" s="49"/>
      <c r="H765" s="49"/>
      <c r="I765" s="49"/>
      <c r="J765" s="26"/>
      <c r="K765" s="26"/>
      <c r="L765" s="26"/>
      <c r="M765" s="297"/>
      <c r="N765" s="105"/>
      <c r="O765" s="105"/>
      <c r="P765" s="105"/>
      <c r="Q765" s="27"/>
      <c r="R765" s="27"/>
      <c r="S765" s="27"/>
      <c r="T765" s="27"/>
      <c r="U765" s="27"/>
      <c r="V765" s="27"/>
      <c r="W765" s="27"/>
      <c r="X765" s="27"/>
      <c r="Y765" s="27"/>
      <c r="Z765" s="27"/>
      <c r="AA765" s="27"/>
      <c r="AB765" s="27"/>
      <c r="AC765" s="27"/>
      <c r="AD765" s="27"/>
    </row>
    <row r="766" spans="1:30" s="25" customFormat="1" ht="12.75">
      <c r="A766" s="27"/>
      <c r="E766" s="43"/>
      <c r="F766" s="44"/>
      <c r="G766" s="49"/>
      <c r="H766" s="49"/>
      <c r="I766" s="49"/>
      <c r="J766" s="26"/>
      <c r="K766" s="26"/>
      <c r="L766" s="26"/>
      <c r="M766" s="297"/>
      <c r="N766" s="105"/>
      <c r="O766" s="105"/>
      <c r="P766" s="105"/>
      <c r="Q766" s="27"/>
      <c r="R766" s="27"/>
      <c r="S766" s="27"/>
      <c r="T766" s="27"/>
      <c r="U766" s="27"/>
      <c r="V766" s="27"/>
      <c r="W766" s="27"/>
      <c r="X766" s="27"/>
      <c r="Y766" s="27"/>
      <c r="Z766" s="27"/>
      <c r="AA766" s="27"/>
      <c r="AB766" s="27"/>
      <c r="AC766" s="27"/>
      <c r="AD766" s="27"/>
    </row>
    <row r="767" spans="1:30" s="25" customFormat="1" ht="12.75">
      <c r="A767" s="27"/>
      <c r="E767" s="43"/>
      <c r="F767" s="44"/>
      <c r="G767" s="49"/>
      <c r="H767" s="49"/>
      <c r="I767" s="49"/>
      <c r="J767" s="26"/>
      <c r="K767" s="26"/>
      <c r="L767" s="26"/>
      <c r="M767" s="297"/>
      <c r="N767" s="105"/>
      <c r="O767" s="105"/>
      <c r="P767" s="105"/>
      <c r="Q767" s="27"/>
      <c r="R767" s="27"/>
      <c r="S767" s="27"/>
      <c r="T767" s="27"/>
      <c r="U767" s="27"/>
      <c r="V767" s="27"/>
      <c r="W767" s="27"/>
      <c r="X767" s="27"/>
      <c r="Y767" s="27"/>
      <c r="Z767" s="27"/>
      <c r="AA767" s="27"/>
      <c r="AB767" s="27"/>
      <c r="AC767" s="27"/>
      <c r="AD767" s="27"/>
    </row>
    <row r="768" spans="1:30" s="25" customFormat="1" ht="12.75">
      <c r="A768" s="27"/>
      <c r="E768" s="43"/>
      <c r="F768" s="44"/>
      <c r="G768" s="49"/>
      <c r="H768" s="49"/>
      <c r="I768" s="49"/>
      <c r="J768" s="26"/>
      <c r="K768" s="26"/>
      <c r="L768" s="26"/>
      <c r="M768" s="297"/>
      <c r="N768" s="105"/>
      <c r="O768" s="105"/>
      <c r="P768" s="105"/>
      <c r="Q768" s="27"/>
      <c r="R768" s="27"/>
      <c r="S768" s="27"/>
      <c r="T768" s="27"/>
      <c r="U768" s="27"/>
      <c r="V768" s="27"/>
      <c r="W768" s="27"/>
      <c r="X768" s="27"/>
      <c r="Y768" s="27"/>
      <c r="Z768" s="27"/>
      <c r="AA768" s="27"/>
      <c r="AB768" s="27"/>
      <c r="AC768" s="27"/>
      <c r="AD768" s="27"/>
    </row>
    <row r="769" spans="1:30" s="25" customFormat="1" ht="12.75">
      <c r="A769" s="27"/>
      <c r="E769" s="43"/>
      <c r="F769" s="44"/>
      <c r="G769" s="49"/>
      <c r="H769" s="49"/>
      <c r="I769" s="49"/>
      <c r="J769" s="26"/>
      <c r="K769" s="26"/>
      <c r="L769" s="26"/>
      <c r="M769" s="297"/>
      <c r="N769" s="105"/>
      <c r="O769" s="105"/>
      <c r="P769" s="105"/>
      <c r="Q769" s="27"/>
      <c r="R769" s="27"/>
      <c r="S769" s="27"/>
      <c r="T769" s="27"/>
      <c r="U769" s="27"/>
      <c r="V769" s="27"/>
      <c r="W769" s="27"/>
      <c r="X769" s="27"/>
      <c r="Y769" s="27"/>
      <c r="Z769" s="27"/>
      <c r="AA769" s="27"/>
      <c r="AB769" s="27"/>
      <c r="AC769" s="27"/>
      <c r="AD769" s="27"/>
    </row>
    <row r="770" spans="1:30" s="25" customFormat="1" ht="12.75">
      <c r="A770" s="27"/>
      <c r="E770" s="43"/>
      <c r="F770" s="44"/>
      <c r="G770" s="49"/>
      <c r="H770" s="49"/>
      <c r="I770" s="49"/>
      <c r="J770" s="26"/>
      <c r="K770" s="26"/>
      <c r="L770" s="26"/>
      <c r="M770" s="297"/>
      <c r="N770" s="105"/>
      <c r="O770" s="105"/>
      <c r="P770" s="105"/>
      <c r="Q770" s="27"/>
      <c r="R770" s="27"/>
      <c r="S770" s="27"/>
      <c r="T770" s="27"/>
      <c r="U770" s="27"/>
      <c r="V770" s="27"/>
      <c r="W770" s="27"/>
      <c r="X770" s="27"/>
      <c r="Y770" s="27"/>
      <c r="Z770" s="27"/>
      <c r="AA770" s="27"/>
      <c r="AB770" s="27"/>
      <c r="AC770" s="27"/>
      <c r="AD770" s="27"/>
    </row>
    <row r="771" spans="1:30" s="25" customFormat="1" ht="12.75">
      <c r="A771" s="27"/>
      <c r="E771" s="43"/>
      <c r="F771" s="44"/>
      <c r="G771" s="49"/>
      <c r="H771" s="49"/>
      <c r="I771" s="49"/>
      <c r="J771" s="26"/>
      <c r="K771" s="26"/>
      <c r="L771" s="26"/>
      <c r="M771" s="297"/>
      <c r="N771" s="105"/>
      <c r="O771" s="105"/>
      <c r="P771" s="105"/>
      <c r="Q771" s="27"/>
      <c r="R771" s="27"/>
      <c r="S771" s="27"/>
      <c r="T771" s="27"/>
      <c r="U771" s="27"/>
      <c r="V771" s="27"/>
      <c r="W771" s="27"/>
      <c r="X771" s="27"/>
      <c r="Y771" s="27"/>
      <c r="Z771" s="27"/>
      <c r="AA771" s="27"/>
      <c r="AB771" s="27"/>
      <c r="AC771" s="27"/>
      <c r="AD771" s="27"/>
    </row>
    <row r="772" spans="1:30" s="25" customFormat="1" ht="12.75">
      <c r="A772" s="27"/>
      <c r="E772" s="43"/>
      <c r="F772" s="44"/>
      <c r="G772" s="49"/>
      <c r="H772" s="49"/>
      <c r="I772" s="49"/>
      <c r="J772" s="26"/>
      <c r="K772" s="26"/>
      <c r="L772" s="26"/>
      <c r="M772" s="297"/>
      <c r="N772" s="105"/>
      <c r="O772" s="105"/>
      <c r="P772" s="105"/>
      <c r="Q772" s="27"/>
      <c r="R772" s="27"/>
      <c r="S772" s="27"/>
      <c r="T772" s="27"/>
      <c r="U772" s="27"/>
      <c r="V772" s="27"/>
      <c r="W772" s="27"/>
      <c r="X772" s="27"/>
      <c r="Y772" s="27"/>
      <c r="Z772" s="27"/>
      <c r="AA772" s="27"/>
      <c r="AB772" s="27"/>
      <c r="AC772" s="27"/>
      <c r="AD772" s="27"/>
    </row>
    <row r="773" spans="1:30" s="25" customFormat="1" ht="12.75">
      <c r="A773" s="27"/>
      <c r="E773" s="43"/>
      <c r="F773" s="44"/>
      <c r="G773" s="49"/>
      <c r="H773" s="49"/>
      <c r="I773" s="49"/>
      <c r="J773" s="26"/>
      <c r="K773" s="26"/>
      <c r="L773" s="26"/>
      <c r="M773" s="297"/>
      <c r="N773" s="105"/>
      <c r="O773" s="105"/>
      <c r="P773" s="105"/>
      <c r="Q773" s="27"/>
      <c r="R773" s="27"/>
      <c r="S773" s="27"/>
      <c r="T773" s="27"/>
      <c r="U773" s="27"/>
      <c r="V773" s="27"/>
      <c r="W773" s="27"/>
      <c r="X773" s="27"/>
      <c r="Y773" s="27"/>
      <c r="Z773" s="27"/>
      <c r="AA773" s="27"/>
      <c r="AB773" s="27"/>
      <c r="AC773" s="27"/>
      <c r="AD773" s="27"/>
    </row>
    <row r="774" spans="1:30" s="25" customFormat="1" ht="12.75">
      <c r="A774" s="27"/>
      <c r="E774" s="43"/>
      <c r="F774" s="44"/>
      <c r="G774" s="49"/>
      <c r="H774" s="49"/>
      <c r="I774" s="49"/>
      <c r="J774" s="26"/>
      <c r="K774" s="26"/>
      <c r="L774" s="26"/>
      <c r="M774" s="297"/>
      <c r="N774" s="105"/>
      <c r="O774" s="105"/>
      <c r="P774" s="105"/>
      <c r="Q774" s="27"/>
      <c r="R774" s="27"/>
      <c r="S774" s="27"/>
      <c r="T774" s="27"/>
      <c r="U774" s="27"/>
      <c r="V774" s="27"/>
      <c r="W774" s="27"/>
      <c r="X774" s="27"/>
      <c r="Y774" s="27"/>
      <c r="Z774" s="27"/>
      <c r="AA774" s="27"/>
      <c r="AB774" s="27"/>
      <c r="AC774" s="27"/>
      <c r="AD774" s="27"/>
    </row>
    <row r="775" spans="1:30" s="25" customFormat="1" ht="12.75">
      <c r="A775" s="27"/>
      <c r="E775" s="43"/>
      <c r="F775" s="44"/>
      <c r="G775" s="49"/>
      <c r="H775" s="49"/>
      <c r="I775" s="49"/>
      <c r="J775" s="26"/>
      <c r="K775" s="26"/>
      <c r="L775" s="26"/>
      <c r="M775" s="297"/>
      <c r="N775" s="105"/>
      <c r="O775" s="105"/>
      <c r="P775" s="105"/>
      <c r="Q775" s="27"/>
      <c r="R775" s="27"/>
      <c r="S775" s="27"/>
      <c r="T775" s="27"/>
      <c r="U775" s="27"/>
      <c r="V775" s="27"/>
      <c r="W775" s="27"/>
      <c r="X775" s="27"/>
      <c r="Y775" s="27"/>
      <c r="Z775" s="27"/>
      <c r="AA775" s="27"/>
      <c r="AB775" s="27"/>
      <c r="AC775" s="27"/>
      <c r="AD775" s="27"/>
    </row>
    <row r="776" spans="1:30" s="25" customFormat="1" ht="12.75">
      <c r="A776" s="27"/>
      <c r="E776" s="43"/>
      <c r="F776" s="44"/>
      <c r="G776" s="49"/>
      <c r="H776" s="49"/>
      <c r="I776" s="49"/>
      <c r="J776" s="26"/>
      <c r="K776" s="26"/>
      <c r="L776" s="26"/>
      <c r="M776" s="297"/>
      <c r="N776" s="105"/>
      <c r="O776" s="105"/>
      <c r="P776" s="105"/>
      <c r="Q776" s="27"/>
      <c r="R776" s="27"/>
      <c r="S776" s="27"/>
      <c r="T776" s="27"/>
      <c r="U776" s="27"/>
      <c r="V776" s="27"/>
      <c r="W776" s="27"/>
      <c r="X776" s="27"/>
      <c r="Y776" s="27"/>
      <c r="Z776" s="27"/>
      <c r="AA776" s="27"/>
      <c r="AB776" s="27"/>
      <c r="AC776" s="27"/>
      <c r="AD776" s="27"/>
    </row>
    <row r="777" spans="1:30" s="25" customFormat="1" ht="12.75">
      <c r="A777" s="27"/>
      <c r="E777" s="43"/>
      <c r="F777" s="44"/>
      <c r="G777" s="49"/>
      <c r="H777" s="49"/>
      <c r="I777" s="49"/>
      <c r="J777" s="26"/>
      <c r="K777" s="26"/>
      <c r="L777" s="26"/>
      <c r="M777" s="297"/>
      <c r="N777" s="105"/>
      <c r="O777" s="105"/>
      <c r="P777" s="105"/>
      <c r="Q777" s="27"/>
      <c r="R777" s="27"/>
      <c r="S777" s="27"/>
      <c r="T777" s="27"/>
      <c r="U777" s="27"/>
      <c r="V777" s="27"/>
      <c r="W777" s="27"/>
      <c r="X777" s="27"/>
      <c r="Y777" s="27"/>
      <c r="Z777" s="27"/>
      <c r="AA777" s="27"/>
      <c r="AB777" s="27"/>
      <c r="AC777" s="27"/>
      <c r="AD777" s="27"/>
    </row>
    <row r="778" spans="1:30" s="25" customFormat="1" ht="12.75">
      <c r="A778" s="27"/>
      <c r="E778" s="43"/>
      <c r="F778" s="44"/>
      <c r="G778" s="49"/>
      <c r="H778" s="49"/>
      <c r="I778" s="49"/>
      <c r="J778" s="26"/>
      <c r="K778" s="26"/>
      <c r="L778" s="26"/>
      <c r="M778" s="297"/>
      <c r="N778" s="105"/>
      <c r="O778" s="105"/>
      <c r="P778" s="105"/>
      <c r="Q778" s="27"/>
      <c r="R778" s="27"/>
      <c r="S778" s="27"/>
      <c r="T778" s="27"/>
      <c r="U778" s="27"/>
      <c r="V778" s="27"/>
      <c r="W778" s="27"/>
      <c r="X778" s="27"/>
      <c r="Y778" s="27"/>
      <c r="Z778" s="27"/>
      <c r="AA778" s="27"/>
      <c r="AB778" s="27"/>
      <c r="AC778" s="27"/>
      <c r="AD778" s="27"/>
    </row>
    <row r="779" spans="1:30" s="25" customFormat="1" ht="12.75">
      <c r="A779" s="27"/>
      <c r="E779" s="43"/>
      <c r="F779" s="44"/>
      <c r="G779" s="49"/>
      <c r="H779" s="49"/>
      <c r="I779" s="49"/>
      <c r="J779" s="26"/>
      <c r="K779" s="26"/>
      <c r="L779" s="26"/>
      <c r="M779" s="297"/>
      <c r="N779" s="105"/>
      <c r="O779" s="105"/>
      <c r="P779" s="105"/>
      <c r="Q779" s="27"/>
      <c r="R779" s="27"/>
      <c r="S779" s="27"/>
      <c r="T779" s="27"/>
      <c r="U779" s="27"/>
      <c r="V779" s="27"/>
      <c r="W779" s="27"/>
      <c r="X779" s="27"/>
      <c r="Y779" s="27"/>
      <c r="Z779" s="27"/>
      <c r="AA779" s="27"/>
      <c r="AB779" s="27"/>
      <c r="AC779" s="27"/>
      <c r="AD779" s="27"/>
    </row>
    <row r="780" spans="1:30" s="25" customFormat="1" ht="12.75">
      <c r="A780" s="27"/>
      <c r="E780" s="43"/>
      <c r="F780" s="44"/>
      <c r="G780" s="49"/>
      <c r="H780" s="49"/>
      <c r="I780" s="49"/>
      <c r="J780" s="26"/>
      <c r="K780" s="26"/>
      <c r="L780" s="26"/>
      <c r="M780" s="297"/>
      <c r="N780" s="105"/>
      <c r="O780" s="105"/>
      <c r="P780" s="105"/>
      <c r="Q780" s="27"/>
      <c r="R780" s="27"/>
      <c r="S780" s="27"/>
      <c r="T780" s="27"/>
      <c r="U780" s="27"/>
      <c r="V780" s="27"/>
      <c r="W780" s="27"/>
      <c r="X780" s="27"/>
      <c r="Y780" s="27"/>
      <c r="Z780" s="27"/>
      <c r="AA780" s="27"/>
      <c r="AB780" s="27"/>
      <c r="AC780" s="27"/>
      <c r="AD780" s="27"/>
    </row>
    <row r="781" spans="1:30" s="25" customFormat="1" ht="12.75">
      <c r="A781" s="27"/>
      <c r="E781" s="43"/>
      <c r="F781" s="44"/>
      <c r="G781" s="49"/>
      <c r="H781" s="49"/>
      <c r="I781" s="49"/>
      <c r="J781" s="26"/>
      <c r="K781" s="26"/>
      <c r="L781" s="26"/>
      <c r="M781" s="297"/>
      <c r="N781" s="105"/>
      <c r="O781" s="105"/>
      <c r="P781" s="105"/>
      <c r="Q781" s="27"/>
      <c r="R781" s="27"/>
      <c r="S781" s="27"/>
      <c r="T781" s="27"/>
      <c r="U781" s="27"/>
      <c r="V781" s="27"/>
      <c r="W781" s="27"/>
      <c r="X781" s="27"/>
      <c r="Y781" s="27"/>
      <c r="Z781" s="27"/>
      <c r="AA781" s="27"/>
      <c r="AB781" s="27"/>
      <c r="AC781" s="27"/>
      <c r="AD781" s="27"/>
    </row>
    <row r="782" spans="1:30" s="25" customFormat="1" ht="12.75">
      <c r="A782" s="27"/>
      <c r="E782" s="43"/>
      <c r="F782" s="44"/>
      <c r="G782" s="49"/>
      <c r="H782" s="49"/>
      <c r="I782" s="49"/>
      <c r="J782" s="26"/>
      <c r="K782" s="26"/>
      <c r="L782" s="26"/>
      <c r="M782" s="297"/>
      <c r="N782" s="105"/>
      <c r="O782" s="105"/>
      <c r="P782" s="105"/>
      <c r="Q782" s="27"/>
      <c r="R782" s="27"/>
      <c r="S782" s="27"/>
      <c r="T782" s="27"/>
      <c r="U782" s="27"/>
      <c r="V782" s="27"/>
      <c r="W782" s="27"/>
      <c r="X782" s="27"/>
      <c r="Y782" s="27"/>
      <c r="Z782" s="27"/>
      <c r="AA782" s="27"/>
      <c r="AB782" s="27"/>
      <c r="AC782" s="27"/>
      <c r="AD782" s="27"/>
    </row>
    <row r="783" spans="1:30" s="25" customFormat="1" ht="12.75">
      <c r="A783" s="27"/>
      <c r="E783" s="43"/>
      <c r="F783" s="44"/>
      <c r="G783" s="49"/>
      <c r="H783" s="49"/>
      <c r="I783" s="49"/>
      <c r="J783" s="26"/>
      <c r="K783" s="26"/>
      <c r="L783" s="26"/>
      <c r="M783" s="297"/>
      <c r="N783" s="105"/>
      <c r="O783" s="105"/>
      <c r="P783" s="105"/>
      <c r="Q783" s="27"/>
      <c r="R783" s="27"/>
      <c r="S783" s="27"/>
      <c r="T783" s="27"/>
      <c r="U783" s="27"/>
      <c r="V783" s="27"/>
      <c r="W783" s="27"/>
      <c r="X783" s="27"/>
      <c r="Y783" s="27"/>
      <c r="Z783" s="27"/>
      <c r="AA783" s="27"/>
      <c r="AB783" s="27"/>
      <c r="AC783" s="27"/>
      <c r="AD783" s="27"/>
    </row>
    <row r="784" spans="1:30" s="25" customFormat="1" ht="12.75">
      <c r="A784" s="27"/>
      <c r="E784" s="43"/>
      <c r="F784" s="44"/>
      <c r="G784" s="49"/>
      <c r="H784" s="49"/>
      <c r="I784" s="49"/>
      <c r="J784" s="26"/>
      <c r="K784" s="26"/>
      <c r="L784" s="26"/>
      <c r="M784" s="297"/>
      <c r="N784" s="105"/>
      <c r="O784" s="105"/>
      <c r="P784" s="105"/>
      <c r="Q784" s="27"/>
      <c r="R784" s="27"/>
      <c r="S784" s="27"/>
      <c r="T784" s="27"/>
      <c r="U784" s="27"/>
      <c r="V784" s="27"/>
      <c r="W784" s="27"/>
      <c r="X784" s="27"/>
      <c r="Y784" s="27"/>
      <c r="Z784" s="27"/>
      <c r="AA784" s="27"/>
      <c r="AB784" s="27"/>
      <c r="AC784" s="27"/>
      <c r="AD784" s="27"/>
    </row>
    <row r="785" spans="1:30" s="25" customFormat="1" ht="12.75">
      <c r="A785" s="27"/>
      <c r="E785" s="43"/>
      <c r="F785" s="44"/>
      <c r="G785" s="49"/>
      <c r="H785" s="49"/>
      <c r="I785" s="49"/>
      <c r="J785" s="26"/>
      <c r="K785" s="26"/>
      <c r="L785" s="26"/>
      <c r="M785" s="297"/>
      <c r="N785" s="105"/>
      <c r="O785" s="105"/>
      <c r="P785" s="105"/>
      <c r="Q785" s="27"/>
      <c r="R785" s="27"/>
      <c r="S785" s="27"/>
      <c r="T785" s="27"/>
      <c r="U785" s="27"/>
      <c r="V785" s="27"/>
      <c r="W785" s="27"/>
      <c r="X785" s="27"/>
      <c r="Y785" s="27"/>
      <c r="Z785" s="27"/>
      <c r="AA785" s="27"/>
      <c r="AB785" s="27"/>
      <c r="AC785" s="27"/>
      <c r="AD785" s="27"/>
    </row>
    <row r="786" spans="1:30" s="25" customFormat="1" ht="12.75">
      <c r="A786" s="27"/>
      <c r="E786" s="43"/>
      <c r="F786" s="44"/>
      <c r="G786" s="49"/>
      <c r="H786" s="49"/>
      <c r="I786" s="49"/>
      <c r="J786" s="26"/>
      <c r="K786" s="26"/>
      <c r="L786" s="26"/>
      <c r="M786" s="297"/>
      <c r="N786" s="105"/>
      <c r="O786" s="105"/>
      <c r="P786" s="105"/>
      <c r="Q786" s="27"/>
      <c r="R786" s="27"/>
      <c r="S786" s="27"/>
      <c r="T786" s="27"/>
      <c r="U786" s="27"/>
      <c r="V786" s="27"/>
      <c r="W786" s="27"/>
      <c r="X786" s="27"/>
      <c r="Y786" s="27"/>
      <c r="Z786" s="27"/>
      <c r="AA786" s="27"/>
      <c r="AB786" s="27"/>
      <c r="AC786" s="27"/>
      <c r="AD786" s="27"/>
    </row>
    <row r="787" spans="1:30" s="25" customFormat="1" ht="12.75">
      <c r="A787" s="27"/>
      <c r="E787" s="43"/>
      <c r="F787" s="44"/>
      <c r="G787" s="49"/>
      <c r="H787" s="49"/>
      <c r="I787" s="49"/>
      <c r="J787" s="26"/>
      <c r="K787" s="26"/>
      <c r="L787" s="26"/>
      <c r="M787" s="297"/>
      <c r="N787" s="105"/>
      <c r="O787" s="105"/>
      <c r="P787" s="105"/>
      <c r="Q787" s="27"/>
      <c r="R787" s="27"/>
      <c r="S787" s="27"/>
      <c r="T787" s="27"/>
      <c r="U787" s="27"/>
      <c r="V787" s="27"/>
      <c r="W787" s="27"/>
      <c r="X787" s="27"/>
      <c r="Y787" s="27"/>
      <c r="Z787" s="27"/>
      <c r="AA787" s="27"/>
      <c r="AB787" s="27"/>
      <c r="AC787" s="27"/>
      <c r="AD787" s="27"/>
    </row>
    <row r="788" spans="1:30" s="25" customFormat="1" ht="12.75">
      <c r="A788" s="27"/>
      <c r="E788" s="43"/>
      <c r="F788" s="44"/>
      <c r="G788" s="49"/>
      <c r="H788" s="49"/>
      <c r="I788" s="49"/>
      <c r="J788" s="26"/>
      <c r="K788" s="26"/>
      <c r="L788" s="26"/>
      <c r="M788" s="297"/>
      <c r="N788" s="105"/>
      <c r="O788" s="105"/>
      <c r="P788" s="105"/>
      <c r="Q788" s="27"/>
      <c r="R788" s="27"/>
      <c r="S788" s="27"/>
      <c r="T788" s="27"/>
      <c r="U788" s="27"/>
      <c r="V788" s="27"/>
      <c r="W788" s="27"/>
      <c r="X788" s="27"/>
      <c r="Y788" s="27"/>
      <c r="Z788" s="27"/>
      <c r="AA788" s="27"/>
      <c r="AB788" s="27"/>
      <c r="AC788" s="27"/>
      <c r="AD788" s="27"/>
    </row>
    <row r="789" spans="1:30" s="25" customFormat="1" ht="12.75">
      <c r="A789" s="27"/>
      <c r="E789" s="43"/>
      <c r="F789" s="44"/>
      <c r="G789" s="49"/>
      <c r="H789" s="49"/>
      <c r="I789" s="49"/>
      <c r="J789" s="26"/>
      <c r="K789" s="26"/>
      <c r="L789" s="26"/>
      <c r="M789" s="297"/>
      <c r="N789" s="105"/>
      <c r="O789" s="105"/>
      <c r="P789" s="105"/>
      <c r="Q789" s="27"/>
      <c r="R789" s="27"/>
      <c r="S789" s="27"/>
      <c r="T789" s="27"/>
      <c r="U789" s="27"/>
      <c r="V789" s="27"/>
      <c r="W789" s="27"/>
      <c r="X789" s="27"/>
      <c r="Y789" s="27"/>
      <c r="Z789" s="27"/>
      <c r="AA789" s="27"/>
      <c r="AB789" s="27"/>
      <c r="AC789" s="27"/>
      <c r="AD789" s="27"/>
    </row>
    <row r="790" spans="1:30" s="25" customFormat="1" ht="12.75">
      <c r="A790" s="27"/>
      <c r="E790" s="43"/>
      <c r="F790" s="44"/>
      <c r="G790" s="49"/>
      <c r="H790" s="49"/>
      <c r="I790" s="49"/>
      <c r="J790" s="26"/>
      <c r="K790" s="26"/>
      <c r="L790" s="26"/>
      <c r="M790" s="297"/>
      <c r="N790" s="105"/>
      <c r="O790" s="105"/>
      <c r="P790" s="105"/>
      <c r="Q790" s="27"/>
      <c r="R790" s="27"/>
      <c r="S790" s="27"/>
      <c r="T790" s="27"/>
      <c r="U790" s="27"/>
      <c r="V790" s="27"/>
      <c r="W790" s="27"/>
      <c r="X790" s="27"/>
      <c r="Y790" s="27"/>
      <c r="Z790" s="27"/>
      <c r="AA790" s="27"/>
      <c r="AB790" s="27"/>
      <c r="AC790" s="27"/>
      <c r="AD790" s="27"/>
    </row>
    <row r="791" spans="1:30" s="25" customFormat="1" ht="12.75">
      <c r="A791" s="27"/>
      <c r="E791" s="43"/>
      <c r="F791" s="44"/>
      <c r="G791" s="49"/>
      <c r="H791" s="49"/>
      <c r="I791" s="49"/>
      <c r="J791" s="26"/>
      <c r="K791" s="26"/>
      <c r="L791" s="26"/>
      <c r="M791" s="297"/>
      <c r="N791" s="105"/>
      <c r="O791" s="105"/>
      <c r="P791" s="105"/>
      <c r="Q791" s="27"/>
      <c r="R791" s="27"/>
      <c r="S791" s="27"/>
      <c r="T791" s="27"/>
      <c r="U791" s="27"/>
      <c r="V791" s="27"/>
      <c r="W791" s="27"/>
      <c r="X791" s="27"/>
      <c r="Y791" s="27"/>
      <c r="Z791" s="27"/>
      <c r="AA791" s="27"/>
      <c r="AB791" s="27"/>
      <c r="AC791" s="27"/>
      <c r="AD791" s="27"/>
    </row>
    <row r="792" spans="1:30" s="25" customFormat="1" ht="12.75">
      <c r="A792" s="27"/>
      <c r="E792" s="43"/>
      <c r="F792" s="44"/>
      <c r="G792" s="49"/>
      <c r="H792" s="49"/>
      <c r="I792" s="49"/>
      <c r="J792" s="26"/>
      <c r="K792" s="26"/>
      <c r="L792" s="26"/>
      <c r="M792" s="297"/>
      <c r="N792" s="105"/>
      <c r="O792" s="105"/>
      <c r="P792" s="105"/>
      <c r="Q792" s="27"/>
      <c r="R792" s="27"/>
      <c r="S792" s="27"/>
      <c r="T792" s="27"/>
      <c r="U792" s="27"/>
      <c r="V792" s="27"/>
      <c r="W792" s="27"/>
      <c r="X792" s="27"/>
      <c r="Y792" s="27"/>
      <c r="Z792" s="27"/>
      <c r="AA792" s="27"/>
      <c r="AB792" s="27"/>
      <c r="AC792" s="27"/>
      <c r="AD792" s="27"/>
    </row>
    <row r="793" spans="1:30" s="25" customFormat="1" ht="12.75">
      <c r="A793" s="27"/>
      <c r="E793" s="43"/>
      <c r="F793" s="44"/>
      <c r="G793" s="49"/>
      <c r="H793" s="49"/>
      <c r="I793" s="49"/>
      <c r="J793" s="26"/>
      <c r="K793" s="26"/>
      <c r="L793" s="26"/>
      <c r="M793" s="297"/>
      <c r="N793" s="105"/>
      <c r="O793" s="105"/>
      <c r="P793" s="105"/>
      <c r="Q793" s="27"/>
      <c r="R793" s="27"/>
      <c r="S793" s="27"/>
      <c r="T793" s="27"/>
      <c r="U793" s="27"/>
      <c r="V793" s="27"/>
      <c r="W793" s="27"/>
      <c r="X793" s="27"/>
      <c r="Y793" s="27"/>
      <c r="Z793" s="27"/>
      <c r="AA793" s="27"/>
      <c r="AB793" s="27"/>
      <c r="AC793" s="27"/>
      <c r="AD793" s="27"/>
    </row>
    <row r="794" spans="1:30" s="25" customFormat="1" ht="12.75">
      <c r="A794" s="27"/>
      <c r="E794" s="43"/>
      <c r="F794" s="44"/>
      <c r="G794" s="49"/>
      <c r="H794" s="49"/>
      <c r="I794" s="49"/>
      <c r="J794" s="26"/>
      <c r="K794" s="26"/>
      <c r="L794" s="26"/>
      <c r="M794" s="297"/>
      <c r="N794" s="105"/>
      <c r="O794" s="105"/>
      <c r="P794" s="105"/>
      <c r="Q794" s="27"/>
      <c r="R794" s="27"/>
      <c r="S794" s="27"/>
      <c r="T794" s="27"/>
      <c r="U794" s="27"/>
      <c r="V794" s="27"/>
      <c r="W794" s="27"/>
      <c r="X794" s="27"/>
      <c r="Y794" s="27"/>
      <c r="Z794" s="27"/>
      <c r="AA794" s="27"/>
      <c r="AB794" s="27"/>
      <c r="AC794" s="27"/>
      <c r="AD794" s="27"/>
    </row>
    <row r="795" spans="1:30" s="25" customFormat="1" ht="12.75">
      <c r="A795" s="27"/>
      <c r="E795" s="43"/>
      <c r="F795" s="44"/>
      <c r="G795" s="49"/>
      <c r="H795" s="49"/>
      <c r="I795" s="49"/>
      <c r="J795" s="26"/>
      <c r="K795" s="26"/>
      <c r="L795" s="26"/>
      <c r="M795" s="297"/>
      <c r="N795" s="105"/>
      <c r="O795" s="105"/>
      <c r="P795" s="105"/>
      <c r="Q795" s="27"/>
      <c r="R795" s="27"/>
      <c r="S795" s="27"/>
      <c r="T795" s="27"/>
      <c r="U795" s="27"/>
      <c r="V795" s="27"/>
      <c r="W795" s="27"/>
      <c r="X795" s="27"/>
      <c r="Y795" s="27"/>
      <c r="Z795" s="27"/>
      <c r="AA795" s="27"/>
      <c r="AB795" s="27"/>
      <c r="AC795" s="27"/>
      <c r="AD795" s="27"/>
    </row>
    <row r="796" spans="1:30" s="25" customFormat="1" ht="12.75">
      <c r="A796" s="27"/>
      <c r="E796" s="43"/>
      <c r="F796" s="44"/>
      <c r="G796" s="49"/>
      <c r="H796" s="49"/>
      <c r="I796" s="49"/>
      <c r="J796" s="26"/>
      <c r="K796" s="26"/>
      <c r="L796" s="26"/>
      <c r="M796" s="297"/>
      <c r="N796" s="105"/>
      <c r="O796" s="105"/>
      <c r="P796" s="105"/>
      <c r="Q796" s="27"/>
      <c r="R796" s="27"/>
      <c r="S796" s="27"/>
      <c r="T796" s="27"/>
      <c r="U796" s="27"/>
      <c r="V796" s="27"/>
      <c r="W796" s="27"/>
      <c r="X796" s="27"/>
      <c r="Y796" s="27"/>
      <c r="Z796" s="27"/>
      <c r="AA796" s="27"/>
      <c r="AB796" s="27"/>
      <c r="AC796" s="27"/>
      <c r="AD796" s="27"/>
    </row>
    <row r="797" spans="1:30" s="25" customFormat="1" ht="12.75">
      <c r="A797" s="27"/>
      <c r="E797" s="43"/>
      <c r="F797" s="44"/>
      <c r="G797" s="49"/>
      <c r="H797" s="49"/>
      <c r="I797" s="49"/>
      <c r="J797" s="26"/>
      <c r="K797" s="26"/>
      <c r="L797" s="26"/>
      <c r="M797" s="297"/>
      <c r="N797" s="105"/>
      <c r="O797" s="105"/>
      <c r="P797" s="105"/>
      <c r="Q797" s="27"/>
      <c r="R797" s="27"/>
      <c r="S797" s="27"/>
      <c r="T797" s="27"/>
      <c r="U797" s="27"/>
      <c r="V797" s="27"/>
      <c r="W797" s="27"/>
      <c r="X797" s="27"/>
      <c r="Y797" s="27"/>
      <c r="Z797" s="27"/>
      <c r="AA797" s="27"/>
      <c r="AB797" s="27"/>
      <c r="AC797" s="27"/>
      <c r="AD797" s="27"/>
    </row>
    <row r="798" spans="1:30" s="25" customFormat="1" ht="12.75">
      <c r="A798" s="27"/>
      <c r="E798" s="43"/>
      <c r="F798" s="44"/>
      <c r="G798" s="49"/>
      <c r="H798" s="49"/>
      <c r="I798" s="49"/>
      <c r="J798" s="26"/>
      <c r="K798" s="26"/>
      <c r="L798" s="26"/>
      <c r="M798" s="297"/>
      <c r="N798" s="105"/>
      <c r="O798" s="105"/>
      <c r="P798" s="105"/>
      <c r="Q798" s="27"/>
      <c r="R798" s="27"/>
      <c r="S798" s="27"/>
      <c r="T798" s="27"/>
      <c r="U798" s="27"/>
      <c r="V798" s="27"/>
      <c r="W798" s="27"/>
      <c r="X798" s="27"/>
      <c r="Y798" s="27"/>
      <c r="Z798" s="27"/>
      <c r="AA798" s="27"/>
      <c r="AB798" s="27"/>
      <c r="AC798" s="27"/>
      <c r="AD798" s="27"/>
    </row>
    <row r="799" spans="1:30" s="25" customFormat="1" ht="12.75">
      <c r="A799" s="27"/>
      <c r="E799" s="43"/>
      <c r="F799" s="44"/>
      <c r="G799" s="49"/>
      <c r="H799" s="49"/>
      <c r="I799" s="49"/>
      <c r="J799" s="26"/>
      <c r="K799" s="26"/>
      <c r="L799" s="26"/>
      <c r="M799" s="297"/>
      <c r="N799" s="105"/>
      <c r="O799" s="105"/>
      <c r="P799" s="105"/>
      <c r="Q799" s="27"/>
      <c r="R799" s="27"/>
      <c r="S799" s="27"/>
      <c r="T799" s="27"/>
      <c r="U799" s="27"/>
      <c r="V799" s="27"/>
      <c r="W799" s="27"/>
      <c r="X799" s="27"/>
      <c r="Y799" s="27"/>
      <c r="Z799" s="27"/>
      <c r="AA799" s="27"/>
      <c r="AB799" s="27"/>
      <c r="AC799" s="27"/>
      <c r="AD799" s="27"/>
    </row>
    <row r="800" spans="1:30" s="25" customFormat="1" ht="12.75">
      <c r="A800" s="27"/>
      <c r="E800" s="43"/>
      <c r="F800" s="44"/>
      <c r="G800" s="49"/>
      <c r="H800" s="49"/>
      <c r="I800" s="49"/>
      <c r="J800" s="26"/>
      <c r="K800" s="26"/>
      <c r="L800" s="26"/>
      <c r="M800" s="297"/>
      <c r="N800" s="105"/>
      <c r="O800" s="105"/>
      <c r="P800" s="105"/>
      <c r="Q800" s="27"/>
      <c r="R800" s="27"/>
      <c r="S800" s="27"/>
      <c r="T800" s="27"/>
      <c r="U800" s="27"/>
      <c r="V800" s="27"/>
      <c r="W800" s="27"/>
      <c r="X800" s="27"/>
      <c r="Y800" s="27"/>
      <c r="Z800" s="27"/>
      <c r="AA800" s="27"/>
      <c r="AB800" s="27"/>
      <c r="AC800" s="27"/>
      <c r="AD800" s="27"/>
    </row>
    <row r="801" spans="1:30" s="25" customFormat="1" ht="12.75">
      <c r="A801" s="27"/>
      <c r="E801" s="43"/>
      <c r="F801" s="44"/>
      <c r="G801" s="49"/>
      <c r="H801" s="49"/>
      <c r="I801" s="49"/>
      <c r="J801" s="26"/>
      <c r="K801" s="26"/>
      <c r="L801" s="26"/>
      <c r="M801" s="297"/>
      <c r="N801" s="105"/>
      <c r="O801" s="105"/>
      <c r="P801" s="105"/>
      <c r="Q801" s="27"/>
      <c r="R801" s="27"/>
      <c r="S801" s="27"/>
      <c r="T801" s="27"/>
      <c r="U801" s="27"/>
      <c r="V801" s="27"/>
      <c r="W801" s="27"/>
      <c r="X801" s="27"/>
      <c r="Y801" s="27"/>
      <c r="Z801" s="27"/>
      <c r="AA801" s="27"/>
      <c r="AB801" s="27"/>
      <c r="AC801" s="27"/>
      <c r="AD801" s="27"/>
    </row>
    <row r="802" spans="1:30" s="25" customFormat="1" ht="12.75">
      <c r="A802" s="27"/>
      <c r="E802" s="43"/>
      <c r="F802" s="44"/>
      <c r="G802" s="49"/>
      <c r="H802" s="49"/>
      <c r="I802" s="49"/>
      <c r="J802" s="26"/>
      <c r="K802" s="26"/>
      <c r="L802" s="26"/>
      <c r="M802" s="297"/>
      <c r="N802" s="105"/>
      <c r="O802" s="105"/>
      <c r="P802" s="105"/>
      <c r="Q802" s="27"/>
      <c r="R802" s="27"/>
      <c r="S802" s="27"/>
      <c r="T802" s="27"/>
      <c r="U802" s="27"/>
      <c r="V802" s="27"/>
      <c r="W802" s="27"/>
      <c r="X802" s="27"/>
      <c r="Y802" s="27"/>
      <c r="Z802" s="27"/>
      <c r="AA802" s="27"/>
      <c r="AB802" s="27"/>
      <c r="AC802" s="27"/>
      <c r="AD802" s="27"/>
    </row>
    <row r="803" spans="1:30" s="25" customFormat="1" ht="12.75">
      <c r="A803" s="27"/>
      <c r="E803" s="43"/>
      <c r="F803" s="44"/>
      <c r="G803" s="49"/>
      <c r="H803" s="49"/>
      <c r="I803" s="49"/>
      <c r="J803" s="26"/>
      <c r="K803" s="26"/>
      <c r="L803" s="26"/>
      <c r="M803" s="297"/>
      <c r="N803" s="105"/>
      <c r="O803" s="105"/>
      <c r="P803" s="105"/>
      <c r="Q803" s="27"/>
      <c r="R803" s="27"/>
      <c r="S803" s="27"/>
      <c r="T803" s="27"/>
      <c r="U803" s="27"/>
      <c r="V803" s="27"/>
      <c r="W803" s="27"/>
      <c r="X803" s="27"/>
      <c r="Y803" s="27"/>
      <c r="Z803" s="27"/>
      <c r="AA803" s="27"/>
      <c r="AB803" s="27"/>
      <c r="AC803" s="27"/>
      <c r="AD803" s="27"/>
    </row>
    <row r="804" spans="1:30" s="25" customFormat="1" ht="12.75">
      <c r="A804" s="27"/>
      <c r="E804" s="43"/>
      <c r="F804" s="44"/>
      <c r="G804" s="49"/>
      <c r="H804" s="49"/>
      <c r="I804" s="49"/>
      <c r="J804" s="26"/>
      <c r="K804" s="26"/>
      <c r="L804" s="26"/>
      <c r="M804" s="297"/>
      <c r="N804" s="105"/>
      <c r="O804" s="105"/>
      <c r="P804" s="105"/>
      <c r="Q804" s="27"/>
      <c r="R804" s="27"/>
      <c r="S804" s="27"/>
      <c r="T804" s="27"/>
      <c r="U804" s="27"/>
      <c r="V804" s="27"/>
      <c r="W804" s="27"/>
      <c r="X804" s="27"/>
      <c r="Y804" s="27"/>
      <c r="Z804" s="27"/>
      <c r="AA804" s="27"/>
      <c r="AB804" s="27"/>
      <c r="AC804" s="27"/>
      <c r="AD804" s="27"/>
    </row>
    <row r="805" spans="1:30" s="25" customFormat="1" ht="12.75">
      <c r="A805" s="27"/>
      <c r="E805" s="43"/>
      <c r="F805" s="44"/>
      <c r="G805" s="49"/>
      <c r="H805" s="49"/>
      <c r="I805" s="49"/>
      <c r="J805" s="26"/>
      <c r="K805" s="26"/>
      <c r="L805" s="26"/>
      <c r="M805" s="297"/>
      <c r="N805" s="105"/>
      <c r="O805" s="105"/>
      <c r="P805" s="105"/>
      <c r="Q805" s="27"/>
      <c r="R805" s="27"/>
      <c r="S805" s="27"/>
      <c r="T805" s="27"/>
      <c r="U805" s="27"/>
      <c r="V805" s="27"/>
      <c r="W805" s="27"/>
      <c r="X805" s="27"/>
      <c r="Y805" s="27"/>
      <c r="Z805" s="27"/>
      <c r="AA805" s="27"/>
      <c r="AB805" s="27"/>
      <c r="AC805" s="27"/>
      <c r="AD805" s="27"/>
    </row>
    <row r="806" spans="1:30" s="25" customFormat="1" ht="12.75">
      <c r="A806" s="27"/>
      <c r="E806" s="43"/>
      <c r="F806" s="44"/>
      <c r="G806" s="49"/>
      <c r="H806" s="49"/>
      <c r="I806" s="49"/>
      <c r="J806" s="26"/>
      <c r="K806" s="26"/>
      <c r="L806" s="26"/>
      <c r="M806" s="297"/>
      <c r="N806" s="105"/>
      <c r="O806" s="105"/>
      <c r="P806" s="105"/>
      <c r="Q806" s="27"/>
      <c r="R806" s="27"/>
      <c r="S806" s="27"/>
      <c r="T806" s="27"/>
      <c r="U806" s="27"/>
      <c r="V806" s="27"/>
      <c r="W806" s="27"/>
      <c r="X806" s="27"/>
      <c r="Y806" s="27"/>
      <c r="Z806" s="27"/>
      <c r="AA806" s="27"/>
      <c r="AB806" s="27"/>
      <c r="AC806" s="27"/>
      <c r="AD806" s="27"/>
    </row>
    <row r="807" spans="1:30" s="25" customFormat="1" ht="12.75">
      <c r="A807" s="27"/>
      <c r="E807" s="43"/>
      <c r="F807" s="44"/>
      <c r="G807" s="49"/>
      <c r="H807" s="49"/>
      <c r="I807" s="49"/>
      <c r="J807" s="26"/>
      <c r="K807" s="26"/>
      <c r="L807" s="26"/>
      <c r="M807" s="297"/>
      <c r="N807" s="105"/>
      <c r="O807" s="105"/>
      <c r="P807" s="105"/>
      <c r="Q807" s="27"/>
      <c r="R807" s="27"/>
      <c r="S807" s="27"/>
      <c r="T807" s="27"/>
      <c r="U807" s="27"/>
      <c r="V807" s="27"/>
      <c r="W807" s="27"/>
      <c r="X807" s="27"/>
      <c r="Y807" s="27"/>
      <c r="Z807" s="27"/>
      <c r="AA807" s="27"/>
      <c r="AB807" s="27"/>
      <c r="AC807" s="27"/>
      <c r="AD807" s="27"/>
    </row>
    <row r="808" spans="1:30" s="25" customFormat="1" ht="12.75">
      <c r="A808" s="27"/>
      <c r="E808" s="43"/>
      <c r="F808" s="44"/>
      <c r="G808" s="49"/>
      <c r="H808" s="49"/>
      <c r="I808" s="49"/>
      <c r="J808" s="26"/>
      <c r="K808" s="26"/>
      <c r="L808" s="26"/>
      <c r="M808" s="297"/>
      <c r="N808" s="105"/>
      <c r="O808" s="105"/>
      <c r="P808" s="105"/>
      <c r="Q808" s="27"/>
      <c r="R808" s="27"/>
      <c r="S808" s="27"/>
      <c r="T808" s="27"/>
      <c r="U808" s="27"/>
      <c r="V808" s="27"/>
      <c r="W808" s="27"/>
      <c r="X808" s="27"/>
      <c r="Y808" s="27"/>
      <c r="Z808" s="27"/>
      <c r="AA808" s="27"/>
      <c r="AB808" s="27"/>
      <c r="AC808" s="27"/>
      <c r="AD808" s="27"/>
    </row>
    <row r="809" spans="1:30" s="25" customFormat="1" ht="12.75">
      <c r="A809" s="27"/>
      <c r="E809" s="43"/>
      <c r="F809" s="44"/>
      <c r="G809" s="49"/>
      <c r="H809" s="49"/>
      <c r="I809" s="49"/>
      <c r="J809" s="26"/>
      <c r="K809" s="26"/>
      <c r="L809" s="26"/>
      <c r="M809" s="297"/>
      <c r="N809" s="105"/>
      <c r="O809" s="105"/>
      <c r="P809" s="105"/>
      <c r="Q809" s="27"/>
      <c r="R809" s="27"/>
      <c r="S809" s="27"/>
      <c r="T809" s="27"/>
      <c r="U809" s="27"/>
      <c r="V809" s="27"/>
      <c r="W809" s="27"/>
      <c r="X809" s="27"/>
      <c r="Y809" s="27"/>
      <c r="Z809" s="27"/>
      <c r="AA809" s="27"/>
      <c r="AB809" s="27"/>
      <c r="AC809" s="27"/>
      <c r="AD809" s="27"/>
    </row>
    <row r="810" spans="1:30" s="25" customFormat="1" ht="12.75">
      <c r="A810" s="27"/>
      <c r="E810" s="43"/>
      <c r="F810" s="44"/>
      <c r="G810" s="49"/>
      <c r="H810" s="49"/>
      <c r="I810" s="49"/>
      <c r="J810" s="26"/>
      <c r="K810" s="26"/>
      <c r="L810" s="26"/>
      <c r="M810" s="297"/>
      <c r="N810" s="105"/>
      <c r="O810" s="105"/>
      <c r="P810" s="105"/>
      <c r="Q810" s="27"/>
      <c r="R810" s="27"/>
      <c r="S810" s="27"/>
      <c r="T810" s="27"/>
      <c r="U810" s="27"/>
      <c r="V810" s="27"/>
      <c r="W810" s="27"/>
      <c r="X810" s="27"/>
      <c r="Y810" s="27"/>
      <c r="Z810" s="27"/>
      <c r="AA810" s="27"/>
      <c r="AB810" s="27"/>
      <c r="AC810" s="27"/>
      <c r="AD810" s="27"/>
    </row>
    <row r="811" spans="1:30" s="25" customFormat="1" ht="12.75">
      <c r="A811" s="27"/>
      <c r="E811" s="43"/>
      <c r="F811" s="44"/>
      <c r="G811" s="49"/>
      <c r="H811" s="49"/>
      <c r="I811" s="49"/>
      <c r="J811" s="26"/>
      <c r="K811" s="26"/>
      <c r="L811" s="26"/>
      <c r="M811" s="297"/>
      <c r="N811" s="105"/>
      <c r="O811" s="105"/>
      <c r="P811" s="105"/>
      <c r="Q811" s="27"/>
      <c r="R811" s="27"/>
      <c r="S811" s="27"/>
      <c r="T811" s="27"/>
      <c r="U811" s="27"/>
      <c r="V811" s="27"/>
      <c r="W811" s="27"/>
      <c r="X811" s="27"/>
      <c r="Y811" s="27"/>
      <c r="Z811" s="27"/>
      <c r="AA811" s="27"/>
      <c r="AB811" s="27"/>
      <c r="AC811" s="27"/>
      <c r="AD811" s="27"/>
    </row>
    <row r="812" spans="1:30" s="25" customFormat="1" ht="12.75">
      <c r="A812" s="27"/>
      <c r="E812" s="43"/>
      <c r="F812" s="44"/>
      <c r="G812" s="49"/>
      <c r="H812" s="49"/>
      <c r="I812" s="49"/>
      <c r="J812" s="26"/>
      <c r="K812" s="26"/>
      <c r="L812" s="26"/>
      <c r="M812" s="297"/>
      <c r="N812" s="105"/>
      <c r="O812" s="105"/>
      <c r="P812" s="105"/>
      <c r="Q812" s="27"/>
      <c r="R812" s="27"/>
      <c r="S812" s="27"/>
      <c r="T812" s="27"/>
      <c r="U812" s="27"/>
      <c r="V812" s="27"/>
      <c r="W812" s="27"/>
      <c r="X812" s="27"/>
      <c r="Y812" s="27"/>
      <c r="Z812" s="27"/>
      <c r="AA812" s="27"/>
      <c r="AB812" s="27"/>
      <c r="AC812" s="27"/>
      <c r="AD812" s="27"/>
    </row>
    <row r="813" spans="1:30" s="25" customFormat="1" ht="12.75">
      <c r="A813" s="27"/>
      <c r="E813" s="43"/>
      <c r="F813" s="44"/>
      <c r="G813" s="49"/>
      <c r="H813" s="49"/>
      <c r="I813" s="49"/>
      <c r="J813" s="26"/>
      <c r="K813" s="26"/>
      <c r="L813" s="26"/>
      <c r="M813" s="297"/>
      <c r="N813" s="105"/>
      <c r="O813" s="105"/>
      <c r="P813" s="105"/>
      <c r="Q813" s="27"/>
      <c r="R813" s="27"/>
      <c r="S813" s="27"/>
      <c r="T813" s="27"/>
      <c r="U813" s="27"/>
      <c r="V813" s="27"/>
      <c r="W813" s="27"/>
      <c r="X813" s="27"/>
      <c r="Y813" s="27"/>
      <c r="Z813" s="27"/>
      <c r="AA813" s="27"/>
      <c r="AB813" s="27"/>
      <c r="AC813" s="27"/>
      <c r="AD813" s="27"/>
    </row>
    <row r="814" spans="1:30" s="25" customFormat="1" ht="12.75">
      <c r="A814" s="27"/>
      <c r="E814" s="43"/>
      <c r="F814" s="44"/>
      <c r="G814" s="49"/>
      <c r="H814" s="49"/>
      <c r="I814" s="49"/>
      <c r="J814" s="26"/>
      <c r="K814" s="26"/>
      <c r="L814" s="26"/>
      <c r="M814" s="297"/>
      <c r="N814" s="105"/>
      <c r="O814" s="105"/>
      <c r="P814" s="105"/>
      <c r="Q814" s="27"/>
      <c r="R814" s="27"/>
      <c r="S814" s="27"/>
      <c r="T814" s="27"/>
      <c r="U814" s="27"/>
      <c r="V814" s="27"/>
      <c r="W814" s="27"/>
      <c r="X814" s="27"/>
      <c r="Y814" s="27"/>
      <c r="Z814" s="27"/>
      <c r="AA814" s="27"/>
      <c r="AB814" s="27"/>
      <c r="AC814" s="27"/>
      <c r="AD814" s="27"/>
    </row>
    <row r="815" spans="1:30" s="25" customFormat="1" ht="12.75">
      <c r="A815" s="27"/>
      <c r="E815" s="43"/>
      <c r="F815" s="44"/>
      <c r="G815" s="49"/>
      <c r="H815" s="49"/>
      <c r="I815" s="49"/>
      <c r="J815" s="26"/>
      <c r="K815" s="26"/>
      <c r="L815" s="26"/>
      <c r="M815" s="297"/>
      <c r="N815" s="105"/>
      <c r="O815" s="105"/>
      <c r="P815" s="105"/>
      <c r="Q815" s="27"/>
      <c r="R815" s="27"/>
      <c r="S815" s="27"/>
      <c r="T815" s="27"/>
      <c r="U815" s="27"/>
      <c r="V815" s="27"/>
      <c r="W815" s="27"/>
      <c r="X815" s="27"/>
      <c r="Y815" s="27"/>
      <c r="Z815" s="27"/>
      <c r="AA815" s="27"/>
      <c r="AB815" s="27"/>
      <c r="AC815" s="27"/>
      <c r="AD815" s="27"/>
    </row>
    <row r="816" spans="1:30" s="25" customFormat="1" ht="12.75">
      <c r="A816" s="27"/>
      <c r="E816" s="43"/>
      <c r="F816" s="44"/>
      <c r="G816" s="49"/>
      <c r="H816" s="49"/>
      <c r="I816" s="49"/>
      <c r="J816" s="26"/>
      <c r="K816" s="26"/>
      <c r="L816" s="26"/>
      <c r="M816" s="297"/>
      <c r="N816" s="105"/>
      <c r="O816" s="105"/>
      <c r="P816" s="105"/>
      <c r="Q816" s="27"/>
      <c r="R816" s="27"/>
      <c r="S816" s="27"/>
      <c r="T816" s="27"/>
      <c r="U816" s="27"/>
      <c r="V816" s="27"/>
      <c r="W816" s="27"/>
      <c r="X816" s="27"/>
      <c r="Y816" s="27"/>
      <c r="Z816" s="27"/>
      <c r="AA816" s="27"/>
      <c r="AB816" s="27"/>
      <c r="AC816" s="27"/>
      <c r="AD816" s="27"/>
    </row>
    <row r="817" spans="1:30" s="25" customFormat="1" ht="12.75">
      <c r="A817" s="27"/>
      <c r="E817" s="43"/>
      <c r="F817" s="44"/>
      <c r="G817" s="49"/>
      <c r="H817" s="49"/>
      <c r="I817" s="49"/>
      <c r="J817" s="26"/>
      <c r="K817" s="26"/>
      <c r="L817" s="26"/>
      <c r="M817" s="297"/>
      <c r="N817" s="105"/>
      <c r="O817" s="105"/>
      <c r="P817" s="105"/>
      <c r="Q817" s="27"/>
      <c r="R817" s="27"/>
      <c r="S817" s="27"/>
      <c r="T817" s="27"/>
      <c r="U817" s="27"/>
      <c r="V817" s="27"/>
      <c r="W817" s="27"/>
      <c r="X817" s="27"/>
      <c r="Y817" s="27"/>
      <c r="Z817" s="27"/>
      <c r="AA817" s="27"/>
      <c r="AB817" s="27"/>
      <c r="AC817" s="27"/>
      <c r="AD817" s="27"/>
    </row>
    <row r="818" spans="1:30" s="25" customFormat="1" ht="12.75">
      <c r="A818" s="27"/>
      <c r="E818" s="43"/>
      <c r="F818" s="44"/>
      <c r="G818" s="49"/>
      <c r="H818" s="49"/>
      <c r="I818" s="49"/>
      <c r="J818" s="26"/>
      <c r="K818" s="26"/>
      <c r="L818" s="26"/>
      <c r="M818" s="297"/>
      <c r="N818" s="105"/>
      <c r="O818" s="105"/>
      <c r="P818" s="105"/>
      <c r="Q818" s="27"/>
      <c r="R818" s="27"/>
      <c r="S818" s="27"/>
      <c r="T818" s="27"/>
      <c r="U818" s="27"/>
      <c r="V818" s="27"/>
      <c r="W818" s="27"/>
      <c r="X818" s="27"/>
      <c r="Y818" s="27"/>
      <c r="Z818" s="27"/>
      <c r="AA818" s="27"/>
      <c r="AB818" s="27"/>
      <c r="AC818" s="27"/>
      <c r="AD818" s="27"/>
    </row>
    <row r="819" spans="1:30" s="25" customFormat="1" ht="12.75">
      <c r="A819" s="27"/>
      <c r="E819" s="43"/>
      <c r="F819" s="44"/>
      <c r="G819" s="49"/>
      <c r="H819" s="49"/>
      <c r="I819" s="49"/>
      <c r="J819" s="26"/>
      <c r="K819" s="26"/>
      <c r="L819" s="26"/>
      <c r="M819" s="297"/>
      <c r="N819" s="105"/>
      <c r="O819" s="105"/>
      <c r="P819" s="105"/>
      <c r="Q819" s="27"/>
      <c r="R819" s="27"/>
      <c r="S819" s="27"/>
      <c r="T819" s="27"/>
      <c r="U819" s="27"/>
      <c r="V819" s="27"/>
      <c r="W819" s="27"/>
      <c r="X819" s="27"/>
      <c r="Y819" s="27"/>
      <c r="Z819" s="27"/>
      <c r="AA819" s="27"/>
      <c r="AB819" s="27"/>
      <c r="AC819" s="27"/>
      <c r="AD819" s="27"/>
    </row>
    <row r="820" spans="1:30" s="25" customFormat="1" ht="12.75">
      <c r="A820" s="27"/>
      <c r="E820" s="43"/>
      <c r="F820" s="44"/>
      <c r="G820" s="49"/>
      <c r="H820" s="49"/>
      <c r="I820" s="49"/>
      <c r="J820" s="26"/>
      <c r="K820" s="26"/>
      <c r="L820" s="26"/>
      <c r="M820" s="297"/>
      <c r="N820" s="105"/>
      <c r="O820" s="105"/>
      <c r="P820" s="105"/>
      <c r="Q820" s="27"/>
      <c r="R820" s="27"/>
      <c r="S820" s="27"/>
      <c r="T820" s="27"/>
      <c r="U820" s="27"/>
      <c r="V820" s="27"/>
      <c r="W820" s="27"/>
      <c r="X820" s="27"/>
      <c r="Y820" s="27"/>
      <c r="Z820" s="27"/>
      <c r="AA820" s="27"/>
      <c r="AB820" s="27"/>
      <c r="AC820" s="27"/>
      <c r="AD820" s="27"/>
    </row>
    <row r="821" spans="1:30" s="25" customFormat="1" ht="12.75">
      <c r="A821" s="27"/>
      <c r="E821" s="43"/>
      <c r="F821" s="44"/>
      <c r="G821" s="49"/>
      <c r="H821" s="49"/>
      <c r="I821" s="49"/>
      <c r="J821" s="26"/>
      <c r="K821" s="26"/>
      <c r="L821" s="26"/>
      <c r="M821" s="297"/>
      <c r="N821" s="105"/>
      <c r="O821" s="105"/>
      <c r="P821" s="105"/>
      <c r="Q821" s="27"/>
      <c r="R821" s="27"/>
      <c r="S821" s="27"/>
      <c r="T821" s="27"/>
      <c r="U821" s="27"/>
      <c r="V821" s="27"/>
      <c r="W821" s="27"/>
      <c r="X821" s="27"/>
      <c r="Y821" s="27"/>
      <c r="Z821" s="27"/>
      <c r="AA821" s="27"/>
      <c r="AB821" s="27"/>
      <c r="AC821" s="27"/>
      <c r="AD821" s="27"/>
    </row>
    <row r="822" spans="1:30" s="25" customFormat="1" ht="12.75">
      <c r="A822" s="27"/>
      <c r="E822" s="43"/>
      <c r="F822" s="44"/>
      <c r="G822" s="49"/>
      <c r="H822" s="49"/>
      <c r="I822" s="49"/>
      <c r="J822" s="26"/>
      <c r="K822" s="26"/>
      <c r="L822" s="26"/>
      <c r="M822" s="297"/>
      <c r="N822" s="105"/>
      <c r="O822" s="105"/>
      <c r="P822" s="105"/>
      <c r="Q822" s="27"/>
      <c r="R822" s="27"/>
      <c r="S822" s="27"/>
      <c r="T822" s="27"/>
      <c r="U822" s="27"/>
      <c r="V822" s="27"/>
      <c r="W822" s="27"/>
      <c r="X822" s="27"/>
      <c r="Y822" s="27"/>
      <c r="Z822" s="27"/>
      <c r="AA822" s="27"/>
      <c r="AB822" s="27"/>
      <c r="AC822" s="27"/>
      <c r="AD822" s="27"/>
    </row>
    <row r="823" spans="1:30" s="25" customFormat="1" ht="12.75">
      <c r="A823" s="27"/>
      <c r="E823" s="43"/>
      <c r="F823" s="44"/>
      <c r="G823" s="49"/>
      <c r="H823" s="49"/>
      <c r="I823" s="49"/>
      <c r="J823" s="26"/>
      <c r="K823" s="26"/>
      <c r="L823" s="26"/>
      <c r="M823" s="297"/>
      <c r="N823" s="105"/>
      <c r="O823" s="105"/>
      <c r="P823" s="105"/>
      <c r="Q823" s="27"/>
      <c r="R823" s="27"/>
      <c r="S823" s="27"/>
      <c r="T823" s="27"/>
      <c r="U823" s="27"/>
      <c r="V823" s="27"/>
      <c r="W823" s="27"/>
      <c r="X823" s="27"/>
      <c r="Y823" s="27"/>
      <c r="Z823" s="27"/>
      <c r="AA823" s="27"/>
      <c r="AB823" s="27"/>
      <c r="AC823" s="27"/>
      <c r="AD823" s="27"/>
    </row>
    <row r="824" spans="1:30" s="25" customFormat="1" ht="12.75">
      <c r="A824" s="27"/>
      <c r="E824" s="43"/>
      <c r="F824" s="44"/>
      <c r="G824" s="49"/>
      <c r="H824" s="49"/>
      <c r="I824" s="49"/>
      <c r="J824" s="26"/>
      <c r="K824" s="26"/>
      <c r="L824" s="26"/>
      <c r="M824" s="297"/>
      <c r="N824" s="105"/>
      <c r="O824" s="105"/>
      <c r="P824" s="105"/>
      <c r="Q824" s="27"/>
      <c r="R824" s="27"/>
      <c r="S824" s="27"/>
      <c r="T824" s="27"/>
      <c r="U824" s="27"/>
      <c r="V824" s="27"/>
      <c r="W824" s="27"/>
      <c r="X824" s="27"/>
      <c r="Y824" s="27"/>
      <c r="Z824" s="27"/>
      <c r="AA824" s="27"/>
      <c r="AB824" s="27"/>
      <c r="AC824" s="27"/>
      <c r="AD824" s="27"/>
    </row>
    <row r="825" spans="1:30" s="25" customFormat="1" ht="12.75">
      <c r="A825" s="27"/>
      <c r="E825" s="43"/>
      <c r="F825" s="44"/>
      <c r="G825" s="49"/>
      <c r="H825" s="49"/>
      <c r="I825" s="49"/>
      <c r="J825" s="26"/>
      <c r="K825" s="26"/>
      <c r="L825" s="26"/>
      <c r="M825" s="297"/>
      <c r="N825" s="105"/>
      <c r="O825" s="105"/>
      <c r="P825" s="105"/>
      <c r="Q825" s="27"/>
      <c r="R825" s="27"/>
      <c r="S825" s="27"/>
      <c r="T825" s="27"/>
      <c r="U825" s="27"/>
      <c r="V825" s="27"/>
      <c r="W825" s="27"/>
      <c r="X825" s="27"/>
      <c r="Y825" s="27"/>
      <c r="Z825" s="27"/>
      <c r="AA825" s="27"/>
      <c r="AB825" s="27"/>
      <c r="AC825" s="27"/>
      <c r="AD825" s="27"/>
    </row>
    <row r="826" spans="1:30" s="25" customFormat="1" ht="12.75">
      <c r="A826" s="27"/>
      <c r="E826" s="43"/>
      <c r="F826" s="44"/>
      <c r="G826" s="49"/>
      <c r="H826" s="49"/>
      <c r="I826" s="49"/>
      <c r="J826" s="26"/>
      <c r="K826" s="26"/>
      <c r="L826" s="26"/>
      <c r="M826" s="297"/>
      <c r="N826" s="105"/>
      <c r="O826" s="105"/>
      <c r="P826" s="105"/>
      <c r="Q826" s="27"/>
      <c r="R826" s="27"/>
      <c r="S826" s="27"/>
      <c r="T826" s="27"/>
      <c r="U826" s="27"/>
      <c r="V826" s="27"/>
      <c r="W826" s="27"/>
      <c r="X826" s="27"/>
      <c r="Y826" s="27"/>
      <c r="Z826" s="27"/>
      <c r="AA826" s="27"/>
      <c r="AB826" s="27"/>
      <c r="AC826" s="27"/>
      <c r="AD826" s="27"/>
    </row>
    <row r="827" spans="1:30" s="25" customFormat="1" ht="12.75">
      <c r="A827" s="27"/>
      <c r="E827" s="43"/>
      <c r="F827" s="44"/>
      <c r="G827" s="49"/>
      <c r="H827" s="49"/>
      <c r="I827" s="49"/>
      <c r="J827" s="26"/>
      <c r="K827" s="26"/>
      <c r="L827" s="26"/>
      <c r="M827" s="297"/>
      <c r="N827" s="105"/>
      <c r="O827" s="105"/>
      <c r="P827" s="105"/>
      <c r="Q827" s="27"/>
      <c r="R827" s="27"/>
      <c r="S827" s="27"/>
      <c r="T827" s="27"/>
      <c r="U827" s="27"/>
      <c r="V827" s="27"/>
      <c r="W827" s="27"/>
      <c r="X827" s="27"/>
      <c r="Y827" s="27"/>
      <c r="Z827" s="27"/>
      <c r="AA827" s="27"/>
      <c r="AB827" s="27"/>
      <c r="AC827" s="27"/>
      <c r="AD827" s="27"/>
    </row>
    <row r="828" spans="1:30" s="25" customFormat="1" ht="12.75">
      <c r="A828" s="27"/>
      <c r="E828" s="43"/>
      <c r="F828" s="44"/>
      <c r="G828" s="49"/>
      <c r="H828" s="49"/>
      <c r="I828" s="49"/>
      <c r="J828" s="26"/>
      <c r="K828" s="26"/>
      <c r="L828" s="26"/>
      <c r="M828" s="297"/>
      <c r="N828" s="105"/>
      <c r="O828" s="105"/>
      <c r="P828" s="105"/>
      <c r="Q828" s="27"/>
      <c r="R828" s="27"/>
      <c r="S828" s="27"/>
      <c r="T828" s="27"/>
      <c r="U828" s="27"/>
      <c r="V828" s="27"/>
      <c r="W828" s="27"/>
      <c r="X828" s="27"/>
      <c r="Y828" s="27"/>
      <c r="Z828" s="27"/>
      <c r="AA828" s="27"/>
      <c r="AB828" s="27"/>
      <c r="AC828" s="27"/>
      <c r="AD828" s="27"/>
    </row>
    <row r="829" spans="1:30" s="25" customFormat="1" ht="12.75">
      <c r="A829" s="27"/>
      <c r="E829" s="43"/>
      <c r="F829" s="44"/>
      <c r="G829" s="49"/>
      <c r="H829" s="49"/>
      <c r="I829" s="49"/>
      <c r="J829" s="26"/>
      <c r="K829" s="26"/>
      <c r="L829" s="26"/>
      <c r="M829" s="297"/>
      <c r="N829" s="105"/>
      <c r="O829" s="105"/>
      <c r="P829" s="105"/>
      <c r="Q829" s="27"/>
      <c r="R829" s="27"/>
      <c r="S829" s="27"/>
      <c r="T829" s="27"/>
      <c r="U829" s="27"/>
      <c r="V829" s="27"/>
      <c r="W829" s="27"/>
      <c r="X829" s="27"/>
      <c r="Y829" s="27"/>
      <c r="Z829" s="27"/>
      <c r="AA829" s="27"/>
      <c r="AB829" s="27"/>
      <c r="AC829" s="27"/>
      <c r="AD829" s="27"/>
    </row>
    <row r="830" spans="1:30" s="25" customFormat="1" ht="12.75">
      <c r="A830" s="27"/>
      <c r="E830" s="43"/>
      <c r="F830" s="44"/>
      <c r="G830" s="49"/>
      <c r="H830" s="49"/>
      <c r="I830" s="49"/>
      <c r="J830" s="26"/>
      <c r="K830" s="26"/>
      <c r="L830" s="26"/>
      <c r="M830" s="297"/>
      <c r="N830" s="105"/>
      <c r="O830" s="105"/>
      <c r="P830" s="105"/>
      <c r="Q830" s="27"/>
      <c r="R830" s="27"/>
      <c r="S830" s="27"/>
      <c r="T830" s="27"/>
      <c r="U830" s="27"/>
      <c r="V830" s="27"/>
      <c r="W830" s="27"/>
      <c r="X830" s="27"/>
      <c r="Y830" s="27"/>
      <c r="Z830" s="27"/>
      <c r="AA830" s="27"/>
      <c r="AB830" s="27"/>
      <c r="AC830" s="27"/>
      <c r="AD830" s="27"/>
    </row>
    <row r="831" spans="1:30" s="25" customFormat="1" ht="12.75">
      <c r="A831" s="27"/>
      <c r="E831" s="43"/>
      <c r="F831" s="44"/>
      <c r="G831" s="49"/>
      <c r="H831" s="49"/>
      <c r="I831" s="49"/>
      <c r="J831" s="26"/>
      <c r="K831" s="26"/>
      <c r="L831" s="26"/>
      <c r="M831" s="297"/>
      <c r="N831" s="105"/>
      <c r="O831" s="105"/>
      <c r="P831" s="105"/>
      <c r="Q831" s="27"/>
      <c r="R831" s="27"/>
      <c r="S831" s="27"/>
      <c r="T831" s="27"/>
      <c r="U831" s="27"/>
      <c r="V831" s="27"/>
      <c r="W831" s="27"/>
      <c r="X831" s="27"/>
      <c r="Y831" s="27"/>
      <c r="Z831" s="27"/>
      <c r="AA831" s="27"/>
      <c r="AB831" s="27"/>
      <c r="AC831" s="27"/>
      <c r="AD831" s="27"/>
    </row>
    <row r="832" spans="1:30" s="25" customFormat="1" ht="12.75">
      <c r="A832" s="27"/>
      <c r="E832" s="43"/>
      <c r="F832" s="44"/>
      <c r="G832" s="49"/>
      <c r="H832" s="49"/>
      <c r="I832" s="49"/>
      <c r="J832" s="26"/>
      <c r="K832" s="26"/>
      <c r="L832" s="26"/>
      <c r="M832" s="297"/>
      <c r="N832" s="105"/>
      <c r="O832" s="105"/>
      <c r="P832" s="105"/>
      <c r="Q832" s="27"/>
      <c r="R832" s="27"/>
      <c r="S832" s="27"/>
      <c r="T832" s="27"/>
      <c r="U832" s="27"/>
      <c r="V832" s="27"/>
      <c r="W832" s="27"/>
      <c r="X832" s="27"/>
      <c r="Y832" s="27"/>
      <c r="Z832" s="27"/>
      <c r="AA832" s="27"/>
      <c r="AB832" s="27"/>
      <c r="AC832" s="27"/>
      <c r="AD832" s="27"/>
    </row>
    <row r="833" spans="1:30" s="25" customFormat="1" ht="12.75">
      <c r="A833" s="27"/>
      <c r="E833" s="43"/>
      <c r="F833" s="44"/>
      <c r="G833" s="49"/>
      <c r="H833" s="49"/>
      <c r="I833" s="49"/>
      <c r="J833" s="26"/>
      <c r="K833" s="26"/>
      <c r="L833" s="26"/>
      <c r="M833" s="297"/>
      <c r="N833" s="105"/>
      <c r="O833" s="105"/>
      <c r="P833" s="105"/>
      <c r="Q833" s="27"/>
      <c r="R833" s="27"/>
      <c r="S833" s="27"/>
      <c r="T833" s="27"/>
      <c r="U833" s="27"/>
      <c r="V833" s="27"/>
      <c r="W833" s="27"/>
      <c r="X833" s="27"/>
      <c r="Y833" s="27"/>
      <c r="Z833" s="27"/>
      <c r="AA833" s="27"/>
      <c r="AB833" s="27"/>
      <c r="AC833" s="27"/>
      <c r="AD833" s="27"/>
    </row>
    <row r="834" spans="1:30" s="25" customFormat="1" ht="12.75">
      <c r="A834" s="27"/>
      <c r="E834" s="43"/>
      <c r="F834" s="44"/>
      <c r="G834" s="49"/>
      <c r="H834" s="49"/>
      <c r="I834" s="49"/>
      <c r="J834" s="26"/>
      <c r="K834" s="26"/>
      <c r="L834" s="26"/>
      <c r="M834" s="297"/>
      <c r="N834" s="105"/>
      <c r="O834" s="105"/>
      <c r="P834" s="105"/>
      <c r="Q834" s="27"/>
      <c r="R834" s="27"/>
      <c r="S834" s="27"/>
      <c r="T834" s="27"/>
      <c r="U834" s="27"/>
      <c r="V834" s="27"/>
      <c r="W834" s="27"/>
      <c r="X834" s="27"/>
      <c r="Y834" s="27"/>
      <c r="Z834" s="27"/>
      <c r="AA834" s="27"/>
      <c r="AB834" s="27"/>
      <c r="AC834" s="27"/>
      <c r="AD834" s="27"/>
    </row>
    <row r="835" spans="1:30" s="25" customFormat="1" ht="12.75">
      <c r="A835" s="27"/>
      <c r="E835" s="43"/>
      <c r="F835" s="44"/>
      <c r="G835" s="49"/>
      <c r="H835" s="49"/>
      <c r="I835" s="49"/>
      <c r="J835" s="26"/>
      <c r="K835" s="26"/>
      <c r="L835" s="26"/>
      <c r="M835" s="297"/>
      <c r="N835" s="105"/>
      <c r="O835" s="105"/>
      <c r="P835" s="105"/>
      <c r="Q835" s="27"/>
      <c r="R835" s="27"/>
      <c r="S835" s="27"/>
      <c r="T835" s="27"/>
      <c r="U835" s="27"/>
      <c r="V835" s="27"/>
      <c r="W835" s="27"/>
      <c r="X835" s="27"/>
      <c r="Y835" s="27"/>
      <c r="Z835" s="27"/>
      <c r="AA835" s="27"/>
      <c r="AB835" s="27"/>
      <c r="AC835" s="27"/>
      <c r="AD835" s="27"/>
    </row>
    <row r="836" spans="1:30" s="25" customFormat="1" ht="12.75">
      <c r="A836" s="27"/>
      <c r="E836" s="43"/>
      <c r="F836" s="44"/>
      <c r="G836" s="49"/>
      <c r="H836" s="49"/>
      <c r="I836" s="49"/>
      <c r="J836" s="26"/>
      <c r="K836" s="26"/>
      <c r="L836" s="26"/>
      <c r="M836" s="297"/>
      <c r="N836" s="105"/>
      <c r="O836" s="105"/>
      <c r="P836" s="105"/>
      <c r="Q836" s="27"/>
      <c r="R836" s="27"/>
      <c r="S836" s="27"/>
      <c r="T836" s="27"/>
      <c r="U836" s="27"/>
      <c r="V836" s="27"/>
      <c r="W836" s="27"/>
      <c r="X836" s="27"/>
      <c r="Y836" s="27"/>
      <c r="Z836" s="27"/>
      <c r="AA836" s="27"/>
      <c r="AB836" s="27"/>
      <c r="AC836" s="27"/>
      <c r="AD836" s="27"/>
    </row>
    <row r="837" spans="1:30" s="25" customFormat="1" ht="12.75">
      <c r="A837" s="27"/>
      <c r="E837" s="43"/>
      <c r="F837" s="44"/>
      <c r="G837" s="49"/>
      <c r="H837" s="49"/>
      <c r="I837" s="49"/>
      <c r="J837" s="26"/>
      <c r="K837" s="26"/>
      <c r="L837" s="26"/>
      <c r="M837" s="297"/>
      <c r="N837" s="105"/>
      <c r="O837" s="105"/>
      <c r="P837" s="105"/>
      <c r="Q837" s="27"/>
      <c r="R837" s="27"/>
      <c r="S837" s="27"/>
      <c r="T837" s="27"/>
      <c r="U837" s="27"/>
      <c r="V837" s="27"/>
      <c r="W837" s="27"/>
      <c r="X837" s="27"/>
      <c r="Y837" s="27"/>
      <c r="Z837" s="27"/>
      <c r="AA837" s="27"/>
      <c r="AB837" s="27"/>
      <c r="AC837" s="27"/>
      <c r="AD837" s="27"/>
    </row>
    <row r="838" spans="1:30" s="25" customFormat="1" ht="12.75">
      <c r="A838" s="27"/>
      <c r="E838" s="43"/>
      <c r="F838" s="44"/>
      <c r="G838" s="49"/>
      <c r="H838" s="49"/>
      <c r="I838" s="49"/>
      <c r="J838" s="26"/>
      <c r="K838" s="26"/>
      <c r="L838" s="26"/>
      <c r="M838" s="297"/>
      <c r="N838" s="105"/>
      <c r="O838" s="105"/>
      <c r="P838" s="105"/>
      <c r="Q838" s="27"/>
      <c r="R838" s="27"/>
      <c r="S838" s="27"/>
      <c r="T838" s="27"/>
      <c r="U838" s="27"/>
      <c r="V838" s="27"/>
      <c r="W838" s="27"/>
      <c r="X838" s="27"/>
      <c r="Y838" s="27"/>
      <c r="Z838" s="27"/>
      <c r="AA838" s="27"/>
      <c r="AB838" s="27"/>
      <c r="AC838" s="27"/>
      <c r="AD838" s="27"/>
    </row>
    <row r="839" spans="1:30" s="25" customFormat="1" ht="12.75">
      <c r="A839" s="27"/>
      <c r="E839" s="43"/>
      <c r="F839" s="44"/>
      <c r="G839" s="49"/>
      <c r="H839" s="49"/>
      <c r="I839" s="49"/>
      <c r="J839" s="26"/>
      <c r="K839" s="26"/>
      <c r="L839" s="26"/>
      <c r="M839" s="297"/>
      <c r="N839" s="105"/>
      <c r="O839" s="105"/>
      <c r="P839" s="105"/>
      <c r="Q839" s="27"/>
      <c r="R839" s="27"/>
      <c r="S839" s="27"/>
      <c r="T839" s="27"/>
      <c r="U839" s="27"/>
      <c r="V839" s="27"/>
      <c r="W839" s="27"/>
      <c r="X839" s="27"/>
      <c r="Y839" s="27"/>
      <c r="Z839" s="27"/>
      <c r="AA839" s="27"/>
      <c r="AB839" s="27"/>
      <c r="AC839" s="27"/>
      <c r="AD839" s="27"/>
    </row>
    <row r="840" spans="1:30" s="25" customFormat="1" ht="12.75">
      <c r="A840" s="27"/>
      <c r="E840" s="43"/>
      <c r="F840" s="44"/>
      <c r="G840" s="49"/>
      <c r="H840" s="49"/>
      <c r="I840" s="49"/>
      <c r="J840" s="26"/>
      <c r="K840" s="26"/>
      <c r="L840" s="26"/>
      <c r="M840" s="297"/>
      <c r="N840" s="105"/>
      <c r="O840" s="105"/>
      <c r="P840" s="105"/>
      <c r="Q840" s="27"/>
      <c r="R840" s="27"/>
      <c r="S840" s="27"/>
      <c r="T840" s="27"/>
      <c r="U840" s="27"/>
      <c r="V840" s="27"/>
      <c r="W840" s="27"/>
      <c r="X840" s="27"/>
      <c r="Y840" s="27"/>
      <c r="Z840" s="27"/>
      <c r="AA840" s="27"/>
      <c r="AB840" s="27"/>
      <c r="AC840" s="27"/>
      <c r="AD840" s="27"/>
    </row>
    <row r="841" spans="1:30" s="25" customFormat="1" ht="12.75">
      <c r="A841" s="27"/>
      <c r="E841" s="43"/>
      <c r="F841" s="44"/>
      <c r="G841" s="49"/>
      <c r="H841" s="49"/>
      <c r="I841" s="49"/>
      <c r="J841" s="26"/>
      <c r="K841" s="26"/>
      <c r="L841" s="26"/>
      <c r="M841" s="297"/>
      <c r="N841" s="105"/>
      <c r="O841" s="105"/>
      <c r="P841" s="105"/>
      <c r="Q841" s="27"/>
      <c r="R841" s="27"/>
      <c r="S841" s="27"/>
      <c r="T841" s="27"/>
      <c r="U841" s="27"/>
      <c r="V841" s="27"/>
      <c r="W841" s="27"/>
      <c r="X841" s="27"/>
      <c r="Y841" s="27"/>
      <c r="Z841" s="27"/>
      <c r="AA841" s="27"/>
      <c r="AB841" s="27"/>
      <c r="AC841" s="27"/>
      <c r="AD841" s="27"/>
    </row>
    <row r="842" spans="1:30" s="25" customFormat="1" ht="12.75">
      <c r="A842" s="27"/>
      <c r="E842" s="43"/>
      <c r="F842" s="44"/>
      <c r="G842" s="49"/>
      <c r="H842" s="49"/>
      <c r="I842" s="49"/>
      <c r="J842" s="26"/>
      <c r="K842" s="26"/>
      <c r="L842" s="26"/>
      <c r="M842" s="297"/>
      <c r="N842" s="105"/>
      <c r="O842" s="105"/>
      <c r="P842" s="105"/>
      <c r="Q842" s="27"/>
      <c r="R842" s="27"/>
      <c r="S842" s="27"/>
      <c r="T842" s="27"/>
      <c r="U842" s="27"/>
      <c r="V842" s="27"/>
      <c r="W842" s="27"/>
      <c r="X842" s="27"/>
      <c r="Y842" s="27"/>
      <c r="Z842" s="27"/>
      <c r="AA842" s="27"/>
      <c r="AB842" s="27"/>
      <c r="AC842" s="27"/>
      <c r="AD842" s="27"/>
    </row>
    <row r="843" spans="1:30" s="25" customFormat="1" ht="12.75">
      <c r="A843" s="27"/>
      <c r="E843" s="43"/>
      <c r="F843" s="44"/>
      <c r="G843" s="49"/>
      <c r="H843" s="49"/>
      <c r="I843" s="49"/>
      <c r="J843" s="26"/>
      <c r="K843" s="26"/>
      <c r="L843" s="26"/>
      <c r="M843" s="297"/>
      <c r="N843" s="105"/>
      <c r="O843" s="105"/>
      <c r="P843" s="105"/>
      <c r="Q843" s="27"/>
      <c r="R843" s="27"/>
      <c r="S843" s="27"/>
      <c r="T843" s="27"/>
      <c r="U843" s="27"/>
      <c r="V843" s="27"/>
      <c r="W843" s="27"/>
      <c r="X843" s="27"/>
      <c r="Y843" s="27"/>
      <c r="Z843" s="27"/>
      <c r="AA843" s="27"/>
      <c r="AB843" s="27"/>
      <c r="AC843" s="27"/>
      <c r="AD843" s="27"/>
    </row>
    <row r="844" spans="1:30" s="25" customFormat="1" ht="12.75">
      <c r="A844" s="27"/>
      <c r="E844" s="43"/>
      <c r="F844" s="44"/>
      <c r="G844" s="49"/>
      <c r="H844" s="49"/>
      <c r="I844" s="49"/>
      <c r="J844" s="26"/>
      <c r="K844" s="26"/>
      <c r="L844" s="26"/>
      <c r="M844" s="297"/>
      <c r="N844" s="105"/>
      <c r="O844" s="105"/>
      <c r="P844" s="105"/>
      <c r="Q844" s="27"/>
      <c r="R844" s="27"/>
      <c r="S844" s="27"/>
      <c r="T844" s="27"/>
      <c r="U844" s="27"/>
      <c r="V844" s="27"/>
      <c r="W844" s="27"/>
      <c r="X844" s="27"/>
      <c r="Y844" s="27"/>
      <c r="Z844" s="27"/>
      <c r="AA844" s="27"/>
      <c r="AB844" s="27"/>
      <c r="AC844" s="27"/>
      <c r="AD844" s="27"/>
    </row>
    <row r="845" spans="1:30" s="25" customFormat="1" ht="12.75">
      <c r="A845" s="27"/>
      <c r="E845" s="43"/>
      <c r="F845" s="44"/>
      <c r="G845" s="49"/>
      <c r="H845" s="49"/>
      <c r="I845" s="49"/>
      <c r="J845" s="26"/>
      <c r="K845" s="26"/>
      <c r="L845" s="26"/>
      <c r="M845" s="297"/>
      <c r="N845" s="105"/>
      <c r="O845" s="105"/>
      <c r="P845" s="105"/>
      <c r="Q845" s="27"/>
      <c r="R845" s="27"/>
      <c r="S845" s="27"/>
      <c r="T845" s="27"/>
      <c r="U845" s="27"/>
      <c r="V845" s="27"/>
      <c r="W845" s="27"/>
      <c r="X845" s="27"/>
      <c r="Y845" s="27"/>
      <c r="Z845" s="27"/>
      <c r="AA845" s="27"/>
      <c r="AB845" s="27"/>
      <c r="AC845" s="27"/>
      <c r="AD845" s="27"/>
    </row>
    <row r="846" spans="1:30" s="25" customFormat="1" ht="12.75">
      <c r="A846" s="27"/>
      <c r="E846" s="43"/>
      <c r="F846" s="44"/>
      <c r="G846" s="49"/>
      <c r="H846" s="49"/>
      <c r="I846" s="49"/>
      <c r="J846" s="26"/>
      <c r="K846" s="26"/>
      <c r="L846" s="26"/>
      <c r="M846" s="297"/>
      <c r="N846" s="105"/>
      <c r="O846" s="105"/>
      <c r="P846" s="105"/>
      <c r="Q846" s="27"/>
      <c r="R846" s="27"/>
      <c r="S846" s="27"/>
      <c r="T846" s="27"/>
      <c r="U846" s="27"/>
      <c r="V846" s="27"/>
      <c r="W846" s="27"/>
      <c r="X846" s="27"/>
      <c r="Y846" s="27"/>
      <c r="Z846" s="27"/>
      <c r="AA846" s="27"/>
      <c r="AB846" s="27"/>
      <c r="AC846" s="27"/>
      <c r="AD846" s="27"/>
    </row>
    <row r="847" spans="1:30" s="25" customFormat="1" ht="12.75">
      <c r="A847" s="27"/>
      <c r="E847" s="43"/>
      <c r="F847" s="44"/>
      <c r="G847" s="49"/>
      <c r="H847" s="49"/>
      <c r="I847" s="49"/>
      <c r="J847" s="26"/>
      <c r="K847" s="26"/>
      <c r="L847" s="26"/>
      <c r="M847" s="297"/>
      <c r="N847" s="105"/>
      <c r="O847" s="105"/>
      <c r="P847" s="105"/>
      <c r="Q847" s="27"/>
      <c r="R847" s="27"/>
      <c r="S847" s="27"/>
      <c r="T847" s="27"/>
      <c r="U847" s="27"/>
      <c r="V847" s="27"/>
      <c r="W847" s="27"/>
      <c r="X847" s="27"/>
      <c r="Y847" s="27"/>
      <c r="Z847" s="27"/>
      <c r="AA847" s="27"/>
      <c r="AB847" s="27"/>
      <c r="AC847" s="27"/>
      <c r="AD847" s="27"/>
    </row>
    <row r="848" spans="1:30" s="25" customFormat="1" ht="12.75">
      <c r="A848" s="27"/>
      <c r="E848" s="43"/>
      <c r="F848" s="44"/>
      <c r="G848" s="49"/>
      <c r="H848" s="49"/>
      <c r="I848" s="49"/>
      <c r="J848" s="26"/>
      <c r="K848" s="26"/>
      <c r="L848" s="26"/>
      <c r="M848" s="297"/>
      <c r="N848" s="105"/>
      <c r="O848" s="105"/>
      <c r="P848" s="105"/>
      <c r="Q848" s="27"/>
      <c r="R848" s="27"/>
      <c r="S848" s="27"/>
      <c r="T848" s="27"/>
      <c r="U848" s="27"/>
      <c r="V848" s="27"/>
      <c r="W848" s="27"/>
      <c r="X848" s="27"/>
      <c r="Y848" s="27"/>
      <c r="Z848" s="27"/>
      <c r="AA848" s="27"/>
      <c r="AB848" s="27"/>
      <c r="AC848" s="27"/>
      <c r="AD848" s="27"/>
    </row>
    <row r="849" spans="1:30" s="25" customFormat="1" ht="12.75">
      <c r="A849" s="27"/>
      <c r="E849" s="43"/>
      <c r="F849" s="44"/>
      <c r="G849" s="49"/>
      <c r="H849" s="49"/>
      <c r="I849" s="49"/>
      <c r="J849" s="26"/>
      <c r="K849" s="26"/>
      <c r="L849" s="26"/>
      <c r="M849" s="297"/>
      <c r="N849" s="105"/>
      <c r="O849" s="105"/>
      <c r="P849" s="105"/>
      <c r="Q849" s="27"/>
      <c r="R849" s="27"/>
      <c r="S849" s="27"/>
      <c r="T849" s="27"/>
      <c r="U849" s="27"/>
      <c r="V849" s="27"/>
      <c r="W849" s="27"/>
      <c r="X849" s="27"/>
      <c r="Y849" s="27"/>
      <c r="Z849" s="27"/>
      <c r="AA849" s="27"/>
      <c r="AB849" s="27"/>
      <c r="AC849" s="27"/>
      <c r="AD849" s="27"/>
    </row>
    <row r="850" spans="1:30" s="25" customFormat="1" ht="12.75">
      <c r="A850" s="27"/>
      <c r="E850" s="43"/>
      <c r="F850" s="44"/>
      <c r="G850" s="49"/>
      <c r="H850" s="49"/>
      <c r="I850" s="49"/>
      <c r="J850" s="26"/>
      <c r="K850" s="26"/>
      <c r="L850" s="26"/>
      <c r="M850" s="297"/>
      <c r="N850" s="105"/>
      <c r="O850" s="105"/>
      <c r="P850" s="105"/>
      <c r="Q850" s="27"/>
      <c r="R850" s="27"/>
      <c r="S850" s="27"/>
      <c r="T850" s="27"/>
      <c r="U850" s="27"/>
      <c r="V850" s="27"/>
      <c r="W850" s="27"/>
      <c r="X850" s="27"/>
      <c r="Y850" s="27"/>
      <c r="Z850" s="27"/>
      <c r="AA850" s="27"/>
      <c r="AB850" s="27"/>
      <c r="AC850" s="27"/>
      <c r="AD850" s="27"/>
    </row>
    <row r="851" spans="1:30" s="25" customFormat="1" ht="12.75">
      <c r="A851" s="27"/>
      <c r="E851" s="43"/>
      <c r="F851" s="44"/>
      <c r="G851" s="49"/>
      <c r="H851" s="49"/>
      <c r="I851" s="49"/>
      <c r="J851" s="26"/>
      <c r="K851" s="26"/>
      <c r="L851" s="26"/>
      <c r="M851" s="297"/>
      <c r="N851" s="105"/>
      <c r="O851" s="105"/>
      <c r="P851" s="105"/>
      <c r="Q851" s="27"/>
      <c r="R851" s="27"/>
      <c r="S851" s="27"/>
      <c r="T851" s="27"/>
      <c r="U851" s="27"/>
      <c r="V851" s="27"/>
      <c r="W851" s="27"/>
      <c r="X851" s="27"/>
      <c r="Y851" s="27"/>
      <c r="Z851" s="27"/>
      <c r="AA851" s="27"/>
      <c r="AB851" s="27"/>
      <c r="AC851" s="27"/>
      <c r="AD851" s="27"/>
    </row>
    <row r="852" spans="1:30" s="25" customFormat="1" ht="12.75">
      <c r="A852" s="27"/>
      <c r="E852" s="43"/>
      <c r="F852" s="44"/>
      <c r="G852" s="49"/>
      <c r="H852" s="49"/>
      <c r="I852" s="49"/>
      <c r="J852" s="26"/>
      <c r="K852" s="26"/>
      <c r="L852" s="26"/>
      <c r="M852" s="297"/>
      <c r="N852" s="105"/>
      <c r="O852" s="105"/>
      <c r="P852" s="105"/>
      <c r="Q852" s="27"/>
      <c r="R852" s="27"/>
      <c r="S852" s="27"/>
      <c r="T852" s="27"/>
      <c r="U852" s="27"/>
      <c r="V852" s="27"/>
      <c r="W852" s="27"/>
      <c r="X852" s="27"/>
      <c r="Y852" s="27"/>
      <c r="Z852" s="27"/>
      <c r="AA852" s="27"/>
      <c r="AB852" s="27"/>
      <c r="AC852" s="27"/>
      <c r="AD852" s="27"/>
    </row>
    <row r="853" spans="1:30" s="25" customFormat="1" ht="12.75">
      <c r="A853" s="27"/>
      <c r="E853" s="43"/>
      <c r="F853" s="44"/>
      <c r="G853" s="49"/>
      <c r="H853" s="49"/>
      <c r="I853" s="49"/>
      <c r="J853" s="26"/>
      <c r="K853" s="26"/>
      <c r="L853" s="26"/>
      <c r="M853" s="297"/>
      <c r="N853" s="105"/>
      <c r="O853" s="105"/>
      <c r="P853" s="105"/>
      <c r="Q853" s="27"/>
      <c r="R853" s="27"/>
      <c r="S853" s="27"/>
      <c r="T853" s="27"/>
      <c r="U853" s="27"/>
      <c r="V853" s="27"/>
      <c r="W853" s="27"/>
      <c r="X853" s="27"/>
      <c r="Y853" s="27"/>
      <c r="Z853" s="27"/>
      <c r="AA853" s="27"/>
      <c r="AB853" s="27"/>
      <c r="AC853" s="27"/>
      <c r="AD853" s="27"/>
    </row>
    <row r="854" spans="1:30" s="25" customFormat="1" ht="12.75">
      <c r="A854" s="27"/>
      <c r="E854" s="43"/>
      <c r="F854" s="44"/>
      <c r="G854" s="49"/>
      <c r="H854" s="49"/>
      <c r="I854" s="49"/>
      <c r="J854" s="26"/>
      <c r="K854" s="26"/>
      <c r="L854" s="26"/>
      <c r="M854" s="297"/>
      <c r="N854" s="105"/>
      <c r="O854" s="105"/>
      <c r="P854" s="105"/>
      <c r="Q854" s="27"/>
      <c r="R854" s="27"/>
      <c r="S854" s="27"/>
      <c r="T854" s="27"/>
      <c r="U854" s="27"/>
      <c r="V854" s="27"/>
      <c r="W854" s="27"/>
      <c r="X854" s="27"/>
      <c r="Y854" s="27"/>
      <c r="Z854" s="27"/>
      <c r="AA854" s="27"/>
      <c r="AB854" s="27"/>
      <c r="AC854" s="27"/>
      <c r="AD854" s="27"/>
    </row>
    <row r="855" spans="1:30" s="25" customFormat="1" ht="12.75">
      <c r="A855" s="27"/>
      <c r="E855" s="43"/>
      <c r="F855" s="44"/>
      <c r="G855" s="49"/>
      <c r="H855" s="49"/>
      <c r="I855" s="49"/>
      <c r="J855" s="26"/>
      <c r="K855" s="26"/>
      <c r="L855" s="26"/>
      <c r="M855" s="297"/>
      <c r="N855" s="105"/>
      <c r="O855" s="105"/>
      <c r="P855" s="105"/>
      <c r="Q855" s="27"/>
      <c r="R855" s="27"/>
      <c r="S855" s="27"/>
      <c r="T855" s="27"/>
      <c r="U855" s="27"/>
      <c r="V855" s="27"/>
      <c r="W855" s="27"/>
      <c r="X855" s="27"/>
      <c r="Y855" s="27"/>
      <c r="Z855" s="27"/>
      <c r="AA855" s="27"/>
      <c r="AB855" s="27"/>
      <c r="AC855" s="27"/>
      <c r="AD855" s="27"/>
    </row>
    <row r="856" spans="1:30" s="25" customFormat="1" ht="12.75">
      <c r="A856" s="27"/>
      <c r="E856" s="43"/>
      <c r="F856" s="44"/>
      <c r="G856" s="49"/>
      <c r="H856" s="49"/>
      <c r="I856" s="49"/>
      <c r="J856" s="26"/>
      <c r="K856" s="26"/>
      <c r="L856" s="26"/>
      <c r="M856" s="297"/>
      <c r="N856" s="105"/>
      <c r="O856" s="105"/>
      <c r="P856" s="105"/>
      <c r="Q856" s="27"/>
      <c r="R856" s="27"/>
      <c r="S856" s="27"/>
      <c r="T856" s="27"/>
      <c r="U856" s="27"/>
      <c r="V856" s="27"/>
      <c r="W856" s="27"/>
      <c r="X856" s="27"/>
      <c r="Y856" s="27"/>
      <c r="Z856" s="27"/>
      <c r="AA856" s="27"/>
      <c r="AB856" s="27"/>
      <c r="AC856" s="27"/>
      <c r="AD856" s="27"/>
    </row>
    <row r="857" spans="1:30" s="25" customFormat="1" ht="12.75">
      <c r="A857" s="27"/>
      <c r="E857" s="43"/>
      <c r="F857" s="44"/>
      <c r="G857" s="49"/>
      <c r="H857" s="49"/>
      <c r="I857" s="49"/>
      <c r="J857" s="26"/>
      <c r="K857" s="26"/>
      <c r="L857" s="26"/>
      <c r="M857" s="297"/>
      <c r="N857" s="105"/>
      <c r="O857" s="105"/>
      <c r="P857" s="105"/>
      <c r="Q857" s="27"/>
      <c r="R857" s="27"/>
      <c r="S857" s="27"/>
      <c r="T857" s="27"/>
      <c r="U857" s="27"/>
      <c r="V857" s="27"/>
      <c r="W857" s="27"/>
      <c r="X857" s="27"/>
      <c r="Y857" s="27"/>
      <c r="Z857" s="27"/>
      <c r="AA857" s="27"/>
      <c r="AB857" s="27"/>
      <c r="AC857" s="27"/>
      <c r="AD857" s="27"/>
    </row>
    <row r="858" spans="1:30" s="25" customFormat="1" ht="12.75">
      <c r="A858" s="27"/>
      <c r="E858" s="43"/>
      <c r="F858" s="44"/>
      <c r="G858" s="49"/>
      <c r="H858" s="49"/>
      <c r="I858" s="49"/>
      <c r="J858" s="26"/>
      <c r="K858" s="26"/>
      <c r="L858" s="26"/>
      <c r="M858" s="297"/>
      <c r="N858" s="105"/>
      <c r="O858" s="105"/>
      <c r="P858" s="105"/>
      <c r="Q858" s="27"/>
      <c r="R858" s="27"/>
      <c r="S858" s="27"/>
      <c r="T858" s="27"/>
      <c r="U858" s="27"/>
      <c r="V858" s="27"/>
      <c r="W858" s="27"/>
      <c r="X858" s="27"/>
      <c r="Y858" s="27"/>
      <c r="Z858" s="27"/>
      <c r="AA858" s="27"/>
      <c r="AB858" s="27"/>
      <c r="AC858" s="27"/>
      <c r="AD858" s="27"/>
    </row>
    <row r="859" spans="1:30" s="25" customFormat="1" ht="12.75">
      <c r="A859" s="27"/>
      <c r="E859" s="43"/>
      <c r="F859" s="44"/>
      <c r="G859" s="49"/>
      <c r="H859" s="49"/>
      <c r="I859" s="49"/>
      <c r="J859" s="26"/>
      <c r="K859" s="26"/>
      <c r="L859" s="26"/>
      <c r="M859" s="297"/>
      <c r="N859" s="105"/>
      <c r="O859" s="105"/>
      <c r="P859" s="105"/>
      <c r="Q859" s="27"/>
      <c r="R859" s="27"/>
      <c r="S859" s="27"/>
      <c r="T859" s="27"/>
      <c r="U859" s="27"/>
      <c r="V859" s="27"/>
      <c r="W859" s="27"/>
      <c r="X859" s="27"/>
      <c r="Y859" s="27"/>
      <c r="Z859" s="27"/>
      <c r="AA859" s="27"/>
      <c r="AB859" s="27"/>
      <c r="AC859" s="27"/>
      <c r="AD859" s="27"/>
    </row>
    <row r="860" spans="1:30" s="25" customFormat="1" ht="12.75">
      <c r="A860" s="27"/>
      <c r="E860" s="43"/>
      <c r="F860" s="44"/>
      <c r="G860" s="49"/>
      <c r="H860" s="49"/>
      <c r="I860" s="49"/>
      <c r="J860" s="26"/>
      <c r="K860" s="26"/>
      <c r="L860" s="26"/>
      <c r="M860" s="297"/>
      <c r="N860" s="105"/>
      <c r="O860" s="105"/>
      <c r="P860" s="105"/>
      <c r="Q860" s="27"/>
      <c r="R860" s="27"/>
      <c r="S860" s="27"/>
      <c r="T860" s="27"/>
      <c r="U860" s="27"/>
      <c r="V860" s="27"/>
      <c r="W860" s="27"/>
      <c r="X860" s="27"/>
      <c r="Y860" s="27"/>
      <c r="Z860" s="27"/>
      <c r="AA860" s="27"/>
      <c r="AB860" s="27"/>
      <c r="AC860" s="27"/>
      <c r="AD860" s="27"/>
    </row>
    <row r="861" spans="1:30" s="25" customFormat="1" ht="12.75">
      <c r="A861" s="27"/>
      <c r="E861" s="43"/>
      <c r="F861" s="44"/>
      <c r="G861" s="49"/>
      <c r="H861" s="49"/>
      <c r="I861" s="49"/>
      <c r="J861" s="26"/>
      <c r="K861" s="26"/>
      <c r="L861" s="26"/>
      <c r="M861" s="297"/>
      <c r="N861" s="105"/>
      <c r="O861" s="105"/>
      <c r="P861" s="105"/>
      <c r="Q861" s="27"/>
      <c r="R861" s="27"/>
      <c r="S861" s="27"/>
      <c r="T861" s="27"/>
      <c r="U861" s="27"/>
      <c r="V861" s="27"/>
      <c r="W861" s="27"/>
      <c r="X861" s="27"/>
      <c r="Y861" s="27"/>
      <c r="Z861" s="27"/>
      <c r="AA861" s="27"/>
      <c r="AB861" s="27"/>
      <c r="AC861" s="27"/>
      <c r="AD861" s="27"/>
    </row>
    <row r="862" spans="1:30" s="25" customFormat="1" ht="12.75">
      <c r="A862" s="27"/>
      <c r="E862" s="43"/>
      <c r="F862" s="44"/>
      <c r="G862" s="49"/>
      <c r="H862" s="49"/>
      <c r="I862" s="49"/>
      <c r="J862" s="26"/>
      <c r="K862" s="26"/>
      <c r="L862" s="26"/>
      <c r="M862" s="297"/>
      <c r="N862" s="105"/>
      <c r="O862" s="105"/>
      <c r="P862" s="105"/>
      <c r="Q862" s="27"/>
      <c r="R862" s="27"/>
      <c r="S862" s="27"/>
      <c r="T862" s="27"/>
      <c r="U862" s="27"/>
      <c r="V862" s="27"/>
      <c r="W862" s="27"/>
      <c r="X862" s="27"/>
      <c r="Y862" s="27"/>
      <c r="Z862" s="27"/>
      <c r="AA862" s="27"/>
      <c r="AB862" s="27"/>
      <c r="AC862" s="27"/>
      <c r="AD862" s="27"/>
    </row>
    <row r="863" spans="1:30" s="25" customFormat="1" ht="12.75">
      <c r="A863" s="27"/>
      <c r="E863" s="43"/>
      <c r="F863" s="44"/>
      <c r="G863" s="49"/>
      <c r="H863" s="49"/>
      <c r="I863" s="49"/>
      <c r="J863" s="26"/>
      <c r="K863" s="26"/>
      <c r="L863" s="26"/>
      <c r="M863" s="297"/>
      <c r="N863" s="105"/>
      <c r="O863" s="105"/>
      <c r="P863" s="105"/>
      <c r="Q863" s="27"/>
      <c r="R863" s="27"/>
      <c r="S863" s="27"/>
      <c r="T863" s="27"/>
      <c r="U863" s="27"/>
      <c r="V863" s="27"/>
      <c r="W863" s="27"/>
      <c r="X863" s="27"/>
      <c r="Y863" s="27"/>
      <c r="Z863" s="27"/>
      <c r="AA863" s="27"/>
      <c r="AB863" s="27"/>
      <c r="AC863" s="27"/>
      <c r="AD863" s="27"/>
    </row>
    <row r="864" spans="1:30" s="25" customFormat="1" ht="12.75">
      <c r="A864" s="27"/>
      <c r="E864" s="43"/>
      <c r="F864" s="44"/>
      <c r="G864" s="49"/>
      <c r="H864" s="49"/>
      <c r="I864" s="49"/>
      <c r="J864" s="26"/>
      <c r="K864" s="26"/>
      <c r="L864" s="26"/>
      <c r="M864" s="297"/>
      <c r="N864" s="105"/>
      <c r="O864" s="105"/>
      <c r="P864" s="105"/>
      <c r="Q864" s="27"/>
      <c r="R864" s="27"/>
      <c r="S864" s="27"/>
      <c r="T864" s="27"/>
      <c r="U864" s="27"/>
      <c r="V864" s="27"/>
      <c r="W864" s="27"/>
      <c r="X864" s="27"/>
      <c r="Y864" s="27"/>
      <c r="Z864" s="27"/>
      <c r="AA864" s="27"/>
      <c r="AB864" s="27"/>
      <c r="AC864" s="27"/>
      <c r="AD864" s="27"/>
    </row>
    <row r="865" spans="1:30" s="25" customFormat="1" ht="12.75">
      <c r="A865" s="27"/>
      <c r="E865" s="43"/>
      <c r="F865" s="44"/>
      <c r="G865" s="49"/>
      <c r="H865" s="49"/>
      <c r="I865" s="49"/>
      <c r="J865" s="26"/>
      <c r="K865" s="26"/>
      <c r="L865" s="26"/>
      <c r="M865" s="297"/>
      <c r="N865" s="105"/>
      <c r="O865" s="105"/>
      <c r="P865" s="105"/>
      <c r="Q865" s="27"/>
      <c r="R865" s="27"/>
      <c r="S865" s="27"/>
      <c r="T865" s="27"/>
      <c r="U865" s="27"/>
      <c r="V865" s="27"/>
      <c r="W865" s="27"/>
      <c r="X865" s="27"/>
      <c r="Y865" s="27"/>
      <c r="Z865" s="27"/>
      <c r="AA865" s="27"/>
      <c r="AB865" s="27"/>
      <c r="AC865" s="27"/>
      <c r="AD865" s="27"/>
    </row>
    <row r="866" spans="1:30" s="25" customFormat="1" ht="12.75">
      <c r="A866" s="27"/>
      <c r="E866" s="43"/>
      <c r="F866" s="44"/>
      <c r="G866" s="49"/>
      <c r="H866" s="49"/>
      <c r="I866" s="49"/>
      <c r="J866" s="26"/>
      <c r="K866" s="26"/>
      <c r="L866" s="26"/>
      <c r="M866" s="297"/>
      <c r="N866" s="105"/>
      <c r="O866" s="105"/>
      <c r="P866" s="105"/>
      <c r="Q866" s="27"/>
      <c r="R866" s="27"/>
      <c r="S866" s="27"/>
      <c r="T866" s="27"/>
      <c r="U866" s="27"/>
      <c r="V866" s="27"/>
      <c r="W866" s="27"/>
      <c r="X866" s="27"/>
      <c r="Y866" s="27"/>
      <c r="Z866" s="27"/>
      <c r="AA866" s="27"/>
      <c r="AB866" s="27"/>
      <c r="AC866" s="27"/>
      <c r="AD866" s="27"/>
    </row>
    <row r="867" spans="1:30" s="25" customFormat="1" ht="12.75">
      <c r="A867" s="27"/>
      <c r="E867" s="43"/>
      <c r="F867" s="44"/>
      <c r="G867" s="49"/>
      <c r="H867" s="49"/>
      <c r="I867" s="49"/>
      <c r="J867" s="26"/>
      <c r="K867" s="26"/>
      <c r="L867" s="26"/>
      <c r="M867" s="297"/>
      <c r="N867" s="105"/>
      <c r="O867" s="105"/>
      <c r="P867" s="105"/>
      <c r="Q867" s="27"/>
      <c r="R867" s="27"/>
      <c r="S867" s="27"/>
      <c r="T867" s="27"/>
      <c r="U867" s="27"/>
      <c r="V867" s="27"/>
      <c r="W867" s="27"/>
      <c r="X867" s="27"/>
      <c r="Y867" s="27"/>
      <c r="Z867" s="27"/>
      <c r="AA867" s="27"/>
      <c r="AB867" s="27"/>
      <c r="AC867" s="27"/>
      <c r="AD867" s="27"/>
    </row>
    <row r="868" spans="1:30" s="25" customFormat="1" ht="12.75">
      <c r="A868" s="27"/>
      <c r="E868" s="43"/>
      <c r="F868" s="44"/>
      <c r="G868" s="49"/>
      <c r="H868" s="49"/>
      <c r="I868" s="49"/>
      <c r="J868" s="26"/>
      <c r="K868" s="26"/>
      <c r="L868" s="26"/>
      <c r="M868" s="297"/>
      <c r="N868" s="105"/>
      <c r="O868" s="105"/>
      <c r="P868" s="105"/>
      <c r="Q868" s="27"/>
      <c r="R868" s="27"/>
      <c r="S868" s="27"/>
      <c r="T868" s="27"/>
      <c r="U868" s="27"/>
      <c r="V868" s="27"/>
      <c r="W868" s="27"/>
      <c r="X868" s="27"/>
      <c r="Y868" s="27"/>
      <c r="Z868" s="27"/>
      <c r="AA868" s="27"/>
      <c r="AB868" s="27"/>
      <c r="AC868" s="27"/>
      <c r="AD868" s="27"/>
    </row>
    <row r="869" spans="1:30" s="25" customFormat="1" ht="12.75">
      <c r="A869" s="27"/>
      <c r="E869" s="43"/>
      <c r="F869" s="44"/>
      <c r="G869" s="49"/>
      <c r="H869" s="49"/>
      <c r="I869" s="49"/>
      <c r="J869" s="26"/>
      <c r="K869" s="26"/>
      <c r="L869" s="26"/>
      <c r="M869" s="297"/>
      <c r="N869" s="105"/>
      <c r="O869" s="105"/>
      <c r="P869" s="105"/>
      <c r="Q869" s="27"/>
      <c r="R869" s="27"/>
      <c r="S869" s="27"/>
      <c r="T869" s="27"/>
      <c r="U869" s="27"/>
      <c r="V869" s="27"/>
      <c r="W869" s="27"/>
      <c r="X869" s="27"/>
      <c r="Y869" s="27"/>
      <c r="Z869" s="27"/>
      <c r="AA869" s="27"/>
      <c r="AB869" s="27"/>
      <c r="AC869" s="27"/>
      <c r="AD869" s="27"/>
    </row>
    <row r="870" spans="1:30" s="25" customFormat="1" ht="12.75">
      <c r="A870" s="27"/>
      <c r="E870" s="43"/>
      <c r="F870" s="44"/>
      <c r="G870" s="49"/>
      <c r="H870" s="49"/>
      <c r="I870" s="49"/>
      <c r="J870" s="26"/>
      <c r="K870" s="26"/>
      <c r="L870" s="26"/>
      <c r="M870" s="297"/>
      <c r="N870" s="105"/>
      <c r="O870" s="105"/>
      <c r="P870" s="105"/>
      <c r="Q870" s="27"/>
      <c r="R870" s="27"/>
      <c r="S870" s="27"/>
      <c r="T870" s="27"/>
      <c r="U870" s="27"/>
      <c r="V870" s="27"/>
      <c r="W870" s="27"/>
      <c r="X870" s="27"/>
      <c r="Y870" s="27"/>
      <c r="Z870" s="27"/>
      <c r="AA870" s="27"/>
      <c r="AB870" s="27"/>
      <c r="AC870" s="27"/>
      <c r="AD870" s="27"/>
    </row>
    <row r="871" spans="1:30" s="25" customFormat="1" ht="12.75">
      <c r="A871" s="27"/>
      <c r="E871" s="43"/>
      <c r="F871" s="44"/>
      <c r="G871" s="49"/>
      <c r="H871" s="49"/>
      <c r="I871" s="49"/>
      <c r="J871" s="26"/>
      <c r="K871" s="26"/>
      <c r="L871" s="26"/>
      <c r="M871" s="297"/>
      <c r="N871" s="105"/>
      <c r="O871" s="105"/>
      <c r="P871" s="105"/>
      <c r="Q871" s="27"/>
      <c r="R871" s="27"/>
      <c r="S871" s="27"/>
      <c r="T871" s="27"/>
      <c r="U871" s="27"/>
      <c r="V871" s="27"/>
      <c r="W871" s="27"/>
      <c r="X871" s="27"/>
      <c r="Y871" s="27"/>
      <c r="Z871" s="27"/>
      <c r="AA871" s="27"/>
      <c r="AB871" s="27"/>
      <c r="AC871" s="27"/>
      <c r="AD871" s="27"/>
    </row>
    <row r="872" spans="1:30" s="25" customFormat="1" ht="12.75">
      <c r="A872" s="27"/>
      <c r="E872" s="43"/>
      <c r="F872" s="44"/>
      <c r="G872" s="49"/>
      <c r="H872" s="49"/>
      <c r="I872" s="49"/>
      <c r="J872" s="26"/>
      <c r="K872" s="26"/>
      <c r="L872" s="26"/>
      <c r="M872" s="297"/>
      <c r="N872" s="105"/>
      <c r="O872" s="105"/>
      <c r="P872" s="105"/>
      <c r="Q872" s="27"/>
      <c r="R872" s="27"/>
      <c r="S872" s="27"/>
      <c r="T872" s="27"/>
      <c r="U872" s="27"/>
      <c r="V872" s="27"/>
      <c r="W872" s="27"/>
      <c r="X872" s="27"/>
      <c r="Y872" s="27"/>
      <c r="Z872" s="27"/>
      <c r="AA872" s="27"/>
      <c r="AB872" s="27"/>
      <c r="AC872" s="27"/>
      <c r="AD872" s="27"/>
    </row>
    <row r="873" spans="1:30" s="25" customFormat="1" ht="12.75">
      <c r="A873" s="27"/>
      <c r="E873" s="43"/>
      <c r="F873" s="44"/>
      <c r="G873" s="49"/>
      <c r="H873" s="49"/>
      <c r="I873" s="49"/>
      <c r="J873" s="26"/>
      <c r="K873" s="26"/>
      <c r="L873" s="26"/>
      <c r="M873" s="297"/>
      <c r="N873" s="105"/>
      <c r="O873" s="105"/>
      <c r="P873" s="105"/>
      <c r="Q873" s="27"/>
      <c r="R873" s="27"/>
      <c r="S873" s="27"/>
      <c r="T873" s="27"/>
      <c r="U873" s="27"/>
      <c r="V873" s="27"/>
      <c r="W873" s="27"/>
      <c r="X873" s="27"/>
      <c r="Y873" s="27"/>
      <c r="Z873" s="27"/>
      <c r="AA873" s="27"/>
      <c r="AB873" s="27"/>
      <c r="AC873" s="27"/>
      <c r="AD873" s="27"/>
    </row>
    <row r="874" spans="1:30" s="25" customFormat="1" ht="12.75">
      <c r="A874" s="27"/>
      <c r="E874" s="43"/>
      <c r="F874" s="44"/>
      <c r="G874" s="49"/>
      <c r="H874" s="49"/>
      <c r="I874" s="49"/>
      <c r="J874" s="26"/>
      <c r="K874" s="26"/>
      <c r="L874" s="26"/>
      <c r="M874" s="297"/>
      <c r="N874" s="105"/>
      <c r="O874" s="105"/>
      <c r="P874" s="105"/>
      <c r="Q874" s="27"/>
      <c r="R874" s="27"/>
      <c r="S874" s="27"/>
      <c r="T874" s="27"/>
      <c r="U874" s="27"/>
      <c r="V874" s="27"/>
      <c r="W874" s="27"/>
      <c r="X874" s="27"/>
      <c r="Y874" s="27"/>
      <c r="Z874" s="27"/>
      <c r="AA874" s="27"/>
      <c r="AB874" s="27"/>
      <c r="AC874" s="27"/>
      <c r="AD874" s="27"/>
    </row>
    <row r="875" spans="1:30" s="25" customFormat="1" ht="12.75">
      <c r="A875" s="27"/>
      <c r="E875" s="43"/>
      <c r="F875" s="44"/>
      <c r="G875" s="49"/>
      <c r="H875" s="49"/>
      <c r="I875" s="49"/>
      <c r="J875" s="26"/>
      <c r="K875" s="26"/>
      <c r="L875" s="26"/>
      <c r="M875" s="297"/>
      <c r="N875" s="105"/>
      <c r="O875" s="105"/>
      <c r="P875" s="105"/>
      <c r="Q875" s="27"/>
      <c r="R875" s="27"/>
      <c r="S875" s="27"/>
      <c r="T875" s="27"/>
      <c r="U875" s="27"/>
      <c r="V875" s="27"/>
      <c r="W875" s="27"/>
      <c r="X875" s="27"/>
      <c r="Y875" s="27"/>
      <c r="Z875" s="27"/>
      <c r="AA875" s="27"/>
      <c r="AB875" s="27"/>
      <c r="AC875" s="27"/>
      <c r="AD875" s="27"/>
    </row>
    <row r="876" spans="1:30" s="25" customFormat="1" ht="12.75">
      <c r="A876" s="27"/>
      <c r="E876" s="43"/>
      <c r="F876" s="44"/>
      <c r="G876" s="49"/>
      <c r="H876" s="49"/>
      <c r="I876" s="49"/>
      <c r="J876" s="26"/>
      <c r="K876" s="26"/>
      <c r="L876" s="26"/>
      <c r="M876" s="297"/>
      <c r="N876" s="105"/>
      <c r="O876" s="105"/>
      <c r="P876" s="105"/>
      <c r="Q876" s="27"/>
      <c r="R876" s="27"/>
      <c r="S876" s="27"/>
      <c r="T876" s="27"/>
      <c r="U876" s="27"/>
      <c r="V876" s="27"/>
      <c r="W876" s="27"/>
      <c r="X876" s="27"/>
      <c r="Y876" s="27"/>
      <c r="Z876" s="27"/>
      <c r="AA876" s="27"/>
      <c r="AB876" s="27"/>
      <c r="AC876" s="27"/>
      <c r="AD876" s="27"/>
    </row>
    <row r="877" spans="1:30" s="25" customFormat="1" ht="12.75">
      <c r="A877" s="27"/>
      <c r="E877" s="43"/>
      <c r="F877" s="44"/>
      <c r="G877" s="49"/>
      <c r="H877" s="49"/>
      <c r="I877" s="49"/>
      <c r="J877" s="26"/>
      <c r="K877" s="26"/>
      <c r="L877" s="26"/>
      <c r="M877" s="297"/>
      <c r="N877" s="105"/>
      <c r="O877" s="105"/>
      <c r="P877" s="105"/>
      <c r="Q877" s="27"/>
      <c r="R877" s="27"/>
      <c r="S877" s="27"/>
      <c r="T877" s="27"/>
      <c r="U877" s="27"/>
      <c r="V877" s="27"/>
      <c r="W877" s="27"/>
      <c r="X877" s="27"/>
      <c r="Y877" s="27"/>
      <c r="Z877" s="27"/>
      <c r="AA877" s="27"/>
      <c r="AB877" s="27"/>
      <c r="AC877" s="27"/>
      <c r="AD877" s="27"/>
    </row>
    <row r="878" spans="1:30" s="25" customFormat="1" ht="12.75">
      <c r="A878" s="27"/>
      <c r="E878" s="43"/>
      <c r="F878" s="44"/>
      <c r="G878" s="49"/>
      <c r="H878" s="49"/>
      <c r="I878" s="49"/>
      <c r="J878" s="26"/>
      <c r="K878" s="26"/>
      <c r="L878" s="26"/>
      <c r="M878" s="297"/>
      <c r="N878" s="105"/>
      <c r="O878" s="105"/>
      <c r="P878" s="105"/>
      <c r="Q878" s="27"/>
      <c r="R878" s="27"/>
      <c r="S878" s="27"/>
      <c r="T878" s="27"/>
      <c r="U878" s="27"/>
      <c r="V878" s="27"/>
      <c r="W878" s="27"/>
      <c r="X878" s="27"/>
      <c r="Y878" s="27"/>
      <c r="Z878" s="27"/>
      <c r="AA878" s="27"/>
      <c r="AB878" s="27"/>
      <c r="AC878" s="27"/>
      <c r="AD878" s="27"/>
    </row>
    <row r="879" spans="1:30" s="25" customFormat="1" ht="12.75">
      <c r="A879" s="27"/>
      <c r="E879" s="43"/>
      <c r="F879" s="44"/>
      <c r="G879" s="49"/>
      <c r="H879" s="49"/>
      <c r="I879" s="49"/>
      <c r="J879" s="26"/>
      <c r="K879" s="26"/>
      <c r="L879" s="26"/>
      <c r="M879" s="297"/>
      <c r="N879" s="105"/>
      <c r="O879" s="105"/>
      <c r="P879" s="105"/>
      <c r="Q879" s="27"/>
      <c r="R879" s="27"/>
      <c r="S879" s="27"/>
      <c r="T879" s="27"/>
      <c r="U879" s="27"/>
      <c r="V879" s="27"/>
      <c r="W879" s="27"/>
      <c r="X879" s="27"/>
      <c r="Y879" s="27"/>
      <c r="Z879" s="27"/>
      <c r="AA879" s="27"/>
      <c r="AB879" s="27"/>
      <c r="AC879" s="27"/>
      <c r="AD879" s="27"/>
    </row>
    <row r="880" spans="1:30" s="25" customFormat="1" ht="12.75">
      <c r="A880" s="22"/>
      <c r="E880" s="43"/>
      <c r="F880" s="44"/>
      <c r="G880" s="49"/>
      <c r="H880" s="49"/>
      <c r="I880" s="49"/>
      <c r="J880" s="26"/>
      <c r="K880" s="26"/>
      <c r="L880" s="26"/>
      <c r="M880" s="297"/>
      <c r="N880" s="105"/>
      <c r="O880" s="105"/>
      <c r="P880" s="105"/>
      <c r="Q880" s="27"/>
      <c r="R880" s="27"/>
      <c r="S880" s="27"/>
      <c r="T880" s="27"/>
      <c r="U880" s="27"/>
      <c r="V880" s="27"/>
      <c r="W880" s="27"/>
      <c r="X880" s="27"/>
      <c r="Y880" s="27"/>
      <c r="Z880" s="27"/>
      <c r="AA880" s="27"/>
      <c r="AB880" s="27"/>
      <c r="AC880" s="27"/>
      <c r="AD880" s="27"/>
    </row>
    <row r="881" spans="1:30" s="25" customFormat="1" ht="12.75">
      <c r="A881" s="22"/>
      <c r="E881" s="43"/>
      <c r="F881" s="44"/>
      <c r="G881" s="49"/>
      <c r="H881" s="49"/>
      <c r="I881" s="49"/>
      <c r="J881" s="26"/>
      <c r="K881" s="26"/>
      <c r="L881" s="26"/>
      <c r="M881" s="297"/>
      <c r="N881" s="105"/>
      <c r="O881" s="105"/>
      <c r="P881" s="105"/>
      <c r="Q881" s="27"/>
      <c r="R881" s="27"/>
      <c r="S881" s="27"/>
      <c r="T881" s="27"/>
      <c r="U881" s="27"/>
      <c r="V881" s="27"/>
      <c r="W881" s="27"/>
      <c r="X881" s="27"/>
      <c r="Y881" s="27"/>
      <c r="Z881" s="27"/>
      <c r="AA881" s="27"/>
      <c r="AB881" s="27"/>
      <c r="AC881" s="27"/>
      <c r="AD881" s="27"/>
    </row>
    <row r="882" spans="1:30" s="25" customFormat="1" ht="12.75">
      <c r="A882" s="22"/>
      <c r="E882" s="43"/>
      <c r="F882" s="44"/>
      <c r="G882" s="49"/>
      <c r="H882" s="49"/>
      <c r="I882" s="49"/>
      <c r="J882" s="26"/>
      <c r="K882" s="26"/>
      <c r="L882" s="26"/>
      <c r="M882" s="297"/>
      <c r="N882" s="105"/>
      <c r="O882" s="105"/>
      <c r="P882" s="105"/>
      <c r="Q882" s="27"/>
      <c r="R882" s="27"/>
      <c r="S882" s="27"/>
      <c r="T882" s="27"/>
      <c r="U882" s="27"/>
      <c r="V882" s="27"/>
      <c r="W882" s="27"/>
      <c r="X882" s="27"/>
      <c r="Y882" s="27"/>
      <c r="Z882" s="27"/>
      <c r="AA882" s="27"/>
      <c r="AB882" s="27"/>
      <c r="AC882" s="27"/>
      <c r="AD882" s="27"/>
    </row>
    <row r="883" spans="1:30" s="25" customFormat="1" ht="12.75">
      <c r="A883" s="22"/>
      <c r="E883" s="43"/>
      <c r="F883" s="44"/>
      <c r="G883" s="49"/>
      <c r="H883" s="49"/>
      <c r="I883" s="49"/>
      <c r="J883" s="26"/>
      <c r="K883" s="26"/>
      <c r="L883" s="26"/>
      <c r="M883" s="297"/>
      <c r="N883" s="105"/>
      <c r="O883" s="105"/>
      <c r="P883" s="105"/>
      <c r="Q883" s="27"/>
      <c r="R883" s="27"/>
      <c r="S883" s="27"/>
      <c r="T883" s="27"/>
      <c r="U883" s="27"/>
      <c r="V883" s="27"/>
      <c r="W883" s="27"/>
      <c r="X883" s="27"/>
      <c r="Y883" s="27"/>
      <c r="Z883" s="27"/>
      <c r="AA883" s="27"/>
      <c r="AB883" s="27"/>
      <c r="AC883" s="27"/>
      <c r="AD883" s="27"/>
    </row>
    <row r="884" spans="1:30" s="25" customFormat="1" ht="12.75">
      <c r="A884" s="22"/>
      <c r="E884" s="43"/>
      <c r="F884" s="44"/>
      <c r="G884" s="49"/>
      <c r="H884" s="49"/>
      <c r="I884" s="49"/>
      <c r="J884" s="26"/>
      <c r="K884" s="26"/>
      <c r="L884" s="26"/>
      <c r="M884" s="297"/>
      <c r="N884" s="105"/>
      <c r="O884" s="105"/>
      <c r="P884" s="105"/>
      <c r="Q884" s="27"/>
      <c r="R884" s="27"/>
      <c r="S884" s="27"/>
      <c r="T884" s="27"/>
      <c r="U884" s="27"/>
      <c r="V884" s="27"/>
      <c r="W884" s="27"/>
      <c r="X884" s="27"/>
      <c r="Y884" s="27"/>
      <c r="Z884" s="27"/>
      <c r="AA884" s="27"/>
      <c r="AB884" s="27"/>
      <c r="AC884" s="27"/>
      <c r="AD884" s="27"/>
    </row>
    <row r="885" spans="1:30" s="25" customFormat="1" ht="12.75">
      <c r="A885" s="22"/>
      <c r="E885" s="43"/>
      <c r="F885" s="44"/>
      <c r="G885" s="49"/>
      <c r="H885" s="49"/>
      <c r="I885" s="49"/>
      <c r="J885" s="26"/>
      <c r="K885" s="26"/>
      <c r="L885" s="26"/>
      <c r="M885" s="297"/>
      <c r="N885" s="105"/>
      <c r="O885" s="105"/>
      <c r="P885" s="105"/>
      <c r="Q885" s="27"/>
      <c r="R885" s="27"/>
      <c r="S885" s="27"/>
      <c r="T885" s="27"/>
      <c r="U885" s="27"/>
      <c r="V885" s="27"/>
      <c r="W885" s="27"/>
      <c r="X885" s="27"/>
      <c r="Y885" s="27"/>
      <c r="Z885" s="27"/>
      <c r="AA885" s="27"/>
      <c r="AB885" s="27"/>
      <c r="AC885" s="27"/>
      <c r="AD885" s="27"/>
    </row>
    <row r="886" spans="1:30" s="25" customFormat="1" ht="12.75">
      <c r="A886" s="22"/>
      <c r="E886" s="43"/>
      <c r="F886" s="44"/>
      <c r="G886" s="49"/>
      <c r="H886" s="49"/>
      <c r="I886" s="49"/>
      <c r="J886" s="26"/>
      <c r="K886" s="26"/>
      <c r="L886" s="26"/>
      <c r="M886" s="297"/>
      <c r="N886" s="105"/>
      <c r="O886" s="105"/>
      <c r="P886" s="105"/>
      <c r="Q886" s="27"/>
      <c r="R886" s="27"/>
      <c r="S886" s="27"/>
      <c r="T886" s="27"/>
      <c r="U886" s="27"/>
      <c r="V886" s="27"/>
      <c r="W886" s="27"/>
      <c r="X886" s="27"/>
      <c r="Y886" s="27"/>
      <c r="Z886" s="27"/>
      <c r="AA886" s="27"/>
      <c r="AB886" s="27"/>
      <c r="AC886" s="27"/>
      <c r="AD886" s="27"/>
    </row>
    <row r="887" spans="1:30" s="25" customFormat="1" ht="12.75">
      <c r="A887" s="22"/>
      <c r="E887" s="43"/>
      <c r="F887" s="44"/>
      <c r="G887" s="49"/>
      <c r="H887" s="49"/>
      <c r="I887" s="49"/>
      <c r="J887" s="26"/>
      <c r="K887" s="26"/>
      <c r="L887" s="26"/>
      <c r="M887" s="297"/>
      <c r="N887" s="105"/>
      <c r="O887" s="105"/>
      <c r="P887" s="105"/>
      <c r="Q887" s="27"/>
      <c r="R887" s="27"/>
      <c r="S887" s="27"/>
      <c r="T887" s="27"/>
      <c r="U887" s="27"/>
      <c r="V887" s="27"/>
      <c r="W887" s="27"/>
      <c r="X887" s="27"/>
      <c r="Y887" s="27"/>
      <c r="Z887" s="27"/>
      <c r="AA887" s="27"/>
      <c r="AB887" s="27"/>
      <c r="AC887" s="27"/>
      <c r="AD887" s="27"/>
    </row>
    <row r="888" spans="1:30" s="25" customFormat="1" ht="12.75">
      <c r="A888" s="22"/>
      <c r="E888" s="43"/>
      <c r="F888" s="44"/>
      <c r="G888" s="49"/>
      <c r="H888" s="49"/>
      <c r="I888" s="49"/>
      <c r="J888" s="26"/>
      <c r="K888" s="26"/>
      <c r="L888" s="26"/>
      <c r="M888" s="297"/>
      <c r="N888" s="105"/>
      <c r="O888" s="105"/>
      <c r="P888" s="105"/>
      <c r="Q888" s="27"/>
      <c r="R888" s="27"/>
      <c r="S888" s="27"/>
      <c r="T888" s="27"/>
      <c r="U888" s="27"/>
      <c r="V888" s="27"/>
      <c r="W888" s="27"/>
      <c r="X888" s="27"/>
      <c r="Y888" s="27"/>
      <c r="Z888" s="27"/>
      <c r="AA888" s="27"/>
      <c r="AB888" s="27"/>
      <c r="AC888" s="27"/>
      <c r="AD888" s="27"/>
    </row>
    <row r="889" spans="1:30" s="25" customFormat="1" ht="12.75">
      <c r="A889" s="22"/>
      <c r="E889" s="43"/>
      <c r="F889" s="44"/>
      <c r="G889" s="49"/>
      <c r="H889" s="49"/>
      <c r="I889" s="49"/>
      <c r="J889" s="26"/>
      <c r="K889" s="26"/>
      <c r="L889" s="26"/>
      <c r="M889" s="297"/>
      <c r="N889" s="105"/>
      <c r="O889" s="105"/>
      <c r="P889" s="105"/>
      <c r="Q889" s="27"/>
      <c r="R889" s="27"/>
      <c r="S889" s="27"/>
      <c r="T889" s="27"/>
      <c r="U889" s="27"/>
      <c r="V889" s="27"/>
      <c r="W889" s="27"/>
      <c r="X889" s="27"/>
      <c r="Y889" s="27"/>
      <c r="Z889" s="27"/>
      <c r="AA889" s="27"/>
      <c r="AB889" s="27"/>
      <c r="AC889" s="27"/>
      <c r="AD889" s="27"/>
    </row>
    <row r="890" spans="1:30" s="25" customFormat="1" ht="12.75">
      <c r="A890" s="22"/>
      <c r="E890" s="43"/>
      <c r="F890" s="44"/>
      <c r="G890" s="49"/>
      <c r="H890" s="49"/>
      <c r="I890" s="49"/>
      <c r="J890" s="26"/>
      <c r="K890" s="26"/>
      <c r="L890" s="26"/>
      <c r="M890" s="297"/>
      <c r="N890" s="105"/>
      <c r="O890" s="105"/>
      <c r="P890" s="105"/>
      <c r="Q890" s="27"/>
      <c r="R890" s="27"/>
      <c r="S890" s="27"/>
      <c r="T890" s="27"/>
      <c r="U890" s="27"/>
      <c r="V890" s="27"/>
      <c r="W890" s="27"/>
      <c r="X890" s="27"/>
      <c r="Y890" s="27"/>
      <c r="Z890" s="27"/>
      <c r="AA890" s="27"/>
      <c r="AB890" s="27"/>
      <c r="AC890" s="27"/>
      <c r="AD890" s="27"/>
    </row>
    <row r="891" spans="1:30" s="25" customFormat="1" ht="12.75">
      <c r="A891" s="22"/>
      <c r="E891" s="43"/>
      <c r="F891" s="44"/>
      <c r="G891" s="49"/>
      <c r="H891" s="49"/>
      <c r="I891" s="49"/>
      <c r="J891" s="26"/>
      <c r="K891" s="26"/>
      <c r="L891" s="26"/>
      <c r="M891" s="297"/>
      <c r="N891" s="105"/>
      <c r="O891" s="105"/>
      <c r="P891" s="105"/>
      <c r="Q891" s="27"/>
      <c r="R891" s="27"/>
      <c r="S891" s="27"/>
      <c r="T891" s="27"/>
      <c r="U891" s="27"/>
      <c r="V891" s="27"/>
      <c r="W891" s="27"/>
      <c r="X891" s="27"/>
      <c r="Y891" s="27"/>
      <c r="Z891" s="27"/>
      <c r="AA891" s="27"/>
      <c r="AB891" s="27"/>
      <c r="AC891" s="27"/>
      <c r="AD891" s="27"/>
    </row>
    <row r="892" spans="1:30" s="25" customFormat="1" ht="12.75">
      <c r="A892" s="22"/>
      <c r="E892" s="43"/>
      <c r="F892" s="44"/>
      <c r="G892" s="49"/>
      <c r="H892" s="49"/>
      <c r="I892" s="49"/>
      <c r="J892" s="26"/>
      <c r="K892" s="26"/>
      <c r="L892" s="26"/>
      <c r="M892" s="297"/>
      <c r="N892" s="105"/>
      <c r="O892" s="105"/>
      <c r="P892" s="105"/>
      <c r="Q892" s="27"/>
      <c r="R892" s="27"/>
      <c r="S892" s="27"/>
      <c r="T892" s="27"/>
      <c r="U892" s="27"/>
      <c r="V892" s="27"/>
      <c r="W892" s="27"/>
      <c r="X892" s="27"/>
      <c r="Y892" s="27"/>
      <c r="Z892" s="27"/>
      <c r="AA892" s="27"/>
      <c r="AB892" s="27"/>
      <c r="AC892" s="27"/>
      <c r="AD892" s="27"/>
    </row>
    <row r="893" spans="1:30" s="25" customFormat="1" ht="12.75">
      <c r="A893" s="22"/>
      <c r="E893" s="43"/>
      <c r="F893" s="44"/>
      <c r="G893" s="49"/>
      <c r="H893" s="49"/>
      <c r="I893" s="49"/>
      <c r="J893" s="26"/>
      <c r="K893" s="26"/>
      <c r="L893" s="26"/>
      <c r="M893" s="297"/>
      <c r="N893" s="105"/>
      <c r="O893" s="105"/>
      <c r="P893" s="105"/>
      <c r="Q893" s="27"/>
      <c r="R893" s="27"/>
      <c r="S893" s="27"/>
      <c r="T893" s="27"/>
      <c r="U893" s="27"/>
      <c r="V893" s="27"/>
      <c r="W893" s="27"/>
      <c r="X893" s="27"/>
      <c r="Y893" s="27"/>
      <c r="Z893" s="27"/>
      <c r="AA893" s="27"/>
      <c r="AB893" s="27"/>
      <c r="AC893" s="27"/>
      <c r="AD893" s="27"/>
    </row>
    <row r="894" spans="1:30" s="25" customFormat="1" ht="12.75">
      <c r="A894" s="22"/>
      <c r="E894" s="43"/>
      <c r="F894" s="44"/>
      <c r="G894" s="49"/>
      <c r="H894" s="49"/>
      <c r="I894" s="49"/>
      <c r="J894" s="26"/>
      <c r="K894" s="26"/>
      <c r="L894" s="26"/>
      <c r="M894" s="297"/>
      <c r="N894" s="105"/>
      <c r="O894" s="105"/>
      <c r="P894" s="105"/>
      <c r="Q894" s="27"/>
      <c r="R894" s="27"/>
      <c r="S894" s="27"/>
      <c r="T894" s="27"/>
      <c r="U894" s="27"/>
      <c r="V894" s="27"/>
      <c r="W894" s="27"/>
      <c r="X894" s="27"/>
      <c r="Y894" s="27"/>
      <c r="Z894" s="27"/>
      <c r="AA894" s="27"/>
      <c r="AB894" s="27"/>
      <c r="AC894" s="27"/>
      <c r="AD894" s="27"/>
    </row>
    <row r="895" spans="1:30" s="25" customFormat="1" ht="12.75">
      <c r="A895" s="22"/>
      <c r="E895" s="43"/>
      <c r="F895" s="44"/>
      <c r="G895" s="49"/>
      <c r="H895" s="49"/>
      <c r="I895" s="49"/>
      <c r="J895" s="26"/>
      <c r="K895" s="26"/>
      <c r="L895" s="26"/>
      <c r="M895" s="297"/>
      <c r="N895" s="105"/>
      <c r="O895" s="105"/>
      <c r="P895" s="105"/>
      <c r="Q895" s="27"/>
      <c r="R895" s="27"/>
      <c r="S895" s="27"/>
      <c r="T895" s="27"/>
      <c r="U895" s="27"/>
      <c r="V895" s="27"/>
      <c r="W895" s="27"/>
      <c r="X895" s="27"/>
      <c r="Y895" s="27"/>
      <c r="Z895" s="27"/>
      <c r="AA895" s="27"/>
      <c r="AB895" s="27"/>
      <c r="AC895" s="27"/>
      <c r="AD895" s="27"/>
    </row>
    <row r="896" spans="1:30" s="25" customFormat="1" ht="12.75">
      <c r="A896" s="22"/>
      <c r="E896" s="43"/>
      <c r="F896" s="44"/>
      <c r="G896" s="49"/>
      <c r="H896" s="49"/>
      <c r="I896" s="49"/>
      <c r="J896" s="26"/>
      <c r="K896" s="26"/>
      <c r="L896" s="26"/>
      <c r="M896" s="297"/>
      <c r="N896" s="105"/>
      <c r="O896" s="105"/>
      <c r="P896" s="105"/>
      <c r="Q896" s="27"/>
      <c r="R896" s="27"/>
      <c r="S896" s="27"/>
      <c r="T896" s="27"/>
      <c r="U896" s="27"/>
      <c r="V896" s="27"/>
      <c r="W896" s="27"/>
      <c r="X896" s="27"/>
      <c r="Y896" s="27"/>
      <c r="Z896" s="27"/>
      <c r="AA896" s="27"/>
      <c r="AB896" s="27"/>
      <c r="AC896" s="27"/>
      <c r="AD896" s="27"/>
    </row>
    <row r="897" spans="1:30" s="25" customFormat="1" ht="12.75">
      <c r="A897" s="22"/>
      <c r="E897" s="43"/>
      <c r="F897" s="44"/>
      <c r="G897" s="49"/>
      <c r="H897" s="49"/>
      <c r="I897" s="49"/>
      <c r="J897" s="26"/>
      <c r="K897" s="26"/>
      <c r="L897" s="26"/>
      <c r="M897" s="297"/>
      <c r="N897" s="105"/>
      <c r="O897" s="105"/>
      <c r="P897" s="105"/>
      <c r="Q897" s="27"/>
      <c r="R897" s="27"/>
      <c r="S897" s="27"/>
      <c r="T897" s="27"/>
      <c r="U897" s="27"/>
      <c r="V897" s="27"/>
      <c r="W897" s="27"/>
      <c r="X897" s="27"/>
      <c r="Y897" s="27"/>
      <c r="Z897" s="27"/>
      <c r="AA897" s="27"/>
      <c r="AB897" s="27"/>
      <c r="AC897" s="27"/>
      <c r="AD897" s="27"/>
    </row>
    <row r="898" spans="1:30" s="25" customFormat="1" ht="12.75">
      <c r="A898" s="22"/>
      <c r="E898" s="43"/>
      <c r="F898" s="44"/>
      <c r="G898" s="49"/>
      <c r="H898" s="49"/>
      <c r="I898" s="49"/>
      <c r="J898" s="26"/>
      <c r="K898" s="26"/>
      <c r="L898" s="26"/>
      <c r="M898" s="297"/>
      <c r="N898" s="105"/>
      <c r="O898" s="105"/>
      <c r="P898" s="105"/>
      <c r="Q898" s="27"/>
      <c r="R898" s="27"/>
      <c r="S898" s="27"/>
      <c r="T898" s="27"/>
      <c r="U898" s="27"/>
      <c r="V898" s="27"/>
      <c r="W898" s="27"/>
      <c r="X898" s="27"/>
      <c r="Y898" s="27"/>
      <c r="Z898" s="27"/>
      <c r="AA898" s="27"/>
      <c r="AB898" s="27"/>
      <c r="AC898" s="27"/>
      <c r="AD898" s="27"/>
    </row>
    <row r="899" spans="1:30" s="25" customFormat="1" ht="12.75">
      <c r="A899" s="22"/>
      <c r="E899" s="43"/>
      <c r="F899" s="44"/>
      <c r="G899" s="49"/>
      <c r="H899" s="49"/>
      <c r="I899" s="49"/>
      <c r="J899" s="26"/>
      <c r="K899" s="26"/>
      <c r="L899" s="26"/>
      <c r="M899" s="297"/>
      <c r="N899" s="105"/>
      <c r="O899" s="105"/>
      <c r="P899" s="105"/>
      <c r="Q899" s="27"/>
      <c r="R899" s="27"/>
      <c r="S899" s="27"/>
      <c r="T899" s="27"/>
      <c r="U899" s="27"/>
      <c r="V899" s="27"/>
      <c r="W899" s="27"/>
      <c r="X899" s="27"/>
      <c r="Y899" s="27"/>
      <c r="Z899" s="27"/>
      <c r="AA899" s="27"/>
      <c r="AB899" s="27"/>
      <c r="AC899" s="27"/>
      <c r="AD899" s="27"/>
    </row>
    <row r="900" spans="1:30" s="25" customFormat="1" ht="12.75">
      <c r="A900" s="22"/>
      <c r="E900" s="43"/>
      <c r="F900" s="44"/>
      <c r="G900" s="49"/>
      <c r="H900" s="49"/>
      <c r="I900" s="49"/>
      <c r="J900" s="26"/>
      <c r="K900" s="26"/>
      <c r="L900" s="26"/>
      <c r="M900" s="297"/>
      <c r="N900" s="105"/>
      <c r="O900" s="105"/>
      <c r="P900" s="105"/>
      <c r="Q900" s="27"/>
      <c r="R900" s="27"/>
      <c r="S900" s="27"/>
      <c r="T900" s="27"/>
      <c r="U900" s="27"/>
      <c r="V900" s="27"/>
      <c r="W900" s="27"/>
      <c r="X900" s="27"/>
      <c r="Y900" s="27"/>
      <c r="Z900" s="27"/>
      <c r="AA900" s="27"/>
      <c r="AB900" s="27"/>
      <c r="AC900" s="27"/>
      <c r="AD900" s="27"/>
    </row>
    <row r="901" spans="1:30" s="25" customFormat="1" ht="12.75">
      <c r="A901" s="22"/>
      <c r="E901" s="43"/>
      <c r="F901" s="44"/>
      <c r="G901" s="49"/>
      <c r="H901" s="49"/>
      <c r="I901" s="49"/>
      <c r="J901" s="26"/>
      <c r="K901" s="26"/>
      <c r="L901" s="26"/>
      <c r="M901" s="297"/>
      <c r="N901" s="105"/>
      <c r="O901" s="105"/>
      <c r="P901" s="105"/>
      <c r="Q901" s="27"/>
      <c r="R901" s="27"/>
      <c r="S901" s="27"/>
      <c r="T901" s="27"/>
      <c r="U901" s="27"/>
      <c r="V901" s="27"/>
      <c r="W901" s="27"/>
      <c r="X901" s="27"/>
      <c r="Y901" s="27"/>
      <c r="Z901" s="27"/>
      <c r="AA901" s="27"/>
      <c r="AB901" s="27"/>
      <c r="AC901" s="27"/>
      <c r="AD901" s="27"/>
    </row>
    <row r="902" spans="1:30" s="25" customFormat="1" ht="12.75">
      <c r="A902" s="22"/>
      <c r="E902" s="43"/>
      <c r="F902" s="44"/>
      <c r="G902" s="49"/>
      <c r="H902" s="49"/>
      <c r="I902" s="49"/>
      <c r="J902" s="26"/>
      <c r="K902" s="26"/>
      <c r="L902" s="26"/>
      <c r="M902" s="297"/>
      <c r="N902" s="105"/>
      <c r="O902" s="105"/>
      <c r="P902" s="105"/>
      <c r="Q902" s="27"/>
      <c r="R902" s="27"/>
      <c r="S902" s="27"/>
      <c r="T902" s="27"/>
      <c r="U902" s="27"/>
      <c r="V902" s="27"/>
      <c r="W902" s="27"/>
      <c r="X902" s="27"/>
      <c r="Y902" s="27"/>
      <c r="Z902" s="27"/>
      <c r="AA902" s="27"/>
      <c r="AB902" s="27"/>
      <c r="AC902" s="27"/>
      <c r="AD902" s="27"/>
    </row>
    <row r="903" spans="1:30" s="25" customFormat="1" ht="12.75">
      <c r="A903" s="22"/>
      <c r="E903" s="43"/>
      <c r="F903" s="44"/>
      <c r="G903" s="49"/>
      <c r="H903" s="49"/>
      <c r="I903" s="49"/>
      <c r="J903" s="26"/>
      <c r="K903" s="26"/>
      <c r="L903" s="26"/>
      <c r="M903" s="297"/>
      <c r="N903" s="105"/>
      <c r="O903" s="105"/>
      <c r="P903" s="105"/>
      <c r="Q903" s="27"/>
      <c r="R903" s="27"/>
      <c r="S903" s="27"/>
      <c r="T903" s="27"/>
      <c r="U903" s="27"/>
      <c r="V903" s="27"/>
      <c r="W903" s="27"/>
      <c r="X903" s="27"/>
      <c r="Y903" s="27"/>
      <c r="Z903" s="27"/>
      <c r="AA903" s="27"/>
      <c r="AB903" s="27"/>
      <c r="AC903" s="27"/>
      <c r="AD903" s="27"/>
    </row>
    <row r="904" spans="1:30" s="25" customFormat="1" ht="12.75">
      <c r="A904" s="22"/>
      <c r="E904" s="43"/>
      <c r="F904" s="44"/>
      <c r="G904" s="49"/>
      <c r="H904" s="49"/>
      <c r="I904" s="49"/>
      <c r="J904" s="26"/>
      <c r="K904" s="26"/>
      <c r="L904" s="26"/>
      <c r="M904" s="297"/>
      <c r="N904" s="105"/>
      <c r="O904" s="105"/>
      <c r="P904" s="105"/>
      <c r="Q904" s="27"/>
      <c r="R904" s="27"/>
      <c r="S904" s="27"/>
      <c r="T904" s="27"/>
      <c r="U904" s="27"/>
      <c r="V904" s="27"/>
      <c r="W904" s="27"/>
      <c r="X904" s="27"/>
      <c r="Y904" s="27"/>
      <c r="Z904" s="27"/>
      <c r="AA904" s="27"/>
      <c r="AB904" s="27"/>
      <c r="AC904" s="27"/>
      <c r="AD904" s="27"/>
    </row>
    <row r="905" spans="1:30" s="25" customFormat="1" ht="12.75">
      <c r="A905" s="22"/>
      <c r="E905" s="43"/>
      <c r="F905" s="44"/>
      <c r="G905" s="49"/>
      <c r="H905" s="49"/>
      <c r="I905" s="49"/>
      <c r="J905" s="26"/>
      <c r="K905" s="26"/>
      <c r="L905" s="26"/>
      <c r="M905" s="297"/>
      <c r="N905" s="105"/>
      <c r="O905" s="105"/>
      <c r="P905" s="105"/>
      <c r="Q905" s="27"/>
      <c r="R905" s="27"/>
      <c r="S905" s="27"/>
      <c r="T905" s="27"/>
      <c r="U905" s="27"/>
      <c r="V905" s="27"/>
      <c r="W905" s="27"/>
      <c r="X905" s="27"/>
      <c r="Y905" s="27"/>
      <c r="Z905" s="27"/>
      <c r="AA905" s="27"/>
      <c r="AB905" s="27"/>
      <c r="AC905" s="27"/>
      <c r="AD905" s="27"/>
    </row>
    <row r="906" spans="1:30" s="25" customFormat="1" ht="12.75">
      <c r="A906" s="22"/>
      <c r="E906" s="43"/>
      <c r="F906" s="44"/>
      <c r="G906" s="49"/>
      <c r="H906" s="49"/>
      <c r="I906" s="49"/>
      <c r="J906" s="26"/>
      <c r="K906" s="26"/>
      <c r="L906" s="26"/>
      <c r="M906" s="297"/>
      <c r="N906" s="105"/>
      <c r="O906" s="105"/>
      <c r="P906" s="105"/>
      <c r="Q906" s="27"/>
      <c r="R906" s="27"/>
      <c r="S906" s="27"/>
      <c r="T906" s="27"/>
      <c r="U906" s="27"/>
      <c r="V906" s="27"/>
      <c r="W906" s="27"/>
      <c r="X906" s="27"/>
      <c r="Y906" s="27"/>
      <c r="Z906" s="27"/>
      <c r="AA906" s="27"/>
      <c r="AB906" s="27"/>
      <c r="AC906" s="27"/>
      <c r="AD906" s="27"/>
    </row>
    <row r="907" spans="1:30" s="25" customFormat="1" ht="12.75">
      <c r="A907" s="22"/>
      <c r="E907" s="43"/>
      <c r="F907" s="44"/>
      <c r="G907" s="49"/>
      <c r="H907" s="49"/>
      <c r="I907" s="49"/>
      <c r="J907" s="26"/>
      <c r="K907" s="26"/>
      <c r="L907" s="26"/>
      <c r="M907" s="297"/>
      <c r="N907" s="105"/>
      <c r="O907" s="105"/>
      <c r="P907" s="105"/>
      <c r="Q907" s="27"/>
      <c r="R907" s="27"/>
      <c r="S907" s="27"/>
      <c r="T907" s="27"/>
      <c r="U907" s="27"/>
      <c r="V907" s="27"/>
      <c r="W907" s="27"/>
      <c r="X907" s="27"/>
      <c r="Y907" s="27"/>
      <c r="Z907" s="27"/>
      <c r="AA907" s="27"/>
      <c r="AB907" s="27"/>
      <c r="AC907" s="27"/>
      <c r="AD907" s="27"/>
    </row>
    <row r="908" spans="1:30" s="25" customFormat="1" ht="12.75">
      <c r="A908" s="22"/>
      <c r="E908" s="43"/>
      <c r="F908" s="44"/>
      <c r="G908" s="49"/>
      <c r="H908" s="49"/>
      <c r="I908" s="49"/>
      <c r="J908" s="26"/>
      <c r="K908" s="26"/>
      <c r="L908" s="26"/>
      <c r="M908" s="297"/>
      <c r="N908" s="105"/>
      <c r="O908" s="105"/>
      <c r="P908" s="105"/>
      <c r="Q908" s="27"/>
      <c r="R908" s="27"/>
      <c r="S908" s="27"/>
      <c r="T908" s="27"/>
      <c r="U908" s="27"/>
      <c r="V908" s="27"/>
      <c r="W908" s="27"/>
      <c r="X908" s="27"/>
      <c r="Y908" s="27"/>
      <c r="Z908" s="27"/>
      <c r="AA908" s="27"/>
      <c r="AB908" s="27"/>
      <c r="AC908" s="27"/>
      <c r="AD908" s="27"/>
    </row>
    <row r="909" spans="1:30" s="25" customFormat="1" ht="12.75">
      <c r="A909" s="22"/>
      <c r="E909" s="43"/>
      <c r="F909" s="44"/>
      <c r="G909" s="49"/>
      <c r="H909" s="49"/>
      <c r="I909" s="49"/>
      <c r="J909" s="26"/>
      <c r="K909" s="26"/>
      <c r="L909" s="26"/>
      <c r="M909" s="297"/>
      <c r="N909" s="105"/>
      <c r="O909" s="105"/>
      <c r="P909" s="105"/>
      <c r="Q909" s="27"/>
      <c r="R909" s="27"/>
      <c r="S909" s="27"/>
      <c r="T909" s="27"/>
      <c r="U909" s="27"/>
      <c r="V909" s="27"/>
      <c r="W909" s="27"/>
      <c r="X909" s="27"/>
      <c r="Y909" s="27"/>
      <c r="Z909" s="27"/>
      <c r="AA909" s="27"/>
      <c r="AB909" s="27"/>
      <c r="AC909" s="27"/>
      <c r="AD909" s="27"/>
    </row>
    <row r="910" spans="1:30" s="25" customFormat="1" ht="12.75">
      <c r="A910" s="22"/>
      <c r="E910" s="43"/>
      <c r="F910" s="44"/>
      <c r="G910" s="49"/>
      <c r="H910" s="49"/>
      <c r="I910" s="49"/>
      <c r="J910" s="26"/>
      <c r="K910" s="26"/>
      <c r="L910" s="26"/>
      <c r="M910" s="297"/>
      <c r="N910" s="105"/>
      <c r="O910" s="105"/>
      <c r="P910" s="105"/>
      <c r="Q910" s="27"/>
      <c r="R910" s="27"/>
      <c r="S910" s="27"/>
      <c r="T910" s="27"/>
      <c r="U910" s="27"/>
      <c r="V910" s="27"/>
      <c r="W910" s="27"/>
      <c r="X910" s="27"/>
      <c r="Y910" s="27"/>
      <c r="Z910" s="27"/>
      <c r="AA910" s="27"/>
      <c r="AB910" s="27"/>
      <c r="AC910" s="27"/>
      <c r="AD910" s="27"/>
    </row>
    <row r="911" spans="1:30" s="25" customFormat="1" ht="12.75">
      <c r="A911" s="22"/>
      <c r="E911" s="43"/>
      <c r="F911" s="44"/>
      <c r="G911" s="49"/>
      <c r="H911" s="49"/>
      <c r="I911" s="49"/>
      <c r="J911" s="26"/>
      <c r="K911" s="26"/>
      <c r="L911" s="26"/>
      <c r="M911" s="297"/>
      <c r="N911" s="105"/>
      <c r="O911" s="105"/>
      <c r="P911" s="105"/>
      <c r="Q911" s="27"/>
      <c r="R911" s="27"/>
      <c r="S911" s="27"/>
      <c r="T911" s="27"/>
      <c r="U911" s="27"/>
      <c r="V911" s="27"/>
      <c r="W911" s="27"/>
      <c r="X911" s="27"/>
      <c r="Y911" s="27"/>
      <c r="Z911" s="27"/>
      <c r="AA911" s="27"/>
      <c r="AB911" s="27"/>
      <c r="AC911" s="27"/>
      <c r="AD911" s="27"/>
    </row>
    <row r="912" spans="1:30" s="25" customFormat="1" ht="12.75">
      <c r="A912" s="22"/>
      <c r="E912" s="43"/>
      <c r="F912" s="44"/>
      <c r="G912" s="49"/>
      <c r="H912" s="49"/>
      <c r="I912" s="49"/>
      <c r="J912" s="26"/>
      <c r="K912" s="26"/>
      <c r="L912" s="26"/>
      <c r="M912" s="297"/>
      <c r="N912" s="105"/>
      <c r="O912" s="105"/>
      <c r="P912" s="105"/>
      <c r="Q912" s="27"/>
      <c r="R912" s="27"/>
      <c r="S912" s="27"/>
      <c r="T912" s="27"/>
      <c r="U912" s="27"/>
      <c r="V912" s="27"/>
      <c r="W912" s="27"/>
      <c r="X912" s="27"/>
      <c r="Y912" s="27"/>
      <c r="Z912" s="27"/>
      <c r="AA912" s="27"/>
      <c r="AB912" s="27"/>
      <c r="AC912" s="27"/>
      <c r="AD912" s="27"/>
    </row>
    <row r="913" spans="1:30" s="25" customFormat="1" ht="12.75">
      <c r="A913" s="22"/>
      <c r="E913" s="43"/>
      <c r="F913" s="44"/>
      <c r="G913" s="49"/>
      <c r="H913" s="49"/>
      <c r="I913" s="49"/>
      <c r="J913" s="26"/>
      <c r="K913" s="26"/>
      <c r="L913" s="26"/>
      <c r="M913" s="297"/>
      <c r="N913" s="105"/>
      <c r="O913" s="105"/>
      <c r="P913" s="105"/>
      <c r="Q913" s="27"/>
      <c r="R913" s="27"/>
      <c r="S913" s="27"/>
      <c r="T913" s="27"/>
      <c r="U913" s="27"/>
      <c r="V913" s="27"/>
      <c r="W913" s="27"/>
      <c r="X913" s="27"/>
      <c r="Y913" s="27"/>
      <c r="Z913" s="27"/>
      <c r="AA913" s="27"/>
      <c r="AB913" s="27"/>
      <c r="AC913" s="27"/>
      <c r="AD913" s="27"/>
    </row>
    <row r="914" spans="1:30" s="25" customFormat="1" ht="12.75">
      <c r="A914" s="22"/>
      <c r="E914" s="43"/>
      <c r="F914" s="44"/>
      <c r="G914" s="49"/>
      <c r="H914" s="49"/>
      <c r="I914" s="49"/>
      <c r="J914" s="26"/>
      <c r="K914" s="26"/>
      <c r="L914" s="26"/>
      <c r="M914" s="297"/>
      <c r="N914" s="105"/>
      <c r="O914" s="105"/>
      <c r="P914" s="105"/>
      <c r="Q914" s="27"/>
      <c r="R914" s="27"/>
      <c r="S914" s="27"/>
      <c r="T914" s="27"/>
      <c r="U914" s="27"/>
      <c r="V914" s="27"/>
      <c r="W914" s="27"/>
      <c r="X914" s="27"/>
      <c r="Y914" s="27"/>
      <c r="Z914" s="27"/>
      <c r="AA914" s="27"/>
      <c r="AB914" s="27"/>
      <c r="AC914" s="27"/>
      <c r="AD914" s="27"/>
    </row>
    <row r="915" spans="1:30" s="25" customFormat="1" ht="12.75">
      <c r="A915" s="22"/>
      <c r="E915" s="43"/>
      <c r="F915" s="44"/>
      <c r="G915" s="49"/>
      <c r="H915" s="49"/>
      <c r="I915" s="49"/>
      <c r="J915" s="26"/>
      <c r="K915" s="26"/>
      <c r="L915" s="26"/>
      <c r="M915" s="297"/>
      <c r="N915" s="105"/>
      <c r="O915" s="105"/>
      <c r="P915" s="105"/>
      <c r="Q915" s="27"/>
      <c r="R915" s="27"/>
      <c r="S915" s="27"/>
      <c r="T915" s="27"/>
      <c r="U915" s="27"/>
      <c r="V915" s="27"/>
      <c r="W915" s="27"/>
      <c r="X915" s="27"/>
      <c r="Y915" s="27"/>
      <c r="Z915" s="27"/>
      <c r="AA915" s="27"/>
      <c r="AB915" s="27"/>
      <c r="AC915" s="27"/>
      <c r="AD915" s="27"/>
    </row>
    <row r="916" spans="1:30" s="25" customFormat="1" ht="12.75">
      <c r="A916" s="22"/>
      <c r="E916" s="43"/>
      <c r="F916" s="44"/>
      <c r="G916" s="49"/>
      <c r="H916" s="49"/>
      <c r="I916" s="49"/>
      <c r="J916" s="26"/>
      <c r="K916" s="26"/>
      <c r="L916" s="26"/>
      <c r="M916" s="297"/>
      <c r="N916" s="105"/>
      <c r="O916" s="105"/>
      <c r="P916" s="105"/>
      <c r="Q916" s="27"/>
      <c r="R916" s="27"/>
      <c r="S916" s="27"/>
      <c r="T916" s="27"/>
      <c r="U916" s="27"/>
      <c r="V916" s="27"/>
      <c r="W916" s="27"/>
      <c r="X916" s="27"/>
      <c r="Y916" s="27"/>
      <c r="Z916" s="27"/>
      <c r="AA916" s="27"/>
      <c r="AB916" s="27"/>
      <c r="AC916" s="27"/>
      <c r="AD916" s="27"/>
    </row>
    <row r="917" spans="1:30" s="25" customFormat="1" ht="12.75">
      <c r="A917" s="22"/>
      <c r="E917" s="43"/>
      <c r="F917" s="44"/>
      <c r="G917" s="49"/>
      <c r="H917" s="49"/>
      <c r="I917" s="49"/>
      <c r="J917" s="26"/>
      <c r="K917" s="26"/>
      <c r="L917" s="26"/>
      <c r="M917" s="297"/>
      <c r="N917" s="105"/>
      <c r="O917" s="105"/>
      <c r="P917" s="105"/>
      <c r="Q917" s="27"/>
      <c r="R917" s="27"/>
      <c r="S917" s="27"/>
      <c r="T917" s="27"/>
      <c r="U917" s="27"/>
      <c r="V917" s="27"/>
      <c r="W917" s="27"/>
      <c r="X917" s="27"/>
      <c r="Y917" s="27"/>
      <c r="Z917" s="27"/>
      <c r="AA917" s="27"/>
      <c r="AB917" s="27"/>
      <c r="AC917" s="27"/>
      <c r="AD917" s="27"/>
    </row>
    <row r="918" spans="1:30" s="25" customFormat="1" ht="12.75">
      <c r="A918" s="22"/>
      <c r="E918" s="43"/>
      <c r="F918" s="44"/>
      <c r="G918" s="49"/>
      <c r="H918" s="49"/>
      <c r="I918" s="49"/>
      <c r="J918" s="26"/>
      <c r="K918" s="26"/>
      <c r="L918" s="26"/>
      <c r="M918" s="297"/>
      <c r="N918" s="105"/>
      <c r="O918" s="105"/>
      <c r="P918" s="105"/>
      <c r="Q918" s="27"/>
      <c r="R918" s="27"/>
      <c r="S918" s="27"/>
      <c r="T918" s="27"/>
      <c r="U918" s="27"/>
      <c r="V918" s="27"/>
      <c r="W918" s="27"/>
      <c r="X918" s="27"/>
      <c r="Y918" s="27"/>
      <c r="Z918" s="27"/>
      <c r="AA918" s="27"/>
      <c r="AB918" s="27"/>
      <c r="AC918" s="27"/>
      <c r="AD918" s="27"/>
    </row>
    <row r="919" spans="1:30" s="25" customFormat="1" ht="12.75">
      <c r="A919" s="22"/>
      <c r="E919" s="43"/>
      <c r="F919" s="44"/>
      <c r="G919" s="49"/>
      <c r="H919" s="49"/>
      <c r="I919" s="49"/>
      <c r="J919" s="26"/>
      <c r="K919" s="26"/>
      <c r="L919" s="26"/>
      <c r="M919" s="297"/>
      <c r="N919" s="105"/>
      <c r="O919" s="105"/>
      <c r="P919" s="105"/>
      <c r="Q919" s="27"/>
      <c r="R919" s="27"/>
      <c r="S919" s="27"/>
      <c r="T919" s="27"/>
      <c r="U919" s="27"/>
      <c r="V919" s="27"/>
      <c r="W919" s="27"/>
      <c r="X919" s="27"/>
      <c r="Y919" s="27"/>
      <c r="Z919" s="27"/>
      <c r="AA919" s="27"/>
      <c r="AB919" s="27"/>
      <c r="AC919" s="27"/>
      <c r="AD919" s="27"/>
    </row>
    <row r="920" spans="1:30" s="25" customFormat="1" ht="12.75">
      <c r="A920" s="22"/>
      <c r="E920" s="43"/>
      <c r="F920" s="44"/>
      <c r="G920" s="49"/>
      <c r="H920" s="49"/>
      <c r="I920" s="49"/>
      <c r="J920" s="26"/>
      <c r="K920" s="26"/>
      <c r="L920" s="26"/>
      <c r="M920" s="297"/>
      <c r="N920" s="105"/>
      <c r="O920" s="105"/>
      <c r="P920" s="105"/>
      <c r="Q920" s="27"/>
      <c r="R920" s="27"/>
      <c r="S920" s="27"/>
      <c r="T920" s="27"/>
      <c r="U920" s="27"/>
      <c r="V920" s="27"/>
      <c r="W920" s="27"/>
      <c r="X920" s="27"/>
      <c r="Y920" s="27"/>
      <c r="Z920" s="27"/>
      <c r="AA920" s="27"/>
      <c r="AB920" s="27"/>
      <c r="AC920" s="27"/>
      <c r="AD920" s="27"/>
    </row>
    <row r="921" spans="1:30" s="25" customFormat="1" ht="12.75">
      <c r="A921" s="22"/>
      <c r="E921" s="43"/>
      <c r="F921" s="44"/>
      <c r="G921" s="49"/>
      <c r="H921" s="49"/>
      <c r="I921" s="49"/>
      <c r="J921" s="26"/>
      <c r="K921" s="26"/>
      <c r="L921" s="26"/>
      <c r="M921" s="297"/>
      <c r="N921" s="105"/>
      <c r="O921" s="105"/>
      <c r="P921" s="105"/>
      <c r="Q921" s="27"/>
      <c r="R921" s="27"/>
      <c r="S921" s="27"/>
      <c r="T921" s="27"/>
      <c r="U921" s="27"/>
      <c r="V921" s="27"/>
      <c r="W921" s="27"/>
      <c r="X921" s="27"/>
      <c r="Y921" s="27"/>
      <c r="Z921" s="27"/>
      <c r="AA921" s="27"/>
      <c r="AB921" s="27"/>
      <c r="AC921" s="27"/>
      <c r="AD921" s="27"/>
    </row>
    <row r="922" spans="1:30" s="25" customFormat="1" ht="12.75">
      <c r="A922" s="22"/>
      <c r="E922" s="43"/>
      <c r="F922" s="44"/>
      <c r="G922" s="49"/>
      <c r="H922" s="49"/>
      <c r="I922" s="49"/>
      <c r="J922" s="26"/>
      <c r="K922" s="26"/>
      <c r="L922" s="26"/>
      <c r="M922" s="297"/>
      <c r="N922" s="105"/>
      <c r="O922" s="105"/>
      <c r="P922" s="105"/>
      <c r="Q922" s="27"/>
      <c r="R922" s="27"/>
      <c r="S922" s="27"/>
      <c r="T922" s="27"/>
      <c r="U922" s="27"/>
      <c r="V922" s="27"/>
      <c r="W922" s="27"/>
      <c r="X922" s="27"/>
      <c r="Y922" s="27"/>
      <c r="Z922" s="27"/>
      <c r="AA922" s="27"/>
      <c r="AB922" s="27"/>
      <c r="AC922" s="27"/>
      <c r="AD922" s="27"/>
    </row>
    <row r="923" spans="1:30" s="25" customFormat="1" ht="12.75">
      <c r="A923" s="22"/>
      <c r="E923" s="43"/>
      <c r="F923" s="44"/>
      <c r="G923" s="49"/>
      <c r="H923" s="49"/>
      <c r="I923" s="49"/>
      <c r="J923" s="26"/>
      <c r="K923" s="26"/>
      <c r="L923" s="26"/>
      <c r="M923" s="297"/>
      <c r="N923" s="105"/>
      <c r="O923" s="105"/>
      <c r="P923" s="105"/>
      <c r="Q923" s="27"/>
      <c r="R923" s="27"/>
      <c r="S923" s="27"/>
      <c r="T923" s="27"/>
      <c r="U923" s="27"/>
      <c r="V923" s="27"/>
      <c r="W923" s="27"/>
      <c r="X923" s="27"/>
      <c r="Y923" s="27"/>
      <c r="Z923" s="27"/>
      <c r="AA923" s="27"/>
      <c r="AB923" s="27"/>
      <c r="AC923" s="27"/>
      <c r="AD923" s="27"/>
    </row>
    <row r="924" spans="1:30" s="25" customFormat="1" ht="12.75">
      <c r="A924" s="22"/>
      <c r="E924" s="43"/>
      <c r="F924" s="44"/>
      <c r="G924" s="49"/>
      <c r="H924" s="49"/>
      <c r="I924" s="49"/>
      <c r="J924" s="26"/>
      <c r="K924" s="26"/>
      <c r="L924" s="26"/>
      <c r="M924" s="297"/>
      <c r="N924" s="105"/>
      <c r="O924" s="105"/>
      <c r="P924" s="105"/>
      <c r="Q924" s="27"/>
      <c r="R924" s="27"/>
      <c r="S924" s="27"/>
      <c r="T924" s="27"/>
      <c r="U924" s="27"/>
      <c r="V924" s="27"/>
      <c r="W924" s="27"/>
      <c r="X924" s="27"/>
      <c r="Y924" s="27"/>
      <c r="Z924" s="27"/>
      <c r="AA924" s="27"/>
      <c r="AB924" s="27"/>
      <c r="AC924" s="27"/>
      <c r="AD924" s="27"/>
    </row>
    <row r="925" spans="1:30" s="25" customFormat="1" ht="12.75">
      <c r="A925" s="22"/>
      <c r="E925" s="43"/>
      <c r="F925" s="44"/>
      <c r="G925" s="49"/>
      <c r="H925" s="49"/>
      <c r="I925" s="49"/>
      <c r="J925" s="26"/>
      <c r="K925" s="26"/>
      <c r="L925" s="26"/>
      <c r="M925" s="297"/>
      <c r="N925" s="105"/>
      <c r="O925" s="105"/>
      <c r="P925" s="105"/>
      <c r="Q925" s="27"/>
      <c r="R925" s="27"/>
      <c r="S925" s="27"/>
      <c r="T925" s="27"/>
      <c r="U925" s="27"/>
      <c r="V925" s="27"/>
      <c r="W925" s="27"/>
      <c r="X925" s="27"/>
      <c r="Y925" s="27"/>
      <c r="Z925" s="27"/>
      <c r="AA925" s="27"/>
      <c r="AB925" s="27"/>
      <c r="AC925" s="27"/>
      <c r="AD925" s="27"/>
    </row>
    <row r="926" spans="1:30" s="25" customFormat="1" ht="12.75">
      <c r="A926" s="22"/>
      <c r="E926" s="43"/>
      <c r="F926" s="44"/>
      <c r="G926" s="49"/>
      <c r="H926" s="49"/>
      <c r="I926" s="49"/>
      <c r="J926" s="26"/>
      <c r="K926" s="26"/>
      <c r="L926" s="26"/>
      <c r="M926" s="297"/>
      <c r="N926" s="105"/>
      <c r="O926" s="105"/>
      <c r="P926" s="105"/>
      <c r="Q926" s="27"/>
      <c r="R926" s="27"/>
      <c r="S926" s="27"/>
      <c r="T926" s="27"/>
      <c r="U926" s="27"/>
      <c r="V926" s="27"/>
      <c r="W926" s="27"/>
      <c r="X926" s="27"/>
      <c r="Y926" s="27"/>
      <c r="Z926" s="27"/>
      <c r="AA926" s="27"/>
      <c r="AB926" s="27"/>
      <c r="AC926" s="27"/>
      <c r="AD926" s="27"/>
    </row>
    <row r="927" spans="1:30" s="25" customFormat="1" ht="12.75">
      <c r="A927" s="22"/>
      <c r="E927" s="43"/>
      <c r="F927" s="44"/>
      <c r="G927" s="49"/>
      <c r="H927" s="49"/>
      <c r="I927" s="49"/>
      <c r="J927" s="26"/>
      <c r="K927" s="26"/>
      <c r="L927" s="26"/>
      <c r="M927" s="297"/>
      <c r="N927" s="105"/>
      <c r="O927" s="105"/>
      <c r="P927" s="105"/>
      <c r="Q927" s="27"/>
      <c r="R927" s="27"/>
      <c r="S927" s="27"/>
      <c r="T927" s="27"/>
      <c r="U927" s="27"/>
      <c r="V927" s="27"/>
      <c r="W927" s="27"/>
      <c r="X927" s="27"/>
      <c r="Y927" s="27"/>
      <c r="Z927" s="27"/>
      <c r="AA927" s="27"/>
      <c r="AB927" s="27"/>
      <c r="AC927" s="27"/>
      <c r="AD927" s="27"/>
    </row>
    <row r="928" spans="1:30" s="25" customFormat="1" ht="12.75">
      <c r="A928" s="22"/>
      <c r="E928" s="43"/>
      <c r="F928" s="44"/>
      <c r="G928" s="49"/>
      <c r="H928" s="49"/>
      <c r="I928" s="49"/>
      <c r="J928" s="26"/>
      <c r="K928" s="26"/>
      <c r="L928" s="26"/>
      <c r="M928" s="297"/>
      <c r="N928" s="105"/>
      <c r="O928" s="105"/>
      <c r="P928" s="105"/>
      <c r="Q928" s="27"/>
      <c r="R928" s="27"/>
      <c r="S928" s="27"/>
      <c r="T928" s="27"/>
      <c r="U928" s="27"/>
      <c r="V928" s="27"/>
      <c r="W928" s="27"/>
      <c r="X928" s="27"/>
      <c r="Y928" s="27"/>
      <c r="Z928" s="27"/>
      <c r="AA928" s="27"/>
      <c r="AB928" s="27"/>
      <c r="AC928" s="27"/>
      <c r="AD928" s="27"/>
    </row>
    <row r="929" spans="1:30" s="25" customFormat="1" ht="12.75">
      <c r="A929" s="22"/>
      <c r="E929" s="43"/>
      <c r="F929" s="44"/>
      <c r="G929" s="49"/>
      <c r="H929" s="49"/>
      <c r="I929" s="49"/>
      <c r="J929" s="26"/>
      <c r="K929" s="26"/>
      <c r="L929" s="26"/>
      <c r="M929" s="297"/>
      <c r="N929" s="105"/>
      <c r="O929" s="105"/>
      <c r="P929" s="105"/>
      <c r="Q929" s="27"/>
      <c r="R929" s="27"/>
      <c r="S929" s="27"/>
      <c r="T929" s="27"/>
      <c r="U929" s="27"/>
      <c r="V929" s="27"/>
      <c r="W929" s="27"/>
      <c r="X929" s="27"/>
      <c r="Y929" s="27"/>
      <c r="Z929" s="27"/>
      <c r="AA929" s="27"/>
      <c r="AB929" s="27"/>
      <c r="AC929" s="27"/>
      <c r="AD929" s="27"/>
    </row>
    <row r="930" spans="1:30" s="25" customFormat="1" ht="12.75">
      <c r="A930" s="22"/>
      <c r="E930" s="43"/>
      <c r="F930" s="44"/>
      <c r="G930" s="49"/>
      <c r="H930" s="49"/>
      <c r="I930" s="49"/>
      <c r="J930" s="26"/>
      <c r="K930" s="26"/>
      <c r="L930" s="26"/>
      <c r="M930" s="297"/>
      <c r="N930" s="105"/>
      <c r="O930" s="105"/>
      <c r="P930" s="105"/>
      <c r="Q930" s="27"/>
      <c r="R930" s="27"/>
      <c r="S930" s="27"/>
      <c r="T930" s="27"/>
      <c r="U930" s="27"/>
      <c r="V930" s="27"/>
      <c r="W930" s="27"/>
      <c r="X930" s="27"/>
      <c r="Y930" s="27"/>
      <c r="Z930" s="27"/>
      <c r="AA930" s="27"/>
      <c r="AB930" s="27"/>
      <c r="AC930" s="27"/>
      <c r="AD930" s="27"/>
    </row>
    <row r="931" spans="1:30" s="25" customFormat="1" ht="12.75">
      <c r="A931" s="22"/>
      <c r="E931" s="43"/>
      <c r="F931" s="44"/>
      <c r="G931" s="49"/>
      <c r="H931" s="49"/>
      <c r="I931" s="49"/>
      <c r="J931" s="26"/>
      <c r="K931" s="26"/>
      <c r="L931" s="26"/>
      <c r="M931" s="297"/>
      <c r="N931" s="105"/>
      <c r="O931" s="105"/>
      <c r="P931" s="105"/>
      <c r="Q931" s="27"/>
      <c r="R931" s="27"/>
      <c r="S931" s="27"/>
      <c r="T931" s="27"/>
      <c r="U931" s="27"/>
      <c r="V931" s="27"/>
      <c r="W931" s="27"/>
      <c r="X931" s="27"/>
      <c r="Y931" s="27"/>
      <c r="Z931" s="27"/>
      <c r="AA931" s="27"/>
      <c r="AB931" s="27"/>
      <c r="AC931" s="27"/>
      <c r="AD931" s="27"/>
    </row>
    <row r="932" spans="1:30" s="25" customFormat="1" ht="12.75">
      <c r="A932" s="22"/>
      <c r="E932" s="43"/>
      <c r="F932" s="44"/>
      <c r="G932" s="49"/>
      <c r="H932" s="49"/>
      <c r="I932" s="49"/>
      <c r="J932" s="26"/>
      <c r="K932" s="26"/>
      <c r="L932" s="26"/>
      <c r="M932" s="297"/>
      <c r="N932" s="105"/>
      <c r="O932" s="105"/>
      <c r="P932" s="105"/>
      <c r="Q932" s="27"/>
      <c r="R932" s="27"/>
      <c r="S932" s="27"/>
      <c r="T932" s="27"/>
      <c r="U932" s="27"/>
      <c r="V932" s="27"/>
      <c r="W932" s="27"/>
      <c r="X932" s="27"/>
      <c r="Y932" s="27"/>
      <c r="Z932" s="27"/>
      <c r="AA932" s="27"/>
      <c r="AB932" s="27"/>
      <c r="AC932" s="27"/>
      <c r="AD932" s="27"/>
    </row>
    <row r="933" spans="1:30" s="25" customFormat="1" ht="12.75">
      <c r="A933" s="22"/>
      <c r="E933" s="43"/>
      <c r="F933" s="44"/>
      <c r="G933" s="49"/>
      <c r="H933" s="49"/>
      <c r="I933" s="49"/>
      <c r="J933" s="26"/>
      <c r="K933" s="26"/>
      <c r="L933" s="26"/>
      <c r="M933" s="297"/>
      <c r="N933" s="105"/>
      <c r="O933" s="105"/>
      <c r="P933" s="105"/>
      <c r="Q933" s="27"/>
      <c r="R933" s="27"/>
      <c r="S933" s="27"/>
      <c r="T933" s="27"/>
      <c r="U933" s="27"/>
      <c r="V933" s="27"/>
      <c r="W933" s="27"/>
      <c r="X933" s="27"/>
      <c r="Y933" s="27"/>
      <c r="Z933" s="27"/>
      <c r="AA933" s="27"/>
      <c r="AB933" s="27"/>
      <c r="AC933" s="27"/>
      <c r="AD933" s="27"/>
    </row>
    <row r="934" spans="1:30" s="25" customFormat="1" ht="12.75">
      <c r="A934" s="22"/>
      <c r="E934" s="43"/>
      <c r="F934" s="44"/>
      <c r="G934" s="49"/>
      <c r="H934" s="49"/>
      <c r="I934" s="49"/>
      <c r="J934" s="26"/>
      <c r="K934" s="26"/>
      <c r="L934" s="26"/>
      <c r="M934" s="297"/>
      <c r="N934" s="105"/>
      <c r="O934" s="105"/>
      <c r="P934" s="105"/>
      <c r="Q934" s="27"/>
      <c r="R934" s="27"/>
      <c r="S934" s="27"/>
      <c r="T934" s="27"/>
      <c r="U934" s="27"/>
      <c r="V934" s="27"/>
      <c r="W934" s="27"/>
      <c r="X934" s="27"/>
      <c r="Y934" s="27"/>
      <c r="Z934" s="27"/>
      <c r="AA934" s="27"/>
      <c r="AB934" s="27"/>
      <c r="AC934" s="27"/>
      <c r="AD934" s="27"/>
    </row>
    <row r="935" spans="1:30" s="25" customFormat="1" ht="12.75">
      <c r="A935" s="22"/>
      <c r="E935" s="43"/>
      <c r="F935" s="44"/>
      <c r="G935" s="49"/>
      <c r="H935" s="49"/>
      <c r="I935" s="49"/>
      <c r="J935" s="26"/>
      <c r="K935" s="26"/>
      <c r="L935" s="26"/>
      <c r="M935" s="297"/>
      <c r="N935" s="105"/>
      <c r="O935" s="105"/>
      <c r="P935" s="105"/>
      <c r="Q935" s="27"/>
      <c r="R935" s="27"/>
      <c r="S935" s="27"/>
      <c r="T935" s="27"/>
      <c r="U935" s="27"/>
      <c r="V935" s="27"/>
      <c r="W935" s="27"/>
      <c r="X935" s="27"/>
      <c r="Y935" s="27"/>
      <c r="Z935" s="27"/>
      <c r="AA935" s="27"/>
      <c r="AB935" s="27"/>
      <c r="AC935" s="27"/>
      <c r="AD935" s="27"/>
    </row>
    <row r="936" spans="1:30" s="25" customFormat="1" ht="12.75">
      <c r="A936" s="22"/>
      <c r="E936" s="43"/>
      <c r="F936" s="44"/>
      <c r="G936" s="49"/>
      <c r="H936" s="49"/>
      <c r="I936" s="49"/>
      <c r="J936" s="26"/>
      <c r="K936" s="26"/>
      <c r="L936" s="26"/>
      <c r="M936" s="297"/>
      <c r="N936" s="105"/>
      <c r="O936" s="105"/>
      <c r="P936" s="105"/>
      <c r="Q936" s="27"/>
      <c r="R936" s="27"/>
      <c r="S936" s="27"/>
      <c r="T936" s="27"/>
      <c r="U936" s="27"/>
      <c r="V936" s="27"/>
      <c r="W936" s="27"/>
      <c r="X936" s="27"/>
      <c r="Y936" s="27"/>
      <c r="Z936" s="27"/>
      <c r="AA936" s="27"/>
      <c r="AB936" s="27"/>
      <c r="AC936" s="27"/>
      <c r="AD936" s="27"/>
    </row>
    <row r="937" spans="1:30" s="25" customFormat="1" ht="12.75">
      <c r="A937" s="22"/>
      <c r="E937" s="43"/>
      <c r="F937" s="44"/>
      <c r="G937" s="49"/>
      <c r="H937" s="49"/>
      <c r="I937" s="49"/>
      <c r="J937" s="26"/>
      <c r="K937" s="26"/>
      <c r="L937" s="26"/>
      <c r="M937" s="297"/>
      <c r="N937" s="105"/>
      <c r="O937" s="105"/>
      <c r="P937" s="105"/>
      <c r="Q937" s="27"/>
      <c r="R937" s="27"/>
      <c r="S937" s="27"/>
      <c r="T937" s="27"/>
      <c r="U937" s="27"/>
      <c r="V937" s="27"/>
      <c r="W937" s="27"/>
      <c r="X937" s="27"/>
      <c r="Y937" s="27"/>
      <c r="Z937" s="27"/>
      <c r="AA937" s="27"/>
      <c r="AB937" s="27"/>
      <c r="AC937" s="27"/>
      <c r="AD937" s="27"/>
    </row>
    <row r="938" spans="1:30" s="25" customFormat="1" ht="12.75">
      <c r="A938" s="22"/>
      <c r="E938" s="43"/>
      <c r="F938" s="44"/>
      <c r="G938" s="49"/>
      <c r="H938" s="49"/>
      <c r="I938" s="49"/>
      <c r="J938" s="26"/>
      <c r="K938" s="26"/>
      <c r="L938" s="26"/>
      <c r="M938" s="297"/>
      <c r="N938" s="105"/>
      <c r="O938" s="105"/>
      <c r="P938" s="105"/>
      <c r="Q938" s="27"/>
      <c r="R938" s="27"/>
      <c r="S938" s="27"/>
      <c r="T938" s="27"/>
      <c r="U938" s="27"/>
      <c r="V938" s="27"/>
      <c r="W938" s="27"/>
      <c r="X938" s="27"/>
      <c r="Y938" s="27"/>
      <c r="Z938" s="27"/>
      <c r="AA938" s="27"/>
      <c r="AB938" s="27"/>
      <c r="AC938" s="27"/>
      <c r="AD938" s="27"/>
    </row>
    <row r="939" spans="1:30" s="25" customFormat="1" ht="12.75">
      <c r="A939" s="22"/>
      <c r="E939" s="43"/>
      <c r="F939" s="44"/>
      <c r="G939" s="49"/>
      <c r="H939" s="49"/>
      <c r="I939" s="49"/>
      <c r="J939" s="26"/>
      <c r="K939" s="26"/>
      <c r="L939" s="26"/>
      <c r="M939" s="297"/>
      <c r="N939" s="105"/>
      <c r="O939" s="105"/>
      <c r="P939" s="105"/>
      <c r="Q939" s="27"/>
      <c r="R939" s="27"/>
      <c r="S939" s="27"/>
      <c r="T939" s="27"/>
      <c r="U939" s="27"/>
      <c r="V939" s="27"/>
      <c r="W939" s="27"/>
      <c r="X939" s="27"/>
      <c r="Y939" s="27"/>
      <c r="Z939" s="27"/>
      <c r="AA939" s="27"/>
      <c r="AB939" s="27"/>
      <c r="AC939" s="27"/>
      <c r="AD939" s="27"/>
    </row>
    <row r="940" spans="1:30" s="25" customFormat="1" ht="12.75">
      <c r="A940" s="22"/>
      <c r="E940" s="43"/>
      <c r="F940" s="44"/>
      <c r="G940" s="49"/>
      <c r="H940" s="49"/>
      <c r="I940" s="49"/>
      <c r="J940" s="26"/>
      <c r="K940" s="26"/>
      <c r="L940" s="26"/>
      <c r="M940" s="297"/>
      <c r="N940" s="105"/>
      <c r="O940" s="105"/>
      <c r="P940" s="105"/>
      <c r="Q940" s="27"/>
      <c r="R940" s="27"/>
      <c r="S940" s="27"/>
      <c r="T940" s="27"/>
      <c r="U940" s="27"/>
      <c r="V940" s="27"/>
      <c r="W940" s="27"/>
      <c r="X940" s="27"/>
      <c r="Y940" s="27"/>
      <c r="Z940" s="27"/>
      <c r="AA940" s="27"/>
      <c r="AB940" s="27"/>
      <c r="AC940" s="27"/>
      <c r="AD940" s="27"/>
    </row>
    <row r="941" spans="1:30" s="25" customFormat="1" ht="12.75">
      <c r="A941" s="22"/>
      <c r="E941" s="43"/>
      <c r="F941" s="44"/>
      <c r="G941" s="49"/>
      <c r="H941" s="49"/>
      <c r="I941" s="49"/>
      <c r="J941" s="26"/>
      <c r="K941" s="26"/>
      <c r="L941" s="26"/>
      <c r="M941" s="297"/>
      <c r="N941" s="105"/>
      <c r="O941" s="105"/>
      <c r="P941" s="105"/>
      <c r="Q941" s="27"/>
      <c r="R941" s="27"/>
      <c r="S941" s="27"/>
      <c r="T941" s="27"/>
      <c r="U941" s="27"/>
      <c r="V941" s="27"/>
      <c r="W941" s="27"/>
      <c r="X941" s="27"/>
      <c r="Y941" s="27"/>
      <c r="Z941" s="27"/>
      <c r="AA941" s="27"/>
      <c r="AB941" s="27"/>
      <c r="AC941" s="27"/>
      <c r="AD941" s="27"/>
    </row>
    <row r="942" spans="1:30" s="25" customFormat="1" ht="12.75">
      <c r="A942" s="22"/>
      <c r="E942" s="43"/>
      <c r="F942" s="44"/>
      <c r="G942" s="49"/>
      <c r="H942" s="49"/>
      <c r="I942" s="49"/>
      <c r="J942" s="26"/>
      <c r="K942" s="26"/>
      <c r="L942" s="26"/>
      <c r="M942" s="297"/>
      <c r="N942" s="105"/>
      <c r="O942" s="105"/>
      <c r="P942" s="105"/>
      <c r="Q942" s="27"/>
      <c r="R942" s="27"/>
      <c r="S942" s="27"/>
      <c r="T942" s="27"/>
      <c r="U942" s="27"/>
      <c r="V942" s="27"/>
      <c r="W942" s="27"/>
      <c r="X942" s="27"/>
      <c r="Y942" s="27"/>
      <c r="Z942" s="27"/>
      <c r="AA942" s="27"/>
      <c r="AB942" s="27"/>
      <c r="AC942" s="27"/>
      <c r="AD942" s="27"/>
    </row>
    <row r="943" spans="1:30" s="25" customFormat="1" ht="12.75">
      <c r="A943" s="22"/>
      <c r="E943" s="43"/>
      <c r="F943" s="44"/>
      <c r="G943" s="49"/>
      <c r="H943" s="49"/>
      <c r="I943" s="49"/>
      <c r="J943" s="26"/>
      <c r="K943" s="26"/>
      <c r="L943" s="26"/>
      <c r="M943" s="297"/>
      <c r="N943" s="105"/>
      <c r="O943" s="105"/>
      <c r="P943" s="105"/>
      <c r="Q943" s="27"/>
      <c r="R943" s="27"/>
      <c r="S943" s="27"/>
      <c r="T943" s="27"/>
      <c r="U943" s="27"/>
      <c r="V943" s="27"/>
      <c r="W943" s="27"/>
      <c r="X943" s="27"/>
      <c r="Y943" s="27"/>
      <c r="Z943" s="27"/>
      <c r="AA943" s="27"/>
      <c r="AB943" s="27"/>
      <c r="AC943" s="27"/>
      <c r="AD943" s="27"/>
    </row>
    <row r="944" spans="1:30" s="25" customFormat="1" ht="12.75">
      <c r="A944" s="22"/>
      <c r="E944" s="43"/>
      <c r="F944" s="44"/>
      <c r="G944" s="49"/>
      <c r="H944" s="49"/>
      <c r="I944" s="49"/>
      <c r="J944" s="26"/>
      <c r="K944" s="26"/>
      <c r="L944" s="26"/>
      <c r="M944" s="297"/>
      <c r="N944" s="105"/>
      <c r="O944" s="105"/>
      <c r="P944" s="105"/>
      <c r="Q944" s="27"/>
      <c r="R944" s="27"/>
      <c r="S944" s="27"/>
      <c r="T944" s="27"/>
      <c r="U944" s="27"/>
      <c r="V944" s="27"/>
      <c r="W944" s="27"/>
      <c r="X944" s="27"/>
      <c r="Y944" s="27"/>
      <c r="Z944" s="27"/>
      <c r="AA944" s="27"/>
      <c r="AB944" s="27"/>
      <c r="AC944" s="27"/>
      <c r="AD944" s="27"/>
    </row>
    <row r="945" spans="1:30" s="25" customFormat="1" ht="12.75">
      <c r="A945" s="22"/>
      <c r="E945" s="43"/>
      <c r="F945" s="44"/>
      <c r="G945" s="49"/>
      <c r="H945" s="49"/>
      <c r="I945" s="49"/>
      <c r="J945" s="26"/>
      <c r="K945" s="26"/>
      <c r="L945" s="26"/>
      <c r="M945" s="297"/>
      <c r="N945" s="105"/>
      <c r="O945" s="105"/>
      <c r="P945" s="105"/>
      <c r="Q945" s="27"/>
      <c r="R945" s="27"/>
      <c r="S945" s="27"/>
      <c r="T945" s="27"/>
      <c r="U945" s="27"/>
      <c r="V945" s="27"/>
      <c r="W945" s="27"/>
      <c r="X945" s="27"/>
      <c r="Y945" s="27"/>
      <c r="Z945" s="27"/>
      <c r="AA945" s="27"/>
      <c r="AB945" s="27"/>
      <c r="AC945" s="27"/>
      <c r="AD945" s="27"/>
    </row>
    <row r="946" spans="1:30" s="25" customFormat="1" ht="12.75">
      <c r="A946" s="22"/>
      <c r="E946" s="43"/>
      <c r="F946" s="44"/>
      <c r="G946" s="49"/>
      <c r="H946" s="49"/>
      <c r="I946" s="49"/>
      <c r="J946" s="26"/>
      <c r="K946" s="26"/>
      <c r="L946" s="26"/>
      <c r="M946" s="297"/>
      <c r="N946" s="105"/>
      <c r="O946" s="105"/>
      <c r="P946" s="105"/>
      <c r="Q946" s="27"/>
      <c r="R946" s="27"/>
      <c r="S946" s="27"/>
      <c r="T946" s="27"/>
      <c r="U946" s="27"/>
      <c r="V946" s="27"/>
      <c r="W946" s="27"/>
      <c r="X946" s="27"/>
      <c r="Y946" s="27"/>
      <c r="Z946" s="27"/>
      <c r="AA946" s="27"/>
      <c r="AB946" s="27"/>
      <c r="AC946" s="27"/>
      <c r="AD946" s="27"/>
    </row>
    <row r="947" spans="1:30" s="25" customFormat="1" ht="12.75">
      <c r="A947" s="22"/>
      <c r="E947" s="43"/>
      <c r="F947" s="44"/>
      <c r="G947" s="49"/>
      <c r="H947" s="49"/>
      <c r="I947" s="49"/>
      <c r="J947" s="26"/>
      <c r="K947" s="26"/>
      <c r="L947" s="26"/>
      <c r="M947" s="297"/>
      <c r="N947" s="105"/>
      <c r="O947" s="105"/>
      <c r="P947" s="105"/>
      <c r="Q947" s="27"/>
      <c r="R947" s="27"/>
      <c r="S947" s="27"/>
      <c r="T947" s="27"/>
      <c r="U947" s="27"/>
      <c r="V947" s="27"/>
      <c r="W947" s="27"/>
      <c r="X947" s="27"/>
      <c r="Y947" s="27"/>
      <c r="Z947" s="27"/>
      <c r="AA947" s="27"/>
      <c r="AB947" s="27"/>
      <c r="AC947" s="27"/>
      <c r="AD947" s="27"/>
    </row>
    <row r="948" spans="1:30" s="25" customFormat="1" ht="12.75">
      <c r="A948" s="22"/>
      <c r="E948" s="43"/>
      <c r="F948" s="44"/>
      <c r="G948" s="49"/>
      <c r="H948" s="49"/>
      <c r="I948" s="49"/>
      <c r="J948" s="26"/>
      <c r="K948" s="26"/>
      <c r="L948" s="26"/>
      <c r="M948" s="297"/>
      <c r="N948" s="105"/>
      <c r="O948" s="105"/>
      <c r="P948" s="105"/>
      <c r="Q948" s="27"/>
      <c r="R948" s="27"/>
      <c r="S948" s="27"/>
      <c r="T948" s="27"/>
      <c r="U948" s="27"/>
      <c r="V948" s="27"/>
      <c r="W948" s="27"/>
      <c r="X948" s="27"/>
      <c r="Y948" s="27"/>
      <c r="Z948" s="27"/>
      <c r="AA948" s="27"/>
      <c r="AB948" s="27"/>
      <c r="AC948" s="27"/>
      <c r="AD948" s="27"/>
    </row>
    <row r="949" spans="1:30" s="25" customFormat="1" ht="12.75">
      <c r="A949" s="22"/>
      <c r="E949" s="43"/>
      <c r="F949" s="44"/>
      <c r="G949" s="49"/>
      <c r="H949" s="49"/>
      <c r="I949" s="49"/>
      <c r="J949" s="26"/>
      <c r="K949" s="26"/>
      <c r="L949" s="26"/>
      <c r="M949" s="297"/>
      <c r="N949" s="105"/>
      <c r="O949" s="105"/>
      <c r="P949" s="105"/>
      <c r="Q949" s="27"/>
      <c r="R949" s="27"/>
      <c r="S949" s="27"/>
      <c r="T949" s="27"/>
      <c r="U949" s="27"/>
      <c r="V949" s="27"/>
      <c r="W949" s="27"/>
      <c r="X949" s="27"/>
      <c r="Y949" s="27"/>
      <c r="Z949" s="27"/>
      <c r="AA949" s="27"/>
      <c r="AB949" s="27"/>
      <c r="AC949" s="27"/>
      <c r="AD949" s="27"/>
    </row>
    <row r="950" spans="1:30" s="25" customFormat="1" ht="12.75">
      <c r="A950" s="22"/>
      <c r="E950" s="43"/>
      <c r="F950" s="44"/>
      <c r="G950" s="49"/>
      <c r="H950" s="49"/>
      <c r="I950" s="49"/>
      <c r="J950" s="26"/>
      <c r="K950" s="26"/>
      <c r="L950" s="26"/>
      <c r="M950" s="297"/>
      <c r="N950" s="105"/>
      <c r="O950" s="105"/>
      <c r="P950" s="105"/>
      <c r="Q950" s="27"/>
      <c r="R950" s="27"/>
      <c r="S950" s="27"/>
      <c r="T950" s="27"/>
      <c r="U950" s="27"/>
      <c r="V950" s="27"/>
      <c r="W950" s="27"/>
      <c r="X950" s="27"/>
      <c r="Y950" s="27"/>
      <c r="Z950" s="27"/>
      <c r="AA950" s="27"/>
      <c r="AB950" s="27"/>
      <c r="AC950" s="27"/>
      <c r="AD950" s="27"/>
    </row>
    <row r="951" spans="1:30" s="25" customFormat="1" ht="12.75">
      <c r="A951" s="22"/>
      <c r="E951" s="43"/>
      <c r="F951" s="44"/>
      <c r="G951" s="49"/>
      <c r="H951" s="49"/>
      <c r="I951" s="49"/>
      <c r="J951" s="26"/>
      <c r="K951" s="26"/>
      <c r="L951" s="26"/>
      <c r="M951" s="297"/>
      <c r="N951" s="105"/>
      <c r="O951" s="105"/>
      <c r="P951" s="105"/>
      <c r="Q951" s="27"/>
      <c r="R951" s="27"/>
      <c r="S951" s="27"/>
      <c r="T951" s="27"/>
      <c r="U951" s="27"/>
      <c r="V951" s="27"/>
      <c r="W951" s="27"/>
      <c r="X951" s="27"/>
      <c r="Y951" s="27"/>
      <c r="Z951" s="27"/>
      <c r="AA951" s="27"/>
      <c r="AB951" s="27"/>
      <c r="AC951" s="27"/>
      <c r="AD951" s="27"/>
    </row>
    <row r="952" spans="1:30" s="25" customFormat="1" ht="12.75">
      <c r="A952" s="22"/>
      <c r="E952" s="43"/>
      <c r="F952" s="44"/>
      <c r="G952" s="49"/>
      <c r="H952" s="49"/>
      <c r="I952" s="49"/>
      <c r="J952" s="26"/>
      <c r="K952" s="26"/>
      <c r="L952" s="26"/>
      <c r="M952" s="297"/>
      <c r="N952" s="105"/>
      <c r="O952" s="105"/>
      <c r="P952" s="105"/>
      <c r="Q952" s="27"/>
      <c r="R952" s="27"/>
      <c r="S952" s="27"/>
      <c r="T952" s="27"/>
      <c r="U952" s="27"/>
      <c r="V952" s="27"/>
      <c r="W952" s="27"/>
      <c r="X952" s="27"/>
      <c r="Y952" s="27"/>
      <c r="Z952" s="27"/>
      <c r="AA952" s="27"/>
      <c r="AB952" s="27"/>
      <c r="AC952" s="27"/>
      <c r="AD952" s="27"/>
    </row>
    <row r="953" spans="1:30" s="25" customFormat="1" ht="12.75">
      <c r="A953" s="22"/>
      <c r="E953" s="43"/>
      <c r="F953" s="44"/>
      <c r="G953" s="49"/>
      <c r="H953" s="49"/>
      <c r="I953" s="49"/>
      <c r="J953" s="26"/>
      <c r="K953" s="26"/>
      <c r="L953" s="26"/>
      <c r="M953" s="297"/>
      <c r="N953" s="105"/>
      <c r="O953" s="105"/>
      <c r="P953" s="105"/>
      <c r="Q953" s="27"/>
      <c r="R953" s="27"/>
      <c r="S953" s="27"/>
      <c r="T953" s="27"/>
      <c r="U953" s="27"/>
      <c r="V953" s="27"/>
      <c r="W953" s="27"/>
      <c r="X953" s="27"/>
      <c r="Y953" s="27"/>
      <c r="Z953" s="27"/>
      <c r="AA953" s="27"/>
      <c r="AB953" s="27"/>
      <c r="AC953" s="27"/>
      <c r="AD953" s="27"/>
    </row>
    <row r="954" spans="1:30" s="25" customFormat="1" ht="12.75">
      <c r="A954" s="22"/>
      <c r="E954" s="43"/>
      <c r="F954" s="44"/>
      <c r="G954" s="49"/>
      <c r="H954" s="49"/>
      <c r="I954" s="49"/>
      <c r="J954" s="26"/>
      <c r="K954" s="26"/>
      <c r="L954" s="26"/>
      <c r="M954" s="297"/>
      <c r="N954" s="105"/>
      <c r="O954" s="105"/>
      <c r="P954" s="105"/>
      <c r="Q954" s="27"/>
      <c r="R954" s="27"/>
      <c r="S954" s="27"/>
      <c r="T954" s="27"/>
      <c r="U954" s="27"/>
      <c r="V954" s="27"/>
      <c r="W954" s="27"/>
      <c r="X954" s="27"/>
      <c r="Y954" s="27"/>
      <c r="Z954" s="27"/>
      <c r="AA954" s="27"/>
      <c r="AB954" s="27"/>
      <c r="AC954" s="27"/>
      <c r="AD954" s="27"/>
    </row>
    <row r="955" spans="1:30" s="25" customFormat="1" ht="12.75">
      <c r="A955" s="22"/>
      <c r="E955" s="43"/>
      <c r="F955" s="44"/>
      <c r="G955" s="49"/>
      <c r="H955" s="49"/>
      <c r="I955" s="49"/>
      <c r="J955" s="26"/>
      <c r="K955" s="26"/>
      <c r="L955" s="26"/>
      <c r="M955" s="297"/>
      <c r="N955" s="105"/>
      <c r="O955" s="105"/>
      <c r="P955" s="105"/>
      <c r="Q955" s="27"/>
      <c r="R955" s="27"/>
      <c r="S955" s="27"/>
      <c r="T955" s="27"/>
      <c r="U955" s="27"/>
      <c r="V955" s="27"/>
      <c r="W955" s="27"/>
      <c r="X955" s="27"/>
      <c r="Y955" s="27"/>
      <c r="Z955" s="27"/>
      <c r="AA955" s="27"/>
      <c r="AB955" s="27"/>
      <c r="AC955" s="27"/>
      <c r="AD955" s="27"/>
    </row>
    <row r="956" spans="1:30" s="25" customFormat="1" ht="12.75">
      <c r="A956" s="22"/>
      <c r="E956" s="43"/>
      <c r="F956" s="44"/>
      <c r="G956" s="49"/>
      <c r="H956" s="49"/>
      <c r="I956" s="49"/>
      <c r="J956" s="26"/>
      <c r="K956" s="26"/>
      <c r="L956" s="26"/>
      <c r="M956" s="297"/>
      <c r="N956" s="105"/>
      <c r="O956" s="105"/>
      <c r="P956" s="105"/>
      <c r="Q956" s="27"/>
      <c r="R956" s="27"/>
      <c r="S956" s="27"/>
      <c r="T956" s="27"/>
      <c r="U956" s="27"/>
      <c r="V956" s="27"/>
      <c r="W956" s="27"/>
      <c r="X956" s="27"/>
      <c r="Y956" s="27"/>
      <c r="Z956" s="27"/>
      <c r="AA956" s="27"/>
      <c r="AB956" s="27"/>
      <c r="AC956" s="27"/>
      <c r="AD956" s="27"/>
    </row>
    <row r="957" spans="1:30" s="25" customFormat="1" ht="12.75">
      <c r="A957" s="22"/>
      <c r="E957" s="43"/>
      <c r="F957" s="44"/>
      <c r="G957" s="49"/>
      <c r="H957" s="49"/>
      <c r="I957" s="49"/>
      <c r="J957" s="26"/>
      <c r="K957" s="26"/>
      <c r="L957" s="26"/>
      <c r="M957" s="297"/>
      <c r="N957" s="105"/>
      <c r="O957" s="105"/>
      <c r="P957" s="105"/>
      <c r="Q957" s="27"/>
      <c r="R957" s="27"/>
      <c r="S957" s="27"/>
      <c r="T957" s="27"/>
      <c r="U957" s="27"/>
      <c r="V957" s="27"/>
      <c r="W957" s="27"/>
      <c r="X957" s="27"/>
      <c r="Y957" s="27"/>
      <c r="Z957" s="27"/>
      <c r="AA957" s="27"/>
      <c r="AB957" s="27"/>
      <c r="AC957" s="27"/>
      <c r="AD957" s="27"/>
    </row>
    <row r="958" spans="1:30" s="25" customFormat="1" ht="12.75">
      <c r="A958" s="22"/>
      <c r="E958" s="43"/>
      <c r="F958" s="44"/>
      <c r="G958" s="49"/>
      <c r="H958" s="49"/>
      <c r="I958" s="49"/>
      <c r="J958" s="26"/>
      <c r="K958" s="26"/>
      <c r="L958" s="26"/>
      <c r="M958" s="297"/>
      <c r="N958" s="105"/>
      <c r="O958" s="105"/>
      <c r="P958" s="105"/>
      <c r="Q958" s="27"/>
      <c r="R958" s="27"/>
      <c r="S958" s="27"/>
      <c r="T958" s="27"/>
      <c r="U958" s="27"/>
      <c r="V958" s="27"/>
      <c r="W958" s="27"/>
      <c r="X958" s="27"/>
      <c r="Y958" s="27"/>
      <c r="Z958" s="27"/>
      <c r="AA958" s="27"/>
      <c r="AB958" s="27"/>
      <c r="AC958" s="27"/>
      <c r="AD958" s="27"/>
    </row>
    <row r="959" spans="1:30" s="25" customFormat="1" ht="12.75">
      <c r="A959" s="22"/>
      <c r="E959" s="43"/>
      <c r="F959" s="44"/>
      <c r="G959" s="49"/>
      <c r="H959" s="49"/>
      <c r="I959" s="49"/>
      <c r="J959" s="26"/>
      <c r="K959" s="26"/>
      <c r="L959" s="26"/>
      <c r="M959" s="297"/>
      <c r="N959" s="105"/>
      <c r="O959" s="105"/>
      <c r="P959" s="105"/>
      <c r="Q959" s="27"/>
      <c r="R959" s="27"/>
      <c r="S959" s="27"/>
      <c r="T959" s="27"/>
      <c r="U959" s="27"/>
      <c r="V959" s="27"/>
      <c r="W959" s="27"/>
      <c r="X959" s="27"/>
      <c r="Y959" s="27"/>
      <c r="Z959" s="27"/>
      <c r="AA959" s="27"/>
      <c r="AB959" s="27"/>
      <c r="AC959" s="27"/>
      <c r="AD959" s="27"/>
    </row>
    <row r="960" spans="1:30" s="25" customFormat="1" ht="12.75">
      <c r="A960" s="22"/>
      <c r="E960" s="43"/>
      <c r="F960" s="44"/>
      <c r="G960" s="49"/>
      <c r="H960" s="49"/>
      <c r="I960" s="49"/>
      <c r="J960" s="26"/>
      <c r="K960" s="26"/>
      <c r="L960" s="26"/>
      <c r="M960" s="297"/>
      <c r="N960" s="105"/>
      <c r="O960" s="105"/>
      <c r="P960" s="105"/>
      <c r="Q960" s="27"/>
      <c r="R960" s="27"/>
      <c r="S960" s="27"/>
      <c r="T960" s="27"/>
      <c r="U960" s="27"/>
      <c r="V960" s="27"/>
      <c r="W960" s="27"/>
      <c r="X960" s="27"/>
      <c r="Y960" s="27"/>
      <c r="Z960" s="27"/>
      <c r="AA960" s="27"/>
      <c r="AB960" s="27"/>
      <c r="AC960" s="27"/>
      <c r="AD960" s="27"/>
    </row>
    <row r="961" spans="1:30" s="25" customFormat="1" ht="12.75">
      <c r="A961" s="22"/>
      <c r="E961" s="43"/>
      <c r="F961" s="44"/>
      <c r="G961" s="49"/>
      <c r="H961" s="49"/>
      <c r="I961" s="49"/>
      <c r="J961" s="26"/>
      <c r="K961" s="26"/>
      <c r="L961" s="26"/>
      <c r="M961" s="297"/>
      <c r="N961" s="105"/>
      <c r="O961" s="105"/>
      <c r="P961" s="105"/>
      <c r="Q961" s="27"/>
      <c r="R961" s="27"/>
      <c r="S961" s="27"/>
      <c r="T961" s="27"/>
      <c r="U961" s="27"/>
      <c r="V961" s="27"/>
      <c r="W961" s="27"/>
      <c r="X961" s="27"/>
      <c r="Y961" s="27"/>
      <c r="Z961" s="27"/>
      <c r="AA961" s="27"/>
      <c r="AB961" s="27"/>
      <c r="AC961" s="27"/>
      <c r="AD961" s="27"/>
    </row>
    <row r="962" spans="1:30" s="25" customFormat="1" ht="12.75">
      <c r="A962" s="22"/>
      <c r="E962" s="43"/>
      <c r="F962" s="44"/>
      <c r="G962" s="49"/>
      <c r="H962" s="49"/>
      <c r="I962" s="49"/>
      <c r="J962" s="26"/>
      <c r="K962" s="26"/>
      <c r="L962" s="26"/>
      <c r="M962" s="297"/>
      <c r="N962" s="105"/>
      <c r="O962" s="105"/>
      <c r="P962" s="105"/>
      <c r="Q962" s="27"/>
      <c r="R962" s="27"/>
      <c r="S962" s="27"/>
      <c r="T962" s="27"/>
      <c r="U962" s="27"/>
      <c r="V962" s="27"/>
      <c r="W962" s="27"/>
      <c r="X962" s="27"/>
      <c r="Y962" s="27"/>
      <c r="Z962" s="27"/>
      <c r="AA962" s="27"/>
      <c r="AB962" s="27"/>
      <c r="AC962" s="27"/>
      <c r="AD962" s="27"/>
    </row>
    <row r="963" spans="1:30" s="25" customFormat="1" ht="12.75">
      <c r="A963" s="22"/>
      <c r="E963" s="43"/>
      <c r="F963" s="44"/>
      <c r="G963" s="49"/>
      <c r="H963" s="49"/>
      <c r="I963" s="49"/>
      <c r="J963" s="26"/>
      <c r="K963" s="26"/>
      <c r="L963" s="26"/>
      <c r="M963" s="297"/>
      <c r="N963" s="105"/>
      <c r="O963" s="105"/>
      <c r="P963" s="105"/>
      <c r="Q963" s="27"/>
      <c r="R963" s="27"/>
      <c r="S963" s="27"/>
      <c r="T963" s="27"/>
      <c r="U963" s="27"/>
      <c r="V963" s="27"/>
      <c r="W963" s="27"/>
      <c r="X963" s="27"/>
      <c r="Y963" s="27"/>
      <c r="Z963" s="27"/>
      <c r="AA963" s="27"/>
      <c r="AB963" s="27"/>
      <c r="AC963" s="27"/>
      <c r="AD963" s="27"/>
    </row>
    <row r="964" spans="1:30" s="25" customFormat="1" ht="12.75">
      <c r="A964" s="22"/>
      <c r="E964" s="43"/>
      <c r="F964" s="44"/>
      <c r="G964" s="49"/>
      <c r="H964" s="49"/>
      <c r="I964" s="49"/>
      <c r="J964" s="26"/>
      <c r="K964" s="26"/>
      <c r="L964" s="26"/>
      <c r="M964" s="297"/>
      <c r="N964" s="105"/>
      <c r="O964" s="105"/>
      <c r="P964" s="105"/>
      <c r="Q964" s="27"/>
      <c r="R964" s="27"/>
      <c r="S964" s="27"/>
      <c r="T964" s="27"/>
      <c r="U964" s="27"/>
      <c r="V964" s="27"/>
      <c r="W964" s="27"/>
      <c r="X964" s="27"/>
      <c r="Y964" s="27"/>
      <c r="Z964" s="27"/>
      <c r="AA964" s="27"/>
      <c r="AB964" s="27"/>
      <c r="AC964" s="27"/>
      <c r="AD964" s="27"/>
    </row>
    <row r="965" spans="1:30" s="25" customFormat="1" ht="12.75">
      <c r="A965" s="22"/>
      <c r="E965" s="43"/>
      <c r="F965" s="44"/>
      <c r="G965" s="49"/>
      <c r="H965" s="49"/>
      <c r="I965" s="49"/>
      <c r="J965" s="26"/>
      <c r="K965" s="26"/>
      <c r="L965" s="26"/>
      <c r="M965" s="297"/>
      <c r="N965" s="105"/>
      <c r="O965" s="105"/>
      <c r="P965" s="105"/>
      <c r="Q965" s="27"/>
      <c r="R965" s="27"/>
      <c r="S965" s="27"/>
      <c r="T965" s="27"/>
      <c r="U965" s="27"/>
      <c r="V965" s="27"/>
      <c r="W965" s="27"/>
      <c r="X965" s="27"/>
      <c r="Y965" s="27"/>
      <c r="Z965" s="27"/>
      <c r="AA965" s="27"/>
      <c r="AB965" s="27"/>
      <c r="AC965" s="27"/>
      <c r="AD965" s="27"/>
    </row>
    <row r="966" spans="1:30" s="25" customFormat="1" ht="12.75">
      <c r="A966" s="22"/>
      <c r="E966" s="43"/>
      <c r="F966" s="44"/>
      <c r="G966" s="49"/>
      <c r="H966" s="49"/>
      <c r="I966" s="49"/>
      <c r="J966" s="26"/>
      <c r="K966" s="26"/>
      <c r="L966" s="26"/>
      <c r="M966" s="297"/>
      <c r="N966" s="105"/>
      <c r="O966" s="105"/>
      <c r="P966" s="105"/>
      <c r="Q966" s="27"/>
      <c r="R966" s="27"/>
      <c r="S966" s="27"/>
      <c r="T966" s="27"/>
      <c r="U966" s="27"/>
      <c r="V966" s="27"/>
      <c r="W966" s="27"/>
      <c r="X966" s="27"/>
      <c r="Y966" s="27"/>
      <c r="Z966" s="27"/>
      <c r="AA966" s="27"/>
      <c r="AB966" s="27"/>
      <c r="AC966" s="27"/>
      <c r="AD966" s="27"/>
    </row>
    <row r="967" spans="1:30" s="25" customFormat="1" ht="12.75">
      <c r="A967" s="22"/>
      <c r="E967" s="43"/>
      <c r="F967" s="44"/>
      <c r="G967" s="49"/>
      <c r="H967" s="49"/>
      <c r="I967" s="49"/>
      <c r="J967" s="26"/>
      <c r="K967" s="26"/>
      <c r="L967" s="26"/>
      <c r="M967" s="297"/>
      <c r="N967" s="105"/>
      <c r="O967" s="105"/>
      <c r="P967" s="105"/>
      <c r="Q967" s="27"/>
      <c r="R967" s="27"/>
      <c r="S967" s="27"/>
      <c r="T967" s="27"/>
      <c r="U967" s="27"/>
      <c r="V967" s="27"/>
      <c r="W967" s="27"/>
      <c r="X967" s="27"/>
      <c r="Y967" s="27"/>
      <c r="Z967" s="27"/>
      <c r="AA967" s="27"/>
      <c r="AB967" s="27"/>
      <c r="AC967" s="27"/>
      <c r="AD967" s="27"/>
    </row>
    <row r="968" spans="1:30" s="25" customFormat="1" ht="12.75">
      <c r="A968" s="22"/>
      <c r="E968" s="43"/>
      <c r="F968" s="44"/>
      <c r="G968" s="49"/>
      <c r="H968" s="49"/>
      <c r="I968" s="49"/>
      <c r="J968" s="26"/>
      <c r="K968" s="26"/>
      <c r="L968" s="26"/>
      <c r="M968" s="297"/>
      <c r="N968" s="105"/>
      <c r="O968" s="105"/>
      <c r="P968" s="105"/>
      <c r="Q968" s="27"/>
      <c r="R968" s="27"/>
      <c r="S968" s="27"/>
      <c r="T968" s="27"/>
      <c r="U968" s="27"/>
      <c r="V968" s="27"/>
      <c r="W968" s="27"/>
      <c r="X968" s="27"/>
      <c r="Y968" s="27"/>
      <c r="Z968" s="27"/>
      <c r="AA968" s="27"/>
      <c r="AB968" s="27"/>
      <c r="AC968" s="27"/>
      <c r="AD968" s="27"/>
    </row>
    <row r="969" spans="1:30" s="25" customFormat="1" ht="12.75">
      <c r="A969" s="22"/>
      <c r="E969" s="43"/>
      <c r="F969" s="44"/>
      <c r="G969" s="49"/>
      <c r="H969" s="49"/>
      <c r="I969" s="49"/>
      <c r="J969" s="26"/>
      <c r="K969" s="26"/>
      <c r="L969" s="26"/>
      <c r="M969" s="297"/>
      <c r="N969" s="105"/>
      <c r="O969" s="105"/>
      <c r="P969" s="105"/>
      <c r="Q969" s="27"/>
      <c r="R969" s="27"/>
      <c r="S969" s="27"/>
      <c r="T969" s="27"/>
      <c r="U969" s="27"/>
      <c r="V969" s="27"/>
      <c r="W969" s="27"/>
      <c r="X969" s="27"/>
      <c r="Y969" s="27"/>
      <c r="Z969" s="27"/>
      <c r="AA969" s="27"/>
      <c r="AB969" s="27"/>
      <c r="AC969" s="27"/>
      <c r="AD969" s="27"/>
    </row>
    <row r="970" spans="1:30" s="25" customFormat="1" ht="12.75">
      <c r="A970" s="22"/>
      <c r="E970" s="43"/>
      <c r="F970" s="44"/>
      <c r="G970" s="49"/>
      <c r="H970" s="49"/>
      <c r="I970" s="49"/>
      <c r="J970" s="26"/>
      <c r="K970" s="26"/>
      <c r="L970" s="26"/>
      <c r="M970" s="297"/>
      <c r="N970" s="105"/>
      <c r="O970" s="105"/>
      <c r="P970" s="105"/>
      <c r="Q970" s="27"/>
      <c r="R970" s="27"/>
      <c r="S970" s="27"/>
      <c r="T970" s="27"/>
      <c r="U970" s="27"/>
      <c r="V970" s="27"/>
      <c r="W970" s="27"/>
      <c r="X970" s="27"/>
      <c r="Y970" s="27"/>
      <c r="Z970" s="27"/>
      <c r="AA970" s="27"/>
      <c r="AB970" s="27"/>
      <c r="AC970" s="27"/>
      <c r="AD970" s="27"/>
    </row>
    <row r="971" spans="1:30" s="25" customFormat="1" ht="12.75">
      <c r="A971" s="22"/>
      <c r="E971" s="43"/>
      <c r="F971" s="44"/>
      <c r="G971" s="49"/>
      <c r="H971" s="49"/>
      <c r="I971" s="49"/>
      <c r="J971" s="26"/>
      <c r="K971" s="26"/>
      <c r="L971" s="26"/>
      <c r="M971" s="297"/>
      <c r="N971" s="105"/>
      <c r="O971" s="105"/>
      <c r="P971" s="105"/>
      <c r="Q971" s="27"/>
      <c r="R971" s="27"/>
      <c r="S971" s="27"/>
      <c r="T971" s="27"/>
      <c r="U971" s="27"/>
      <c r="V971" s="27"/>
      <c r="W971" s="27"/>
      <c r="X971" s="27"/>
      <c r="Y971" s="27"/>
      <c r="Z971" s="27"/>
      <c r="AA971" s="27"/>
      <c r="AB971" s="27"/>
      <c r="AC971" s="27"/>
      <c r="AD971" s="27"/>
    </row>
    <row r="972" spans="1:30" s="25" customFormat="1" ht="12.75">
      <c r="A972" s="22"/>
      <c r="E972" s="43"/>
      <c r="F972" s="44"/>
      <c r="G972" s="49"/>
      <c r="H972" s="49"/>
      <c r="I972" s="49"/>
      <c r="J972" s="26"/>
      <c r="K972" s="26"/>
      <c r="L972" s="26"/>
      <c r="M972" s="297"/>
      <c r="N972" s="105"/>
      <c r="O972" s="105"/>
      <c r="P972" s="105"/>
      <c r="Q972" s="27"/>
      <c r="R972" s="27"/>
      <c r="S972" s="27"/>
      <c r="T972" s="27"/>
      <c r="U972" s="27"/>
      <c r="V972" s="27"/>
      <c r="W972" s="27"/>
      <c r="X972" s="27"/>
      <c r="Y972" s="27"/>
      <c r="Z972" s="27"/>
      <c r="AA972" s="27"/>
      <c r="AB972" s="27"/>
      <c r="AC972" s="27"/>
      <c r="AD972" s="27"/>
    </row>
    <row r="973" spans="1:30" s="25" customFormat="1" ht="12.75">
      <c r="A973" s="22"/>
      <c r="E973" s="43"/>
      <c r="F973" s="44"/>
      <c r="G973" s="49"/>
      <c r="H973" s="49"/>
      <c r="I973" s="49"/>
      <c r="J973" s="26"/>
      <c r="K973" s="26"/>
      <c r="L973" s="26"/>
      <c r="M973" s="297"/>
      <c r="N973" s="105"/>
      <c r="O973" s="105"/>
      <c r="P973" s="105"/>
      <c r="Q973" s="27"/>
      <c r="R973" s="27"/>
      <c r="S973" s="27"/>
      <c r="T973" s="27"/>
      <c r="U973" s="27"/>
      <c r="V973" s="27"/>
      <c r="W973" s="27"/>
      <c r="X973" s="27"/>
      <c r="Y973" s="27"/>
      <c r="Z973" s="27"/>
      <c r="AA973" s="27"/>
      <c r="AB973" s="27"/>
      <c r="AC973" s="27"/>
      <c r="AD973" s="27"/>
    </row>
    <row r="974" spans="1:30" s="25" customFormat="1" ht="12.75">
      <c r="A974" s="22"/>
      <c r="E974" s="43"/>
      <c r="F974" s="44"/>
      <c r="G974" s="49"/>
      <c r="H974" s="49"/>
      <c r="I974" s="49"/>
      <c r="J974" s="26"/>
      <c r="K974" s="26"/>
      <c r="L974" s="26"/>
      <c r="M974" s="297"/>
      <c r="N974" s="105"/>
      <c r="O974" s="105"/>
      <c r="P974" s="105"/>
      <c r="Q974" s="27"/>
      <c r="R974" s="27"/>
      <c r="S974" s="27"/>
      <c r="T974" s="27"/>
      <c r="U974" s="27"/>
      <c r="V974" s="27"/>
      <c r="W974" s="27"/>
      <c r="X974" s="27"/>
      <c r="Y974" s="27"/>
      <c r="Z974" s="27"/>
      <c r="AA974" s="27"/>
      <c r="AB974" s="27"/>
      <c r="AC974" s="27"/>
      <c r="AD974" s="27"/>
    </row>
    <row r="975" spans="1:30" s="25" customFormat="1" ht="12.75">
      <c r="A975" s="22"/>
      <c r="E975" s="43"/>
      <c r="F975" s="44"/>
      <c r="G975" s="49"/>
      <c r="H975" s="49"/>
      <c r="I975" s="49"/>
      <c r="J975" s="26"/>
      <c r="K975" s="26"/>
      <c r="L975" s="26"/>
      <c r="M975" s="297"/>
      <c r="N975" s="105"/>
      <c r="O975" s="105"/>
      <c r="P975" s="105"/>
      <c r="Q975" s="27"/>
      <c r="R975" s="27"/>
      <c r="S975" s="27"/>
      <c r="T975" s="27"/>
      <c r="U975" s="27"/>
      <c r="V975" s="27"/>
      <c r="W975" s="27"/>
      <c r="X975" s="27"/>
      <c r="Y975" s="27"/>
      <c r="Z975" s="27"/>
      <c r="AA975" s="27"/>
      <c r="AB975" s="27"/>
      <c r="AC975" s="27"/>
      <c r="AD975" s="27"/>
    </row>
    <row r="976" spans="1:30" s="25" customFormat="1" ht="12.75">
      <c r="A976" s="22"/>
      <c r="E976" s="43"/>
      <c r="F976" s="44"/>
      <c r="G976" s="49"/>
      <c r="H976" s="49"/>
      <c r="I976" s="49"/>
      <c r="J976" s="26"/>
      <c r="K976" s="26"/>
      <c r="L976" s="26"/>
      <c r="M976" s="297"/>
      <c r="N976" s="105"/>
      <c r="O976" s="105"/>
      <c r="P976" s="105"/>
      <c r="Q976" s="27"/>
      <c r="R976" s="27"/>
      <c r="S976" s="27"/>
      <c r="T976" s="27"/>
      <c r="U976" s="27"/>
      <c r="V976" s="27"/>
      <c r="W976" s="27"/>
      <c r="X976" s="27"/>
      <c r="Y976" s="27"/>
      <c r="Z976" s="27"/>
      <c r="AA976" s="27"/>
      <c r="AB976" s="27"/>
      <c r="AC976" s="27"/>
      <c r="AD976" s="27"/>
    </row>
    <row r="977" spans="1:30" s="25" customFormat="1" ht="12.75">
      <c r="A977" s="22"/>
      <c r="E977" s="43"/>
      <c r="F977" s="44"/>
      <c r="G977" s="49"/>
      <c r="H977" s="49"/>
      <c r="I977" s="49"/>
      <c r="J977" s="26"/>
      <c r="K977" s="26"/>
      <c r="L977" s="26"/>
      <c r="M977" s="297"/>
      <c r="N977" s="105"/>
      <c r="O977" s="105"/>
      <c r="P977" s="105"/>
      <c r="Q977" s="27"/>
      <c r="R977" s="27"/>
      <c r="S977" s="27"/>
      <c r="T977" s="27"/>
      <c r="U977" s="27"/>
      <c r="V977" s="27"/>
      <c r="W977" s="27"/>
      <c r="X977" s="27"/>
      <c r="Y977" s="27"/>
      <c r="Z977" s="27"/>
      <c r="AA977" s="27"/>
      <c r="AB977" s="27"/>
      <c r="AC977" s="27"/>
      <c r="AD977" s="27"/>
    </row>
    <row r="978" spans="1:30" s="25" customFormat="1" ht="12.75">
      <c r="A978" s="22"/>
      <c r="E978" s="43"/>
      <c r="F978" s="44"/>
      <c r="G978" s="49"/>
      <c r="H978" s="49"/>
      <c r="I978" s="49"/>
      <c r="J978" s="26"/>
      <c r="K978" s="26"/>
      <c r="L978" s="26"/>
      <c r="M978" s="297"/>
      <c r="N978" s="105"/>
      <c r="O978" s="105"/>
      <c r="P978" s="105"/>
      <c r="Q978" s="27"/>
      <c r="R978" s="27"/>
      <c r="S978" s="27"/>
      <c r="T978" s="27"/>
      <c r="U978" s="27"/>
      <c r="V978" s="27"/>
      <c r="W978" s="27"/>
      <c r="X978" s="27"/>
      <c r="Y978" s="27"/>
      <c r="Z978" s="27"/>
      <c r="AA978" s="27"/>
      <c r="AB978" s="27"/>
      <c r="AC978" s="27"/>
      <c r="AD978" s="27"/>
    </row>
    <row r="979" spans="1:30" s="25" customFormat="1" ht="12.75">
      <c r="A979" s="22"/>
      <c r="E979" s="43"/>
      <c r="F979" s="44"/>
      <c r="G979" s="49"/>
      <c r="H979" s="49"/>
      <c r="I979" s="49"/>
      <c r="J979" s="26"/>
      <c r="K979" s="26"/>
      <c r="L979" s="26"/>
      <c r="M979" s="297"/>
      <c r="N979" s="105"/>
      <c r="O979" s="105"/>
      <c r="P979" s="105"/>
      <c r="Q979" s="27"/>
      <c r="R979" s="27"/>
      <c r="S979" s="27"/>
      <c r="T979" s="27"/>
      <c r="U979" s="27"/>
      <c r="V979" s="27"/>
      <c r="W979" s="27"/>
      <c r="X979" s="27"/>
      <c r="Y979" s="27"/>
      <c r="Z979" s="27"/>
      <c r="AA979" s="27"/>
      <c r="AB979" s="27"/>
      <c r="AC979" s="27"/>
      <c r="AD979" s="27"/>
    </row>
    <row r="980" spans="1:30" s="25" customFormat="1" ht="12.75">
      <c r="A980" s="22"/>
      <c r="E980" s="43"/>
      <c r="F980" s="44"/>
      <c r="G980" s="49"/>
      <c r="H980" s="49"/>
      <c r="I980" s="49"/>
      <c r="J980" s="26"/>
      <c r="K980" s="26"/>
      <c r="L980" s="26"/>
      <c r="M980" s="297"/>
      <c r="N980" s="105"/>
      <c r="O980" s="105"/>
      <c r="P980" s="105"/>
      <c r="Q980" s="27"/>
      <c r="R980" s="27"/>
      <c r="S980" s="27"/>
      <c r="T980" s="27"/>
      <c r="U980" s="27"/>
      <c r="V980" s="27"/>
      <c r="W980" s="27"/>
      <c r="X980" s="27"/>
      <c r="Y980" s="27"/>
      <c r="Z980" s="27"/>
      <c r="AA980" s="27"/>
      <c r="AB980" s="27"/>
      <c r="AC980" s="27"/>
      <c r="AD980" s="27"/>
    </row>
    <row r="981" spans="1:30" s="25" customFormat="1" ht="12.75">
      <c r="A981" s="22"/>
      <c r="E981" s="43"/>
      <c r="F981" s="44"/>
      <c r="G981" s="49"/>
      <c r="H981" s="49"/>
      <c r="I981" s="49"/>
      <c r="J981" s="26"/>
      <c r="K981" s="26"/>
      <c r="L981" s="26"/>
      <c r="M981" s="297"/>
      <c r="N981" s="105"/>
      <c r="O981" s="105"/>
      <c r="P981" s="105"/>
      <c r="Q981" s="27"/>
      <c r="R981" s="27"/>
      <c r="S981" s="27"/>
      <c r="T981" s="27"/>
      <c r="U981" s="27"/>
      <c r="V981" s="27"/>
      <c r="W981" s="27"/>
      <c r="X981" s="27"/>
      <c r="Y981" s="27"/>
      <c r="Z981" s="27"/>
      <c r="AA981" s="27"/>
      <c r="AB981" s="27"/>
      <c r="AC981" s="27"/>
      <c r="AD981" s="27"/>
    </row>
    <row r="982" spans="1:30" s="25" customFormat="1" ht="12.75">
      <c r="A982" s="22"/>
      <c r="E982" s="43"/>
      <c r="F982" s="44"/>
      <c r="G982" s="49"/>
      <c r="H982" s="49"/>
      <c r="I982" s="49"/>
      <c r="J982" s="26"/>
      <c r="K982" s="26"/>
      <c r="L982" s="26"/>
      <c r="M982" s="297"/>
      <c r="N982" s="105"/>
      <c r="O982" s="105"/>
      <c r="P982" s="105"/>
      <c r="Q982" s="27"/>
      <c r="R982" s="27"/>
      <c r="S982" s="27"/>
      <c r="T982" s="27"/>
      <c r="U982" s="27"/>
      <c r="V982" s="27"/>
      <c r="W982" s="27"/>
      <c r="X982" s="27"/>
      <c r="Y982" s="27"/>
      <c r="Z982" s="27"/>
      <c r="AA982" s="27"/>
      <c r="AB982" s="27"/>
      <c r="AC982" s="27"/>
      <c r="AD982" s="27"/>
    </row>
    <row r="983" spans="1:30" s="25" customFormat="1" ht="12.75">
      <c r="A983" s="22"/>
      <c r="E983" s="43"/>
      <c r="F983" s="44"/>
      <c r="G983" s="49"/>
      <c r="H983" s="49"/>
      <c r="I983" s="49"/>
      <c r="J983" s="26"/>
      <c r="K983" s="26"/>
      <c r="L983" s="26"/>
      <c r="M983" s="297"/>
      <c r="N983" s="105"/>
      <c r="O983" s="105"/>
      <c r="P983" s="105"/>
      <c r="Q983" s="27"/>
      <c r="R983" s="27"/>
      <c r="S983" s="27"/>
      <c r="T983" s="27"/>
      <c r="U983" s="27"/>
      <c r="V983" s="27"/>
      <c r="W983" s="27"/>
      <c r="X983" s="27"/>
      <c r="Y983" s="27"/>
      <c r="Z983" s="27"/>
      <c r="AA983" s="27"/>
      <c r="AB983" s="27"/>
      <c r="AC983" s="27"/>
      <c r="AD983" s="27"/>
    </row>
    <row r="984" spans="1:30" s="25" customFormat="1" ht="12.75">
      <c r="A984" s="22"/>
      <c r="E984" s="43"/>
      <c r="F984" s="44"/>
      <c r="G984" s="49"/>
      <c r="H984" s="49"/>
      <c r="I984" s="49"/>
      <c r="J984" s="26"/>
      <c r="K984" s="26"/>
      <c r="L984" s="26"/>
      <c r="M984" s="297"/>
      <c r="N984" s="105"/>
      <c r="O984" s="105"/>
      <c r="P984" s="105"/>
      <c r="Q984" s="27"/>
      <c r="R984" s="27"/>
      <c r="S984" s="27"/>
      <c r="T984" s="27"/>
      <c r="U984" s="27"/>
      <c r="V984" s="27"/>
      <c r="W984" s="27"/>
      <c r="X984" s="27"/>
      <c r="Y984" s="27"/>
      <c r="Z984" s="27"/>
      <c r="AA984" s="27"/>
      <c r="AB984" s="27"/>
      <c r="AC984" s="27"/>
      <c r="AD984" s="27"/>
    </row>
    <row r="985" spans="1:30" s="25" customFormat="1" ht="12.75">
      <c r="A985" s="22"/>
      <c r="E985" s="43"/>
      <c r="F985" s="44"/>
      <c r="G985" s="49"/>
      <c r="H985" s="49"/>
      <c r="I985" s="49"/>
      <c r="J985" s="26"/>
      <c r="K985" s="26"/>
      <c r="L985" s="26"/>
      <c r="M985" s="297"/>
      <c r="N985" s="105"/>
      <c r="O985" s="105"/>
      <c r="P985" s="105"/>
      <c r="Q985" s="27"/>
      <c r="R985" s="27"/>
      <c r="S985" s="27"/>
      <c r="T985" s="27"/>
      <c r="U985" s="27"/>
      <c r="V985" s="27"/>
      <c r="W985" s="27"/>
      <c r="X985" s="27"/>
      <c r="Y985" s="27"/>
      <c r="Z985" s="27"/>
      <c r="AA985" s="27"/>
      <c r="AB985" s="27"/>
      <c r="AC985" s="27"/>
      <c r="AD985" s="27"/>
    </row>
    <row r="986" spans="1:30" s="25" customFormat="1" ht="12.75">
      <c r="A986" s="22"/>
      <c r="E986" s="43"/>
      <c r="F986" s="44"/>
      <c r="G986" s="49"/>
      <c r="H986" s="49"/>
      <c r="I986" s="49"/>
      <c r="J986" s="26"/>
      <c r="K986" s="26"/>
      <c r="L986" s="26"/>
      <c r="M986" s="297"/>
      <c r="N986" s="105"/>
      <c r="O986" s="105"/>
      <c r="P986" s="105"/>
      <c r="Q986" s="27"/>
      <c r="R986" s="27"/>
      <c r="S986" s="27"/>
      <c r="T986" s="27"/>
      <c r="U986" s="27"/>
      <c r="V986" s="27"/>
      <c r="W986" s="27"/>
      <c r="X986" s="27"/>
      <c r="Y986" s="27"/>
      <c r="Z986" s="27"/>
      <c r="AA986" s="27"/>
      <c r="AB986" s="27"/>
      <c r="AC986" s="27"/>
      <c r="AD986" s="27"/>
    </row>
    <row r="987" spans="1:30" s="25" customFormat="1" ht="12.75">
      <c r="A987" s="22"/>
      <c r="E987" s="43"/>
      <c r="F987" s="44"/>
      <c r="G987" s="49"/>
      <c r="H987" s="49"/>
      <c r="I987" s="49"/>
      <c r="J987" s="26"/>
      <c r="K987" s="26"/>
      <c r="L987" s="26"/>
      <c r="M987" s="297"/>
      <c r="N987" s="105"/>
      <c r="O987" s="105"/>
      <c r="P987" s="105"/>
      <c r="Q987" s="27"/>
      <c r="R987" s="27"/>
      <c r="S987" s="27"/>
      <c r="T987" s="27"/>
      <c r="U987" s="27"/>
      <c r="V987" s="27"/>
      <c r="W987" s="27"/>
      <c r="X987" s="27"/>
      <c r="Y987" s="27"/>
      <c r="Z987" s="27"/>
      <c r="AA987" s="27"/>
      <c r="AB987" s="27"/>
      <c r="AC987" s="27"/>
      <c r="AD987" s="27"/>
    </row>
    <row r="988" spans="1:30" s="25" customFormat="1" ht="12.75">
      <c r="A988" s="22"/>
      <c r="E988" s="43"/>
      <c r="F988" s="44"/>
      <c r="G988" s="49"/>
      <c r="H988" s="49"/>
      <c r="I988" s="49"/>
      <c r="J988" s="26"/>
      <c r="K988" s="26"/>
      <c r="L988" s="26"/>
      <c r="M988" s="297"/>
      <c r="N988" s="105"/>
      <c r="O988" s="105"/>
      <c r="P988" s="105"/>
      <c r="Q988" s="27"/>
      <c r="R988" s="27"/>
      <c r="S988" s="27"/>
      <c r="T988" s="27"/>
      <c r="U988" s="27"/>
      <c r="V988" s="27"/>
      <c r="W988" s="27"/>
      <c r="X988" s="27"/>
      <c r="Y988" s="27"/>
      <c r="Z988" s="27"/>
      <c r="AA988" s="27"/>
      <c r="AB988" s="27"/>
      <c r="AC988" s="27"/>
      <c r="AD988" s="27"/>
    </row>
    <row r="989" spans="1:30" s="25" customFormat="1" ht="12.75">
      <c r="A989" s="22"/>
      <c r="E989" s="43"/>
      <c r="F989" s="44"/>
      <c r="G989" s="49"/>
      <c r="H989" s="49"/>
      <c r="I989" s="49"/>
      <c r="J989" s="26"/>
      <c r="K989" s="26"/>
      <c r="L989" s="26"/>
      <c r="M989" s="297"/>
      <c r="N989" s="105"/>
      <c r="O989" s="105"/>
      <c r="P989" s="105"/>
      <c r="Q989" s="27"/>
      <c r="R989" s="27"/>
      <c r="S989" s="27"/>
      <c r="T989" s="27"/>
      <c r="U989" s="27"/>
      <c r="V989" s="27"/>
      <c r="W989" s="27"/>
      <c r="X989" s="27"/>
      <c r="Y989" s="27"/>
      <c r="Z989" s="27"/>
      <c r="AA989" s="27"/>
      <c r="AB989" s="27"/>
      <c r="AC989" s="27"/>
      <c r="AD989" s="27"/>
    </row>
    <row r="990" spans="1:30" s="25" customFormat="1" ht="12.75">
      <c r="A990" s="22"/>
      <c r="E990" s="43"/>
      <c r="F990" s="44"/>
      <c r="G990" s="49"/>
      <c r="H990" s="49"/>
      <c r="I990" s="49"/>
      <c r="J990" s="26"/>
      <c r="K990" s="26"/>
      <c r="L990" s="26"/>
      <c r="M990" s="297"/>
      <c r="N990" s="105"/>
      <c r="O990" s="105"/>
      <c r="P990" s="105"/>
      <c r="Q990" s="27"/>
      <c r="R990" s="27"/>
      <c r="S990" s="27"/>
      <c r="T990" s="27"/>
      <c r="U990" s="27"/>
      <c r="V990" s="27"/>
      <c r="W990" s="27"/>
      <c r="X990" s="27"/>
      <c r="Y990" s="27"/>
      <c r="Z990" s="27"/>
      <c r="AA990" s="27"/>
      <c r="AB990" s="27"/>
      <c r="AC990" s="27"/>
      <c r="AD990" s="27"/>
    </row>
    <row r="991" spans="1:30" s="25" customFormat="1" ht="12.75">
      <c r="A991" s="22"/>
      <c r="E991" s="43"/>
      <c r="F991" s="44"/>
      <c r="G991" s="49"/>
      <c r="H991" s="49"/>
      <c r="I991" s="49"/>
      <c r="J991" s="26"/>
      <c r="K991" s="26"/>
      <c r="L991" s="26"/>
      <c r="M991" s="297"/>
      <c r="N991" s="105"/>
      <c r="O991" s="105"/>
      <c r="P991" s="105"/>
      <c r="Q991" s="27"/>
      <c r="R991" s="27"/>
      <c r="S991" s="27"/>
      <c r="T991" s="27"/>
      <c r="U991" s="27"/>
      <c r="V991" s="27"/>
      <c r="W991" s="27"/>
      <c r="X991" s="27"/>
      <c r="Y991" s="27"/>
      <c r="Z991" s="27"/>
      <c r="AA991" s="27"/>
      <c r="AB991" s="27"/>
      <c r="AC991" s="27"/>
      <c r="AD991" s="27"/>
    </row>
    <row r="992" spans="1:30" s="25" customFormat="1" ht="12.75">
      <c r="A992" s="22"/>
      <c r="E992" s="43"/>
      <c r="F992" s="44"/>
      <c r="G992" s="49"/>
      <c r="H992" s="49"/>
      <c r="I992" s="49"/>
      <c r="J992" s="26"/>
      <c r="K992" s="26"/>
      <c r="L992" s="26"/>
      <c r="M992" s="297"/>
      <c r="N992" s="105"/>
      <c r="O992" s="105"/>
      <c r="P992" s="105"/>
      <c r="Q992" s="27"/>
      <c r="R992" s="27"/>
      <c r="S992" s="27"/>
      <c r="T992" s="27"/>
      <c r="U992" s="27"/>
      <c r="V992" s="27"/>
      <c r="W992" s="27"/>
      <c r="X992" s="27"/>
      <c r="Y992" s="27"/>
      <c r="Z992" s="27"/>
      <c r="AA992" s="27"/>
      <c r="AB992" s="27"/>
      <c r="AC992" s="27"/>
      <c r="AD992" s="27"/>
    </row>
    <row r="993" spans="1:30" s="25" customFormat="1" ht="12.75">
      <c r="A993" s="22"/>
      <c r="E993" s="43"/>
      <c r="F993" s="44"/>
      <c r="G993" s="49"/>
      <c r="H993" s="49"/>
      <c r="I993" s="49"/>
      <c r="J993" s="26"/>
      <c r="K993" s="26"/>
      <c r="L993" s="26"/>
      <c r="M993" s="297"/>
      <c r="N993" s="105"/>
      <c r="O993" s="105"/>
      <c r="P993" s="105"/>
      <c r="Q993" s="27"/>
      <c r="R993" s="27"/>
      <c r="S993" s="27"/>
      <c r="T993" s="27"/>
      <c r="U993" s="27"/>
      <c r="V993" s="27"/>
      <c r="W993" s="27"/>
      <c r="X993" s="27"/>
      <c r="Y993" s="27"/>
      <c r="Z993" s="27"/>
      <c r="AA993" s="27"/>
      <c r="AB993" s="27"/>
      <c r="AC993" s="27"/>
      <c r="AD993" s="27"/>
    </row>
    <row r="994" spans="1:30" s="25" customFormat="1" ht="12.75">
      <c r="A994" s="22"/>
      <c r="E994" s="43"/>
      <c r="F994" s="44"/>
      <c r="G994" s="49"/>
      <c r="H994" s="49"/>
      <c r="I994" s="49"/>
      <c r="J994" s="26"/>
      <c r="K994" s="26"/>
      <c r="L994" s="26"/>
      <c r="M994" s="297"/>
      <c r="N994" s="105"/>
      <c r="O994" s="105"/>
      <c r="P994" s="105"/>
      <c r="Q994" s="27"/>
      <c r="R994" s="27"/>
      <c r="S994" s="27"/>
      <c r="T994" s="27"/>
      <c r="U994" s="27"/>
      <c r="V994" s="27"/>
      <c r="W994" s="27"/>
      <c r="X994" s="27"/>
      <c r="Y994" s="27"/>
      <c r="Z994" s="27"/>
      <c r="AA994" s="27"/>
      <c r="AB994" s="27"/>
      <c r="AC994" s="27"/>
      <c r="AD994" s="27"/>
    </row>
    <row r="995" spans="1:30" s="25" customFormat="1" ht="12.75">
      <c r="A995" s="22"/>
      <c r="E995" s="43"/>
      <c r="F995" s="44"/>
      <c r="G995" s="49"/>
      <c r="H995" s="49"/>
      <c r="I995" s="49"/>
      <c r="J995" s="26"/>
      <c r="K995" s="26"/>
      <c r="L995" s="26"/>
      <c r="M995" s="297"/>
      <c r="N995" s="105"/>
      <c r="O995" s="105"/>
      <c r="P995" s="105"/>
      <c r="Q995" s="27"/>
      <c r="R995" s="27"/>
      <c r="S995" s="27"/>
      <c r="T995" s="27"/>
      <c r="U995" s="27"/>
      <c r="V995" s="27"/>
      <c r="W995" s="27"/>
      <c r="X995" s="27"/>
      <c r="Y995" s="27"/>
      <c r="Z995" s="27"/>
      <c r="AA995" s="27"/>
      <c r="AB995" s="27"/>
      <c r="AC995" s="27"/>
      <c r="AD995" s="27"/>
    </row>
    <row r="996" spans="1:30" s="25" customFormat="1" ht="12.75">
      <c r="A996" s="22"/>
      <c r="E996" s="43"/>
      <c r="F996" s="44"/>
      <c r="G996" s="49"/>
      <c r="H996" s="49"/>
      <c r="I996" s="49"/>
      <c r="J996" s="26"/>
      <c r="K996" s="26"/>
      <c r="L996" s="26"/>
      <c r="M996" s="297"/>
      <c r="N996" s="105"/>
      <c r="O996" s="105"/>
      <c r="P996" s="105"/>
      <c r="Q996" s="27"/>
      <c r="R996" s="27"/>
      <c r="S996" s="27"/>
      <c r="T996" s="27"/>
      <c r="U996" s="27"/>
      <c r="V996" s="27"/>
      <c r="W996" s="27"/>
      <c r="X996" s="27"/>
      <c r="Y996" s="27"/>
      <c r="Z996" s="27"/>
      <c r="AA996" s="27"/>
      <c r="AB996" s="27"/>
      <c r="AC996" s="27"/>
      <c r="AD996" s="27"/>
    </row>
    <row r="997" spans="1:30" s="25" customFormat="1" ht="12.75">
      <c r="A997" s="22"/>
      <c r="E997" s="43"/>
      <c r="F997" s="44"/>
      <c r="G997" s="49"/>
      <c r="H997" s="49"/>
      <c r="I997" s="49"/>
      <c r="J997" s="26"/>
      <c r="K997" s="26"/>
      <c r="L997" s="26"/>
      <c r="M997" s="297"/>
      <c r="N997" s="105"/>
      <c r="O997" s="105"/>
      <c r="P997" s="105"/>
      <c r="Q997" s="27"/>
      <c r="R997" s="27"/>
      <c r="S997" s="27"/>
      <c r="T997" s="27"/>
      <c r="U997" s="27"/>
      <c r="V997" s="27"/>
      <c r="W997" s="27"/>
      <c r="X997" s="27"/>
      <c r="Y997" s="27"/>
      <c r="Z997" s="27"/>
      <c r="AA997" s="27"/>
      <c r="AB997" s="27"/>
      <c r="AC997" s="27"/>
      <c r="AD997" s="27"/>
    </row>
    <row r="998" spans="1:30" s="25" customFormat="1" ht="12.75">
      <c r="A998" s="22"/>
      <c r="E998" s="43"/>
      <c r="F998" s="44"/>
      <c r="G998" s="49"/>
      <c r="H998" s="49"/>
      <c r="I998" s="49"/>
      <c r="J998" s="26"/>
      <c r="K998" s="26"/>
      <c r="L998" s="26"/>
      <c r="M998" s="297"/>
      <c r="N998" s="105"/>
      <c r="O998" s="105"/>
      <c r="P998" s="105"/>
      <c r="Q998" s="27"/>
      <c r="R998" s="27"/>
      <c r="S998" s="27"/>
      <c r="T998" s="27"/>
      <c r="U998" s="27"/>
      <c r="V998" s="27"/>
      <c r="W998" s="27"/>
      <c r="X998" s="27"/>
      <c r="Y998" s="27"/>
      <c r="Z998" s="27"/>
      <c r="AA998" s="27"/>
      <c r="AB998" s="27"/>
      <c r="AC998" s="27"/>
      <c r="AD998" s="27"/>
    </row>
    <row r="999" spans="1:30" s="25" customFormat="1" ht="12.75">
      <c r="A999" s="22"/>
      <c r="E999" s="43"/>
      <c r="F999" s="44"/>
      <c r="G999" s="49"/>
      <c r="H999" s="49"/>
      <c r="I999" s="49"/>
      <c r="J999" s="26"/>
      <c r="K999" s="26"/>
      <c r="L999" s="26"/>
      <c r="M999" s="297"/>
      <c r="N999" s="105"/>
      <c r="O999" s="105"/>
      <c r="P999" s="105"/>
      <c r="Q999" s="27"/>
      <c r="R999" s="27"/>
      <c r="S999" s="27"/>
      <c r="T999" s="27"/>
      <c r="U999" s="27"/>
      <c r="V999" s="27"/>
      <c r="W999" s="27"/>
      <c r="X999" s="27"/>
      <c r="Y999" s="27"/>
      <c r="Z999" s="27"/>
      <c r="AA999" s="27"/>
      <c r="AB999" s="27"/>
      <c r="AC999" s="27"/>
      <c r="AD999" s="27"/>
    </row>
    <row r="1000" spans="1:30" s="25" customFormat="1" ht="12.75">
      <c r="A1000" s="22"/>
      <c r="E1000" s="43"/>
      <c r="F1000" s="44"/>
      <c r="G1000" s="49"/>
      <c r="H1000" s="49"/>
      <c r="I1000" s="49"/>
      <c r="J1000" s="26"/>
      <c r="K1000" s="26"/>
      <c r="L1000" s="26"/>
      <c r="M1000" s="297"/>
      <c r="N1000" s="105"/>
      <c r="O1000" s="105"/>
      <c r="P1000" s="105"/>
      <c r="Q1000" s="27"/>
      <c r="R1000" s="27"/>
      <c r="S1000" s="27"/>
      <c r="T1000" s="27"/>
      <c r="U1000" s="27"/>
      <c r="V1000" s="27"/>
      <c r="W1000" s="27"/>
      <c r="X1000" s="27"/>
      <c r="Y1000" s="27"/>
      <c r="Z1000" s="27"/>
      <c r="AA1000" s="27"/>
      <c r="AB1000" s="27"/>
      <c r="AC1000" s="27"/>
      <c r="AD1000" s="27"/>
    </row>
    <row r="1001" spans="1:30" s="25" customFormat="1" ht="12.75">
      <c r="A1001" s="22"/>
      <c r="E1001" s="43"/>
      <c r="F1001" s="44"/>
      <c r="G1001" s="49"/>
      <c r="H1001" s="49"/>
      <c r="I1001" s="49"/>
      <c r="J1001" s="26"/>
      <c r="K1001" s="26"/>
      <c r="L1001" s="26"/>
      <c r="M1001" s="297"/>
      <c r="N1001" s="105"/>
      <c r="O1001" s="105"/>
      <c r="P1001" s="105"/>
      <c r="Q1001" s="27"/>
      <c r="R1001" s="27"/>
      <c r="S1001" s="27"/>
      <c r="T1001" s="27"/>
      <c r="U1001" s="27"/>
      <c r="V1001" s="27"/>
      <c r="W1001" s="27"/>
      <c r="X1001" s="27"/>
      <c r="Y1001" s="27"/>
      <c r="Z1001" s="27"/>
      <c r="AA1001" s="27"/>
      <c r="AB1001" s="27"/>
      <c r="AC1001" s="27"/>
      <c r="AD1001" s="27"/>
    </row>
    <row r="1002" spans="1:30" s="25" customFormat="1" ht="12.75">
      <c r="A1002" s="22"/>
      <c r="E1002" s="43"/>
      <c r="F1002" s="44"/>
      <c r="G1002" s="49"/>
      <c r="H1002" s="49"/>
      <c r="I1002" s="49"/>
      <c r="J1002" s="26"/>
      <c r="K1002" s="26"/>
      <c r="L1002" s="26"/>
      <c r="M1002" s="297"/>
      <c r="N1002" s="105"/>
      <c r="O1002" s="105"/>
      <c r="P1002" s="105"/>
      <c r="Q1002" s="27"/>
      <c r="R1002" s="27"/>
      <c r="S1002" s="27"/>
      <c r="T1002" s="27"/>
      <c r="U1002" s="27"/>
      <c r="V1002" s="27"/>
      <c r="W1002" s="27"/>
      <c r="X1002" s="27"/>
      <c r="Y1002" s="27"/>
      <c r="Z1002" s="27"/>
      <c r="AA1002" s="27"/>
      <c r="AB1002" s="27"/>
      <c r="AC1002" s="27"/>
      <c r="AD1002" s="27"/>
    </row>
    <row r="1003" spans="1:30" s="25" customFormat="1" ht="12.75">
      <c r="A1003" s="22"/>
      <c r="E1003" s="43"/>
      <c r="F1003" s="44"/>
      <c r="G1003" s="49"/>
      <c r="H1003" s="49"/>
      <c r="I1003" s="49"/>
      <c r="J1003" s="26"/>
      <c r="K1003" s="26"/>
      <c r="L1003" s="26"/>
      <c r="M1003" s="297"/>
      <c r="N1003" s="105"/>
      <c r="O1003" s="105"/>
      <c r="P1003" s="105"/>
      <c r="Q1003" s="27"/>
      <c r="R1003" s="27"/>
      <c r="S1003" s="27"/>
      <c r="T1003" s="27"/>
      <c r="U1003" s="27"/>
      <c r="V1003" s="27"/>
      <c r="W1003" s="27"/>
      <c r="X1003" s="27"/>
      <c r="Y1003" s="27"/>
      <c r="Z1003" s="27"/>
      <c r="AA1003" s="27"/>
      <c r="AB1003" s="27"/>
      <c r="AC1003" s="27"/>
      <c r="AD1003" s="27"/>
    </row>
    <row r="1004" spans="1:30" s="25" customFormat="1" ht="12.75">
      <c r="A1004" s="22"/>
      <c r="E1004" s="43"/>
      <c r="F1004" s="44"/>
      <c r="G1004" s="49"/>
      <c r="H1004" s="49"/>
      <c r="I1004" s="49"/>
      <c r="J1004" s="26"/>
      <c r="K1004" s="26"/>
      <c r="L1004" s="26"/>
      <c r="M1004" s="297"/>
      <c r="N1004" s="105"/>
      <c r="O1004" s="105"/>
      <c r="P1004" s="105"/>
      <c r="Q1004" s="27"/>
      <c r="R1004" s="27"/>
      <c r="S1004" s="27"/>
      <c r="T1004" s="27"/>
      <c r="U1004" s="27"/>
      <c r="V1004" s="27"/>
      <c r="W1004" s="27"/>
      <c r="X1004" s="27"/>
      <c r="Y1004" s="27"/>
      <c r="Z1004" s="27"/>
      <c r="AA1004" s="27"/>
      <c r="AB1004" s="27"/>
      <c r="AC1004" s="27"/>
      <c r="AD1004" s="27"/>
    </row>
    <row r="1005" spans="1:30" s="25" customFormat="1" ht="12.75">
      <c r="A1005" s="22"/>
      <c r="E1005" s="43"/>
      <c r="F1005" s="44"/>
      <c r="G1005" s="49"/>
      <c r="H1005" s="49"/>
      <c r="I1005" s="49"/>
      <c r="J1005" s="26"/>
      <c r="K1005" s="26"/>
      <c r="L1005" s="26"/>
      <c r="M1005" s="297"/>
      <c r="N1005" s="105"/>
      <c r="O1005" s="105"/>
      <c r="P1005" s="105"/>
      <c r="Q1005" s="27"/>
      <c r="R1005" s="27"/>
      <c r="S1005" s="27"/>
      <c r="T1005" s="27"/>
      <c r="U1005" s="27"/>
      <c r="V1005" s="27"/>
      <c r="W1005" s="27"/>
      <c r="X1005" s="27"/>
      <c r="Y1005" s="27"/>
      <c r="Z1005" s="27"/>
      <c r="AA1005" s="27"/>
      <c r="AB1005" s="27"/>
      <c r="AC1005" s="27"/>
      <c r="AD1005" s="27"/>
    </row>
    <row r="1006" spans="1:30" s="25" customFormat="1" ht="12.75">
      <c r="A1006" s="22"/>
      <c r="E1006" s="43"/>
      <c r="F1006" s="44"/>
      <c r="G1006" s="49"/>
      <c r="H1006" s="49"/>
      <c r="I1006" s="49"/>
      <c r="J1006" s="26"/>
      <c r="K1006" s="26"/>
      <c r="L1006" s="26"/>
      <c r="M1006" s="297"/>
      <c r="N1006" s="105"/>
      <c r="O1006" s="105"/>
      <c r="P1006" s="105"/>
      <c r="Q1006" s="27"/>
      <c r="R1006" s="27"/>
      <c r="S1006" s="27"/>
      <c r="T1006" s="27"/>
      <c r="U1006" s="27"/>
      <c r="V1006" s="27"/>
      <c r="W1006" s="27"/>
      <c r="X1006" s="27"/>
      <c r="Y1006" s="27"/>
      <c r="Z1006" s="27"/>
      <c r="AA1006" s="27"/>
      <c r="AB1006" s="27"/>
      <c r="AC1006" s="27"/>
      <c r="AD1006" s="27"/>
    </row>
    <row r="1007" spans="1:30" s="25" customFormat="1" ht="12.75">
      <c r="A1007" s="22"/>
      <c r="E1007" s="43"/>
      <c r="F1007" s="44"/>
      <c r="G1007" s="49"/>
      <c r="H1007" s="49"/>
      <c r="I1007" s="49"/>
      <c r="J1007" s="26"/>
      <c r="K1007" s="26"/>
      <c r="L1007" s="26"/>
      <c r="M1007" s="297"/>
      <c r="N1007" s="105"/>
      <c r="O1007" s="105"/>
      <c r="P1007" s="105"/>
      <c r="Q1007" s="27"/>
      <c r="R1007" s="27"/>
      <c r="S1007" s="27"/>
      <c r="T1007" s="27"/>
      <c r="U1007" s="27"/>
      <c r="V1007" s="27"/>
      <c r="W1007" s="27"/>
      <c r="X1007" s="27"/>
      <c r="Y1007" s="27"/>
      <c r="Z1007" s="27"/>
      <c r="AA1007" s="27"/>
      <c r="AB1007" s="27"/>
      <c r="AC1007" s="27"/>
      <c r="AD1007" s="27"/>
    </row>
    <row r="1008" spans="1:30" s="25" customFormat="1" ht="12.75">
      <c r="A1008" s="22"/>
      <c r="E1008" s="43"/>
      <c r="F1008" s="44"/>
      <c r="G1008" s="49"/>
      <c r="H1008" s="49"/>
      <c r="I1008" s="49"/>
      <c r="J1008" s="26"/>
      <c r="K1008" s="26"/>
      <c r="L1008" s="26"/>
      <c r="M1008" s="297"/>
      <c r="N1008" s="105"/>
      <c r="O1008" s="105"/>
      <c r="P1008" s="105"/>
      <c r="Q1008" s="27"/>
      <c r="R1008" s="27"/>
      <c r="S1008" s="27"/>
      <c r="T1008" s="27"/>
      <c r="U1008" s="27"/>
      <c r="V1008" s="27"/>
      <c r="W1008" s="27"/>
      <c r="X1008" s="27"/>
      <c r="Y1008" s="27"/>
      <c r="Z1008" s="27"/>
      <c r="AA1008" s="27"/>
      <c r="AB1008" s="27"/>
      <c r="AC1008" s="27"/>
      <c r="AD1008" s="27"/>
    </row>
    <row r="1009" spans="1:30" s="25" customFormat="1" ht="12.75">
      <c r="A1009" s="22"/>
      <c r="E1009" s="43"/>
      <c r="F1009" s="44"/>
      <c r="G1009" s="49"/>
      <c r="H1009" s="49"/>
      <c r="I1009" s="49"/>
      <c r="J1009" s="26"/>
      <c r="K1009" s="26"/>
      <c r="L1009" s="26"/>
      <c r="M1009" s="297"/>
      <c r="N1009" s="105"/>
      <c r="O1009" s="105"/>
      <c r="P1009" s="105"/>
      <c r="Q1009" s="27"/>
      <c r="R1009" s="27"/>
      <c r="S1009" s="27"/>
      <c r="T1009" s="27"/>
      <c r="U1009" s="27"/>
      <c r="V1009" s="27"/>
      <c r="W1009" s="27"/>
      <c r="X1009" s="27"/>
      <c r="Y1009" s="27"/>
      <c r="Z1009" s="27"/>
      <c r="AA1009" s="27"/>
      <c r="AB1009" s="27"/>
      <c r="AC1009" s="27"/>
      <c r="AD1009" s="27"/>
    </row>
    <row r="1010" spans="1:30" s="25" customFormat="1" ht="12.75">
      <c r="A1010" s="22"/>
      <c r="E1010" s="43"/>
      <c r="F1010" s="44"/>
      <c r="G1010" s="49"/>
      <c r="H1010" s="49"/>
      <c r="I1010" s="49"/>
      <c r="J1010" s="26"/>
      <c r="K1010" s="26"/>
      <c r="L1010" s="26"/>
      <c r="M1010" s="297"/>
      <c r="N1010" s="105"/>
      <c r="O1010" s="105"/>
      <c r="P1010" s="105"/>
      <c r="Q1010" s="27"/>
      <c r="R1010" s="27"/>
      <c r="S1010" s="27"/>
      <c r="T1010" s="27"/>
      <c r="U1010" s="27"/>
      <c r="V1010" s="27"/>
      <c r="W1010" s="27"/>
      <c r="X1010" s="27"/>
      <c r="Y1010" s="27"/>
      <c r="Z1010" s="27"/>
      <c r="AA1010" s="27"/>
      <c r="AB1010" s="27"/>
      <c r="AC1010" s="27"/>
      <c r="AD1010" s="27"/>
    </row>
    <row r="1011" spans="1:30" s="25" customFormat="1" ht="12.75">
      <c r="A1011" s="22"/>
      <c r="E1011" s="43"/>
      <c r="F1011" s="44"/>
      <c r="G1011" s="49"/>
      <c r="H1011" s="49"/>
      <c r="I1011" s="49"/>
      <c r="J1011" s="26"/>
      <c r="K1011" s="26"/>
      <c r="L1011" s="26"/>
      <c r="M1011" s="297"/>
      <c r="N1011" s="105"/>
      <c r="O1011" s="105"/>
      <c r="P1011" s="105"/>
      <c r="Q1011" s="27"/>
      <c r="R1011" s="27"/>
      <c r="S1011" s="27"/>
      <c r="T1011" s="27"/>
      <c r="U1011" s="27"/>
      <c r="V1011" s="27"/>
      <c r="W1011" s="27"/>
      <c r="X1011" s="27"/>
      <c r="Y1011" s="27"/>
      <c r="Z1011" s="27"/>
      <c r="AA1011" s="27"/>
      <c r="AB1011" s="27"/>
      <c r="AC1011" s="27"/>
      <c r="AD1011" s="27"/>
    </row>
    <row r="1012" spans="1:30" s="25" customFormat="1" ht="12.75">
      <c r="A1012" s="22"/>
      <c r="E1012" s="43"/>
      <c r="F1012" s="44"/>
      <c r="G1012" s="49"/>
      <c r="H1012" s="49"/>
      <c r="I1012" s="49"/>
      <c r="J1012" s="26"/>
      <c r="K1012" s="26"/>
      <c r="L1012" s="26"/>
      <c r="M1012" s="297"/>
      <c r="N1012" s="105"/>
      <c r="O1012" s="105"/>
      <c r="P1012" s="105"/>
      <c r="Q1012" s="27"/>
      <c r="R1012" s="27"/>
      <c r="S1012" s="27"/>
      <c r="T1012" s="27"/>
      <c r="U1012" s="27"/>
      <c r="V1012" s="27"/>
      <c r="W1012" s="27"/>
      <c r="X1012" s="27"/>
      <c r="Y1012" s="27"/>
      <c r="Z1012" s="27"/>
      <c r="AA1012" s="27"/>
      <c r="AB1012" s="27"/>
      <c r="AC1012" s="27"/>
      <c r="AD1012" s="27"/>
    </row>
    <row r="1013" spans="1:30" s="25" customFormat="1" ht="12.75">
      <c r="A1013" s="22"/>
      <c r="E1013" s="43"/>
      <c r="F1013" s="44"/>
      <c r="G1013" s="49"/>
      <c r="H1013" s="49"/>
      <c r="I1013" s="49"/>
      <c r="J1013" s="26"/>
      <c r="K1013" s="26"/>
      <c r="L1013" s="26"/>
      <c r="M1013" s="297"/>
      <c r="N1013" s="105"/>
      <c r="O1013" s="105"/>
      <c r="P1013" s="105"/>
      <c r="Q1013" s="27"/>
      <c r="R1013" s="27"/>
      <c r="S1013" s="27"/>
      <c r="T1013" s="27"/>
      <c r="U1013" s="27"/>
      <c r="V1013" s="27"/>
      <c r="W1013" s="27"/>
      <c r="X1013" s="27"/>
      <c r="Y1013" s="27"/>
      <c r="Z1013" s="27"/>
      <c r="AA1013" s="27"/>
      <c r="AB1013" s="27"/>
      <c r="AC1013" s="27"/>
      <c r="AD1013" s="27"/>
    </row>
    <row r="1014" spans="1:30" s="25" customFormat="1" ht="12.75">
      <c r="A1014" s="22"/>
      <c r="E1014" s="43"/>
      <c r="F1014" s="44"/>
      <c r="G1014" s="49"/>
      <c r="H1014" s="49"/>
      <c r="I1014" s="49"/>
      <c r="J1014" s="26"/>
      <c r="K1014" s="26"/>
      <c r="L1014" s="26"/>
      <c r="M1014" s="297"/>
      <c r="N1014" s="105"/>
      <c r="O1014" s="105"/>
      <c r="P1014" s="105"/>
      <c r="Q1014" s="27"/>
      <c r="R1014" s="27"/>
      <c r="S1014" s="27"/>
      <c r="T1014" s="27"/>
      <c r="U1014" s="27"/>
      <c r="V1014" s="27"/>
      <c r="W1014" s="27"/>
      <c r="X1014" s="27"/>
      <c r="Y1014" s="27"/>
      <c r="Z1014" s="27"/>
      <c r="AA1014" s="27"/>
      <c r="AB1014" s="27"/>
      <c r="AC1014" s="27"/>
      <c r="AD1014" s="27"/>
    </row>
    <row r="1015" spans="1:30" s="25" customFormat="1" ht="12.75">
      <c r="A1015" s="22"/>
      <c r="E1015" s="43"/>
      <c r="F1015" s="44"/>
      <c r="G1015" s="49"/>
      <c r="H1015" s="49"/>
      <c r="I1015" s="49"/>
      <c r="J1015" s="26"/>
      <c r="K1015" s="26"/>
      <c r="L1015" s="26"/>
      <c r="M1015" s="297"/>
      <c r="N1015" s="105"/>
      <c r="O1015" s="105"/>
      <c r="P1015" s="105"/>
      <c r="Q1015" s="27"/>
      <c r="R1015" s="27"/>
      <c r="S1015" s="27"/>
      <c r="T1015" s="27"/>
      <c r="U1015" s="27"/>
      <c r="V1015" s="27"/>
      <c r="W1015" s="27"/>
      <c r="X1015" s="27"/>
      <c r="Y1015" s="27"/>
      <c r="Z1015" s="27"/>
      <c r="AA1015" s="27"/>
      <c r="AB1015" s="27"/>
      <c r="AC1015" s="27"/>
      <c r="AD1015" s="27"/>
    </row>
    <row r="1016" spans="1:30" s="25" customFormat="1" ht="12.75">
      <c r="A1016" s="22"/>
      <c r="E1016" s="43"/>
      <c r="F1016" s="44"/>
      <c r="G1016" s="49"/>
      <c r="H1016" s="49"/>
      <c r="I1016" s="49"/>
      <c r="J1016" s="26"/>
      <c r="K1016" s="26"/>
      <c r="L1016" s="26"/>
      <c r="M1016" s="297"/>
      <c r="N1016" s="105"/>
      <c r="O1016" s="105"/>
      <c r="P1016" s="105"/>
      <c r="Q1016" s="27"/>
      <c r="R1016" s="27"/>
      <c r="S1016" s="27"/>
      <c r="T1016" s="27"/>
      <c r="U1016" s="27"/>
      <c r="V1016" s="27"/>
      <c r="W1016" s="27"/>
      <c r="X1016" s="27"/>
      <c r="Y1016" s="27"/>
      <c r="Z1016" s="27"/>
      <c r="AA1016" s="27"/>
      <c r="AB1016" s="27"/>
      <c r="AC1016" s="27"/>
      <c r="AD1016" s="27"/>
    </row>
    <row r="1017" spans="1:30" s="25" customFormat="1" ht="12.75">
      <c r="A1017" s="22"/>
      <c r="E1017" s="43"/>
      <c r="F1017" s="44"/>
      <c r="G1017" s="49"/>
      <c r="H1017" s="49"/>
      <c r="I1017" s="49"/>
      <c r="J1017" s="26"/>
      <c r="K1017" s="26"/>
      <c r="L1017" s="26"/>
      <c r="M1017" s="297"/>
      <c r="N1017" s="105"/>
      <c r="O1017" s="105"/>
      <c r="P1017" s="105"/>
      <c r="Q1017" s="27"/>
      <c r="R1017" s="27"/>
      <c r="S1017" s="27"/>
      <c r="T1017" s="27"/>
      <c r="U1017" s="27"/>
      <c r="V1017" s="27"/>
      <c r="W1017" s="27"/>
      <c r="X1017" s="27"/>
      <c r="Y1017" s="27"/>
      <c r="Z1017" s="27"/>
      <c r="AA1017" s="27"/>
      <c r="AB1017" s="27"/>
      <c r="AC1017" s="27"/>
      <c r="AD1017" s="27"/>
    </row>
    <row r="1018" spans="1:30" s="25" customFormat="1" ht="12.75">
      <c r="A1018" s="22"/>
      <c r="E1018" s="43"/>
      <c r="F1018" s="44"/>
      <c r="G1018" s="49"/>
      <c r="H1018" s="49"/>
      <c r="I1018" s="49"/>
      <c r="J1018" s="26"/>
      <c r="K1018" s="26"/>
      <c r="L1018" s="26"/>
      <c r="M1018" s="297"/>
      <c r="N1018" s="105"/>
      <c r="O1018" s="105"/>
      <c r="P1018" s="105"/>
      <c r="Q1018" s="27"/>
      <c r="R1018" s="27"/>
      <c r="S1018" s="27"/>
      <c r="T1018" s="27"/>
      <c r="U1018" s="27"/>
      <c r="V1018" s="27"/>
      <c r="W1018" s="27"/>
      <c r="X1018" s="27"/>
      <c r="Y1018" s="27"/>
      <c r="Z1018" s="27"/>
      <c r="AA1018" s="27"/>
      <c r="AB1018" s="27"/>
      <c r="AC1018" s="27"/>
      <c r="AD1018" s="27"/>
    </row>
    <row r="1019" spans="1:30" s="25" customFormat="1" ht="12.75">
      <c r="A1019" s="22"/>
      <c r="E1019" s="43"/>
      <c r="F1019" s="44"/>
      <c r="G1019" s="49"/>
      <c r="H1019" s="49"/>
      <c r="I1019" s="49"/>
      <c r="J1019" s="26"/>
      <c r="K1019" s="26"/>
      <c r="L1019" s="26"/>
      <c r="M1019" s="297"/>
      <c r="N1019" s="105"/>
      <c r="O1019" s="105"/>
      <c r="P1019" s="105"/>
      <c r="Q1019" s="27"/>
      <c r="R1019" s="27"/>
      <c r="S1019" s="27"/>
      <c r="T1019" s="27"/>
      <c r="U1019" s="27"/>
      <c r="V1019" s="27"/>
      <c r="W1019" s="27"/>
      <c r="X1019" s="27"/>
      <c r="Y1019" s="27"/>
      <c r="Z1019" s="27"/>
      <c r="AA1019" s="27"/>
      <c r="AB1019" s="27"/>
      <c r="AC1019" s="27"/>
      <c r="AD1019" s="27"/>
    </row>
    <row r="1020" spans="1:30" s="25" customFormat="1" ht="12.75">
      <c r="A1020" s="22"/>
      <c r="E1020" s="43"/>
      <c r="F1020" s="44"/>
      <c r="G1020" s="49"/>
      <c r="H1020" s="49"/>
      <c r="I1020" s="49"/>
      <c r="J1020" s="26"/>
      <c r="K1020" s="26"/>
      <c r="L1020" s="26"/>
      <c r="M1020" s="297"/>
      <c r="N1020" s="105"/>
      <c r="O1020" s="105"/>
      <c r="P1020" s="105"/>
      <c r="Q1020" s="27"/>
      <c r="R1020" s="27"/>
      <c r="S1020" s="27"/>
      <c r="T1020" s="27"/>
      <c r="U1020" s="27"/>
      <c r="V1020" s="27"/>
      <c r="W1020" s="27"/>
      <c r="X1020" s="27"/>
      <c r="Y1020" s="27"/>
      <c r="Z1020" s="27"/>
      <c r="AA1020" s="27"/>
      <c r="AB1020" s="27"/>
      <c r="AC1020" s="27"/>
      <c r="AD1020" s="27"/>
    </row>
    <row r="1021" spans="1:30" s="25" customFormat="1" ht="12.75">
      <c r="A1021" s="22"/>
      <c r="E1021" s="43"/>
      <c r="F1021" s="44"/>
      <c r="G1021" s="49"/>
      <c r="H1021" s="49"/>
      <c r="I1021" s="49"/>
      <c r="J1021" s="26"/>
      <c r="K1021" s="26"/>
      <c r="L1021" s="26"/>
      <c r="M1021" s="297"/>
      <c r="N1021" s="105"/>
      <c r="O1021" s="105"/>
      <c r="P1021" s="105"/>
      <c r="Q1021" s="27"/>
      <c r="R1021" s="27"/>
      <c r="S1021" s="27"/>
      <c r="T1021" s="27"/>
      <c r="U1021" s="27"/>
      <c r="V1021" s="27"/>
      <c r="W1021" s="27"/>
      <c r="X1021" s="27"/>
      <c r="Y1021" s="27"/>
      <c r="Z1021" s="27"/>
      <c r="AA1021" s="27"/>
      <c r="AB1021" s="27"/>
      <c r="AC1021" s="27"/>
      <c r="AD1021" s="27"/>
    </row>
    <row r="1022" spans="1:30" s="25" customFormat="1" ht="12.75">
      <c r="A1022" s="22"/>
      <c r="E1022" s="43"/>
      <c r="F1022" s="44"/>
      <c r="G1022" s="49"/>
      <c r="H1022" s="49"/>
      <c r="I1022" s="49"/>
      <c r="J1022" s="26"/>
      <c r="K1022" s="26"/>
      <c r="L1022" s="26"/>
      <c r="M1022" s="297"/>
      <c r="N1022" s="105"/>
      <c r="O1022" s="105"/>
      <c r="P1022" s="105"/>
      <c r="Q1022" s="27"/>
      <c r="R1022" s="27"/>
      <c r="S1022" s="27"/>
      <c r="T1022" s="27"/>
      <c r="U1022" s="27"/>
      <c r="V1022" s="27"/>
      <c r="W1022" s="27"/>
      <c r="X1022" s="27"/>
      <c r="Y1022" s="27"/>
      <c r="Z1022" s="27"/>
      <c r="AA1022" s="27"/>
      <c r="AB1022" s="27"/>
      <c r="AC1022" s="27"/>
      <c r="AD1022" s="27"/>
    </row>
    <row r="1023" spans="1:30" s="25" customFormat="1" ht="12.75">
      <c r="A1023" s="22"/>
      <c r="E1023" s="43"/>
      <c r="F1023" s="44"/>
      <c r="G1023" s="49"/>
      <c r="H1023" s="49"/>
      <c r="I1023" s="49"/>
      <c r="J1023" s="26"/>
      <c r="K1023" s="26"/>
      <c r="L1023" s="26"/>
      <c r="M1023" s="297"/>
      <c r="N1023" s="105"/>
      <c r="O1023" s="105"/>
      <c r="P1023" s="105"/>
      <c r="Q1023" s="27"/>
      <c r="R1023" s="27"/>
      <c r="S1023" s="27"/>
      <c r="T1023" s="27"/>
      <c r="U1023" s="27"/>
      <c r="V1023" s="27"/>
      <c r="W1023" s="27"/>
      <c r="X1023" s="27"/>
      <c r="Y1023" s="27"/>
      <c r="Z1023" s="27"/>
      <c r="AA1023" s="27"/>
      <c r="AB1023" s="27"/>
      <c r="AC1023" s="27"/>
      <c r="AD1023" s="27"/>
    </row>
    <row r="1024" spans="1:30" s="25" customFormat="1" ht="12.75">
      <c r="A1024" s="22"/>
      <c r="E1024" s="43"/>
      <c r="F1024" s="44"/>
      <c r="G1024" s="49"/>
      <c r="H1024" s="49"/>
      <c r="I1024" s="49"/>
      <c r="J1024" s="26"/>
      <c r="K1024" s="26"/>
      <c r="L1024" s="26"/>
      <c r="M1024" s="297"/>
      <c r="N1024" s="105"/>
      <c r="O1024" s="105"/>
      <c r="P1024" s="105"/>
      <c r="Q1024" s="27"/>
      <c r="R1024" s="27"/>
      <c r="S1024" s="27"/>
      <c r="T1024" s="27"/>
      <c r="U1024" s="27"/>
      <c r="V1024" s="27"/>
      <c r="W1024" s="27"/>
      <c r="X1024" s="27"/>
      <c r="Y1024" s="27"/>
      <c r="Z1024" s="27"/>
      <c r="AA1024" s="27"/>
      <c r="AB1024" s="27"/>
      <c r="AC1024" s="27"/>
      <c r="AD1024" s="27"/>
    </row>
    <row r="1025" spans="1:30" s="25" customFormat="1" ht="12.75">
      <c r="A1025" s="22"/>
      <c r="E1025" s="43"/>
      <c r="F1025" s="44"/>
      <c r="G1025" s="49"/>
      <c r="H1025" s="49"/>
      <c r="I1025" s="49"/>
      <c r="J1025" s="26"/>
      <c r="K1025" s="26"/>
      <c r="L1025" s="26"/>
      <c r="M1025" s="297"/>
      <c r="N1025" s="105"/>
      <c r="O1025" s="105"/>
      <c r="P1025" s="105"/>
      <c r="Q1025" s="27"/>
      <c r="R1025" s="27"/>
      <c r="S1025" s="27"/>
      <c r="T1025" s="27"/>
      <c r="U1025" s="27"/>
      <c r="V1025" s="27"/>
      <c r="W1025" s="27"/>
      <c r="X1025" s="27"/>
      <c r="Y1025" s="27"/>
      <c r="Z1025" s="27"/>
      <c r="AA1025" s="27"/>
      <c r="AB1025" s="27"/>
      <c r="AC1025" s="27"/>
      <c r="AD1025" s="27"/>
    </row>
    <row r="1026" spans="1:30" s="25" customFormat="1" ht="12.75">
      <c r="A1026" s="22"/>
      <c r="E1026" s="43"/>
      <c r="F1026" s="44"/>
      <c r="G1026" s="49"/>
      <c r="H1026" s="49"/>
      <c r="I1026" s="49"/>
      <c r="J1026" s="26"/>
      <c r="K1026" s="26"/>
      <c r="L1026" s="26"/>
      <c r="M1026" s="297"/>
      <c r="N1026" s="105"/>
      <c r="O1026" s="105"/>
      <c r="P1026" s="105"/>
      <c r="Q1026" s="27"/>
      <c r="R1026" s="27"/>
      <c r="S1026" s="27"/>
      <c r="T1026" s="27"/>
      <c r="U1026" s="27"/>
      <c r="V1026" s="27"/>
      <c r="W1026" s="27"/>
      <c r="X1026" s="27"/>
      <c r="Y1026" s="27"/>
      <c r="Z1026" s="27"/>
      <c r="AA1026" s="27"/>
      <c r="AB1026" s="27"/>
      <c r="AC1026" s="27"/>
      <c r="AD1026" s="27"/>
    </row>
    <row r="1027" spans="1:30" s="25" customFormat="1" ht="12.75">
      <c r="A1027" s="22"/>
      <c r="E1027" s="43"/>
      <c r="F1027" s="44"/>
      <c r="G1027" s="49"/>
      <c r="H1027" s="49"/>
      <c r="I1027" s="49"/>
      <c r="J1027" s="26"/>
      <c r="K1027" s="26"/>
      <c r="L1027" s="26"/>
      <c r="M1027" s="297"/>
      <c r="N1027" s="105"/>
      <c r="O1027" s="105"/>
      <c r="P1027" s="105"/>
      <c r="Q1027" s="27"/>
      <c r="R1027" s="27"/>
      <c r="S1027" s="27"/>
      <c r="T1027" s="27"/>
      <c r="U1027" s="27"/>
      <c r="V1027" s="27"/>
      <c r="W1027" s="27"/>
      <c r="X1027" s="27"/>
      <c r="Y1027" s="27"/>
      <c r="Z1027" s="27"/>
      <c r="AA1027" s="27"/>
      <c r="AB1027" s="27"/>
      <c r="AC1027" s="27"/>
      <c r="AD1027" s="27"/>
    </row>
    <row r="1028" spans="1:30" s="25" customFormat="1" ht="12.75">
      <c r="A1028" s="22"/>
      <c r="E1028" s="43"/>
      <c r="F1028" s="44"/>
      <c r="G1028" s="49"/>
      <c r="H1028" s="49"/>
      <c r="I1028" s="49"/>
      <c r="J1028" s="26"/>
      <c r="K1028" s="26"/>
      <c r="L1028" s="26"/>
      <c r="M1028" s="297"/>
      <c r="N1028" s="105"/>
      <c r="O1028" s="105"/>
      <c r="P1028" s="105"/>
      <c r="Q1028" s="27"/>
      <c r="R1028" s="27"/>
      <c r="S1028" s="27"/>
      <c r="T1028" s="27"/>
      <c r="U1028" s="27"/>
      <c r="V1028" s="27"/>
      <c r="W1028" s="27"/>
      <c r="X1028" s="27"/>
      <c r="Y1028" s="27"/>
      <c r="Z1028" s="27"/>
      <c r="AA1028" s="27"/>
      <c r="AB1028" s="27"/>
      <c r="AC1028" s="27"/>
      <c r="AD1028" s="27"/>
    </row>
    <row r="1029" spans="1:30" s="25" customFormat="1" ht="12.75">
      <c r="A1029" s="22"/>
      <c r="E1029" s="43"/>
      <c r="F1029" s="44"/>
      <c r="G1029" s="49"/>
      <c r="H1029" s="49"/>
      <c r="I1029" s="49"/>
      <c r="J1029" s="26"/>
      <c r="K1029" s="26"/>
      <c r="L1029" s="26"/>
      <c r="M1029" s="297"/>
      <c r="N1029" s="105"/>
      <c r="O1029" s="105"/>
      <c r="P1029" s="105"/>
      <c r="Q1029" s="27"/>
      <c r="R1029" s="27"/>
      <c r="S1029" s="27"/>
      <c r="T1029" s="27"/>
      <c r="U1029" s="27"/>
      <c r="V1029" s="27"/>
      <c r="W1029" s="27"/>
      <c r="X1029" s="27"/>
      <c r="Y1029" s="27"/>
      <c r="Z1029" s="27"/>
      <c r="AA1029" s="27"/>
      <c r="AB1029" s="27"/>
      <c r="AC1029" s="27"/>
      <c r="AD1029" s="27"/>
    </row>
    <row r="1030" spans="1:30" s="25" customFormat="1" ht="12.75">
      <c r="A1030" s="22"/>
      <c r="E1030" s="43"/>
      <c r="F1030" s="44"/>
      <c r="G1030" s="49"/>
      <c r="H1030" s="49"/>
      <c r="I1030" s="49"/>
      <c r="J1030" s="26"/>
      <c r="K1030" s="26"/>
      <c r="L1030" s="26"/>
      <c r="M1030" s="297"/>
      <c r="N1030" s="105"/>
      <c r="O1030" s="105"/>
      <c r="P1030" s="105"/>
      <c r="Q1030" s="27"/>
      <c r="R1030" s="27"/>
      <c r="S1030" s="27"/>
      <c r="T1030" s="27"/>
      <c r="U1030" s="27"/>
      <c r="V1030" s="27"/>
      <c r="W1030" s="27"/>
      <c r="X1030" s="27"/>
      <c r="Y1030" s="27"/>
      <c r="Z1030" s="27"/>
      <c r="AA1030" s="27"/>
      <c r="AB1030" s="27"/>
      <c r="AC1030" s="27"/>
      <c r="AD1030" s="27"/>
    </row>
    <row r="1031" spans="1:30" s="25" customFormat="1" ht="12.75">
      <c r="A1031" s="22"/>
      <c r="E1031" s="43"/>
      <c r="F1031" s="44"/>
      <c r="G1031" s="49"/>
      <c r="H1031" s="49"/>
      <c r="I1031" s="49"/>
      <c r="J1031" s="26"/>
      <c r="K1031" s="26"/>
      <c r="L1031" s="26"/>
      <c r="M1031" s="297"/>
      <c r="N1031" s="105"/>
      <c r="O1031" s="105"/>
      <c r="P1031" s="105"/>
      <c r="Q1031" s="27"/>
      <c r="R1031" s="27"/>
      <c r="S1031" s="27"/>
      <c r="T1031" s="27"/>
      <c r="U1031" s="27"/>
      <c r="V1031" s="27"/>
      <c r="W1031" s="27"/>
      <c r="X1031" s="27"/>
      <c r="Y1031" s="27"/>
      <c r="Z1031" s="27"/>
      <c r="AA1031" s="27"/>
      <c r="AB1031" s="27"/>
      <c r="AC1031" s="27"/>
      <c r="AD1031" s="27"/>
    </row>
    <row r="1032" spans="1:30" s="25" customFormat="1" ht="12.75">
      <c r="A1032" s="22"/>
      <c r="E1032" s="43"/>
      <c r="F1032" s="44"/>
      <c r="G1032" s="49"/>
      <c r="H1032" s="49"/>
      <c r="I1032" s="49"/>
      <c r="J1032" s="26"/>
      <c r="K1032" s="26"/>
      <c r="L1032" s="26"/>
      <c r="M1032" s="297"/>
      <c r="N1032" s="105"/>
      <c r="O1032" s="105"/>
      <c r="P1032" s="105"/>
      <c r="Q1032" s="27"/>
      <c r="R1032" s="27"/>
      <c r="S1032" s="27"/>
      <c r="T1032" s="27"/>
      <c r="U1032" s="27"/>
      <c r="V1032" s="27"/>
      <c r="W1032" s="27"/>
      <c r="X1032" s="27"/>
      <c r="Y1032" s="27"/>
      <c r="Z1032" s="27"/>
      <c r="AA1032" s="27"/>
      <c r="AB1032" s="27"/>
      <c r="AC1032" s="27"/>
      <c r="AD1032" s="27"/>
    </row>
    <row r="1033" spans="1:30" s="25" customFormat="1" ht="12.75">
      <c r="A1033" s="22"/>
      <c r="E1033" s="43"/>
      <c r="F1033" s="44"/>
      <c r="G1033" s="49"/>
      <c r="H1033" s="49"/>
      <c r="I1033" s="49"/>
      <c r="J1033" s="26"/>
      <c r="K1033" s="26"/>
      <c r="L1033" s="26"/>
      <c r="M1033" s="297"/>
      <c r="N1033" s="105"/>
      <c r="O1033" s="105"/>
      <c r="P1033" s="105"/>
      <c r="Q1033" s="27"/>
      <c r="R1033" s="27"/>
      <c r="S1033" s="27"/>
      <c r="T1033" s="27"/>
      <c r="U1033" s="27"/>
      <c r="V1033" s="27"/>
      <c r="W1033" s="27"/>
      <c r="X1033" s="27"/>
      <c r="Y1033" s="27"/>
      <c r="Z1033" s="27"/>
      <c r="AA1033" s="27"/>
      <c r="AB1033" s="27"/>
      <c r="AC1033" s="27"/>
      <c r="AD1033" s="27"/>
    </row>
    <row r="1034" spans="1:30" s="25" customFormat="1" ht="12.75">
      <c r="A1034" s="22"/>
      <c r="E1034" s="43"/>
      <c r="F1034" s="44"/>
      <c r="G1034" s="49"/>
      <c r="H1034" s="49"/>
      <c r="I1034" s="49"/>
      <c r="J1034" s="26"/>
      <c r="K1034" s="26"/>
      <c r="L1034" s="26"/>
      <c r="M1034" s="297"/>
      <c r="N1034" s="105"/>
      <c r="O1034" s="105"/>
      <c r="P1034" s="105"/>
      <c r="Q1034" s="27"/>
      <c r="R1034" s="27"/>
      <c r="S1034" s="27"/>
      <c r="T1034" s="27"/>
      <c r="U1034" s="27"/>
      <c r="V1034" s="27"/>
      <c r="W1034" s="27"/>
      <c r="X1034" s="27"/>
      <c r="Y1034" s="27"/>
      <c r="Z1034" s="27"/>
      <c r="AA1034" s="27"/>
      <c r="AB1034" s="27"/>
      <c r="AC1034" s="27"/>
      <c r="AD1034" s="27"/>
    </row>
    <row r="1035" spans="1:30" s="25" customFormat="1" ht="12.75">
      <c r="A1035" s="22"/>
      <c r="E1035" s="43"/>
      <c r="F1035" s="44"/>
      <c r="G1035" s="49"/>
      <c r="H1035" s="49"/>
      <c r="I1035" s="49"/>
      <c r="J1035" s="26"/>
      <c r="K1035" s="26"/>
      <c r="L1035" s="26"/>
      <c r="M1035" s="297"/>
      <c r="N1035" s="105"/>
      <c r="O1035" s="105"/>
      <c r="P1035" s="105"/>
      <c r="Q1035" s="27"/>
      <c r="R1035" s="27"/>
      <c r="S1035" s="27"/>
      <c r="T1035" s="27"/>
      <c r="U1035" s="27"/>
      <c r="V1035" s="27"/>
      <c r="W1035" s="27"/>
      <c r="X1035" s="27"/>
      <c r="Y1035" s="27"/>
      <c r="Z1035" s="27"/>
      <c r="AA1035" s="27"/>
      <c r="AB1035" s="27"/>
      <c r="AC1035" s="27"/>
      <c r="AD1035" s="27"/>
    </row>
    <row r="1036" spans="1:30" s="25" customFormat="1" ht="12.75">
      <c r="A1036" s="22"/>
      <c r="E1036" s="43"/>
      <c r="F1036" s="44"/>
      <c r="G1036" s="49"/>
      <c r="H1036" s="49"/>
      <c r="I1036" s="49"/>
      <c r="J1036" s="26"/>
      <c r="K1036" s="26"/>
      <c r="L1036" s="26"/>
      <c r="M1036" s="297"/>
      <c r="N1036" s="105"/>
      <c r="O1036" s="105"/>
      <c r="P1036" s="105"/>
      <c r="Q1036" s="27"/>
      <c r="R1036" s="27"/>
      <c r="S1036" s="27"/>
      <c r="T1036" s="27"/>
      <c r="U1036" s="27"/>
      <c r="V1036" s="27"/>
      <c r="W1036" s="27"/>
      <c r="X1036" s="27"/>
      <c r="Y1036" s="27"/>
      <c r="Z1036" s="27"/>
      <c r="AA1036" s="27"/>
      <c r="AB1036" s="27"/>
      <c r="AC1036" s="27"/>
      <c r="AD1036" s="27"/>
    </row>
    <row r="1037" spans="1:30" s="25" customFormat="1" ht="12.75">
      <c r="A1037" s="22"/>
      <c r="E1037" s="43"/>
      <c r="F1037" s="44"/>
      <c r="G1037" s="49"/>
      <c r="H1037" s="49"/>
      <c r="I1037" s="49"/>
      <c r="J1037" s="26"/>
      <c r="K1037" s="26"/>
      <c r="L1037" s="26"/>
      <c r="M1037" s="297"/>
      <c r="N1037" s="105"/>
      <c r="O1037" s="105"/>
      <c r="P1037" s="105"/>
      <c r="Q1037" s="27"/>
      <c r="R1037" s="27"/>
      <c r="S1037" s="27"/>
      <c r="T1037" s="27"/>
      <c r="U1037" s="27"/>
      <c r="V1037" s="27"/>
      <c r="W1037" s="27"/>
      <c r="X1037" s="27"/>
      <c r="Y1037" s="27"/>
      <c r="Z1037" s="27"/>
      <c r="AA1037" s="27"/>
      <c r="AB1037" s="27"/>
      <c r="AC1037" s="27"/>
      <c r="AD1037" s="27"/>
    </row>
    <row r="1038" spans="1:30" s="25" customFormat="1" ht="12.75">
      <c r="A1038" s="22"/>
      <c r="E1038" s="43"/>
      <c r="F1038" s="44"/>
      <c r="G1038" s="49"/>
      <c r="H1038" s="49"/>
      <c r="I1038" s="49"/>
      <c r="J1038" s="26"/>
      <c r="K1038" s="26"/>
      <c r="L1038" s="26"/>
      <c r="M1038" s="297"/>
      <c r="N1038" s="105"/>
      <c r="O1038" s="105"/>
      <c r="P1038" s="105"/>
      <c r="Q1038" s="27"/>
      <c r="R1038" s="27"/>
      <c r="S1038" s="27"/>
      <c r="T1038" s="27"/>
      <c r="U1038" s="27"/>
      <c r="V1038" s="27"/>
      <c r="W1038" s="27"/>
      <c r="X1038" s="27"/>
      <c r="Y1038" s="27"/>
      <c r="Z1038" s="27"/>
      <c r="AA1038" s="27"/>
      <c r="AB1038" s="27"/>
      <c r="AC1038" s="27"/>
      <c r="AD1038" s="27"/>
    </row>
    <row r="1039" spans="1:30" s="25" customFormat="1" ht="12.75">
      <c r="A1039" s="22"/>
      <c r="E1039" s="43"/>
      <c r="F1039" s="44"/>
      <c r="G1039" s="49"/>
      <c r="H1039" s="49"/>
      <c r="I1039" s="49"/>
      <c r="J1039" s="26"/>
      <c r="K1039" s="26"/>
      <c r="L1039" s="26"/>
      <c r="M1039" s="297"/>
      <c r="N1039" s="105"/>
      <c r="O1039" s="105"/>
      <c r="P1039" s="105"/>
      <c r="Q1039" s="27"/>
      <c r="R1039" s="27"/>
      <c r="S1039" s="27"/>
      <c r="T1039" s="27"/>
      <c r="U1039" s="27"/>
      <c r="V1039" s="27"/>
      <c r="W1039" s="27"/>
      <c r="X1039" s="27"/>
      <c r="Y1039" s="27"/>
      <c r="Z1039" s="27"/>
      <c r="AA1039" s="27"/>
      <c r="AB1039" s="27"/>
      <c r="AC1039" s="27"/>
      <c r="AD1039" s="27"/>
    </row>
    <row r="1040" spans="1:30" s="25" customFormat="1" ht="12.75">
      <c r="A1040" s="22"/>
      <c r="E1040" s="43"/>
      <c r="F1040" s="44"/>
      <c r="G1040" s="49"/>
      <c r="H1040" s="49"/>
      <c r="I1040" s="49"/>
      <c r="J1040" s="26"/>
      <c r="K1040" s="26"/>
      <c r="L1040" s="26"/>
      <c r="M1040" s="297"/>
      <c r="N1040" s="105"/>
      <c r="O1040" s="105"/>
      <c r="P1040" s="105"/>
      <c r="Q1040" s="27"/>
      <c r="R1040" s="27"/>
      <c r="S1040" s="27"/>
      <c r="T1040" s="27"/>
      <c r="U1040" s="27"/>
      <c r="V1040" s="27"/>
      <c r="W1040" s="27"/>
      <c r="X1040" s="27"/>
      <c r="Y1040" s="27"/>
      <c r="Z1040" s="27"/>
      <c r="AA1040" s="27"/>
      <c r="AB1040" s="27"/>
      <c r="AC1040" s="27"/>
      <c r="AD1040" s="27"/>
    </row>
    <row r="1041" spans="1:30" s="25" customFormat="1" ht="12.75">
      <c r="A1041" s="22"/>
      <c r="E1041" s="43"/>
      <c r="F1041" s="44"/>
      <c r="G1041" s="49"/>
      <c r="H1041" s="49"/>
      <c r="I1041" s="49"/>
      <c r="J1041" s="26"/>
      <c r="K1041" s="26"/>
      <c r="L1041" s="26"/>
      <c r="M1041" s="297"/>
      <c r="N1041" s="105"/>
      <c r="O1041" s="105"/>
      <c r="P1041" s="105"/>
      <c r="Q1041" s="27"/>
      <c r="R1041" s="27"/>
      <c r="S1041" s="27"/>
      <c r="T1041" s="27"/>
      <c r="U1041" s="27"/>
      <c r="V1041" s="27"/>
      <c r="W1041" s="27"/>
      <c r="X1041" s="27"/>
      <c r="Y1041" s="27"/>
      <c r="Z1041" s="27"/>
      <c r="AA1041" s="27"/>
      <c r="AB1041" s="27"/>
      <c r="AC1041" s="27"/>
      <c r="AD1041" s="27"/>
    </row>
    <row r="1042" spans="1:30" s="25" customFormat="1" ht="12.75">
      <c r="A1042" s="22"/>
      <c r="E1042" s="43"/>
      <c r="F1042" s="44"/>
      <c r="G1042" s="49"/>
      <c r="H1042" s="49"/>
      <c r="I1042" s="49"/>
      <c r="J1042" s="26"/>
      <c r="K1042" s="26"/>
      <c r="L1042" s="26"/>
      <c r="M1042" s="297"/>
      <c r="N1042" s="105"/>
      <c r="O1042" s="105"/>
      <c r="P1042" s="105"/>
      <c r="Q1042" s="27"/>
      <c r="R1042" s="27"/>
      <c r="S1042" s="27"/>
      <c r="T1042" s="27"/>
      <c r="U1042" s="27"/>
      <c r="V1042" s="27"/>
      <c r="W1042" s="27"/>
      <c r="X1042" s="27"/>
      <c r="Y1042" s="27"/>
      <c r="Z1042" s="27"/>
      <c r="AA1042" s="27"/>
      <c r="AB1042" s="27"/>
      <c r="AC1042" s="27"/>
      <c r="AD1042" s="27"/>
    </row>
    <row r="1043" spans="1:30" s="25" customFormat="1" ht="12.75">
      <c r="A1043" s="22"/>
      <c r="E1043" s="43"/>
      <c r="F1043" s="44"/>
      <c r="G1043" s="49"/>
      <c r="H1043" s="49"/>
      <c r="I1043" s="49"/>
      <c r="J1043" s="26"/>
      <c r="K1043" s="26"/>
      <c r="L1043" s="26"/>
      <c r="M1043" s="297"/>
      <c r="N1043" s="105"/>
      <c r="O1043" s="105"/>
      <c r="P1043" s="105"/>
      <c r="Q1043" s="27"/>
      <c r="R1043" s="27"/>
      <c r="S1043" s="27"/>
      <c r="T1043" s="27"/>
      <c r="U1043" s="27"/>
      <c r="V1043" s="27"/>
      <c r="W1043" s="27"/>
      <c r="X1043" s="27"/>
      <c r="Y1043" s="27"/>
      <c r="Z1043" s="27"/>
      <c r="AA1043" s="27"/>
      <c r="AB1043" s="27"/>
      <c r="AC1043" s="27"/>
      <c r="AD1043" s="27"/>
    </row>
    <row r="1044" spans="1:30" s="25" customFormat="1" ht="12.75">
      <c r="A1044" s="22"/>
      <c r="E1044" s="43"/>
      <c r="F1044" s="44"/>
      <c r="G1044" s="49"/>
      <c r="H1044" s="49"/>
      <c r="I1044" s="49"/>
      <c r="J1044" s="26"/>
      <c r="K1044" s="26"/>
      <c r="L1044" s="26"/>
      <c r="M1044" s="297"/>
      <c r="N1044" s="105"/>
      <c r="O1044" s="105"/>
      <c r="P1044" s="105"/>
      <c r="Q1044" s="27"/>
      <c r="R1044" s="27"/>
      <c r="S1044" s="27"/>
      <c r="T1044" s="27"/>
      <c r="U1044" s="27"/>
      <c r="V1044" s="27"/>
      <c r="W1044" s="27"/>
      <c r="X1044" s="27"/>
      <c r="Y1044" s="27"/>
      <c r="Z1044" s="27"/>
      <c r="AA1044" s="27"/>
      <c r="AB1044" s="27"/>
      <c r="AC1044" s="27"/>
      <c r="AD1044" s="27"/>
    </row>
    <row r="1045" spans="1:30" s="25" customFormat="1" ht="12.75">
      <c r="A1045" s="22"/>
      <c r="E1045" s="43"/>
      <c r="F1045" s="44"/>
      <c r="G1045" s="49"/>
      <c r="H1045" s="49"/>
      <c r="I1045" s="49"/>
      <c r="J1045" s="26"/>
      <c r="K1045" s="26"/>
      <c r="L1045" s="26"/>
      <c r="M1045" s="297"/>
      <c r="N1045" s="105"/>
      <c r="O1045" s="105"/>
      <c r="P1045" s="105"/>
      <c r="Q1045" s="27"/>
      <c r="R1045" s="27"/>
      <c r="S1045" s="27"/>
      <c r="T1045" s="27"/>
      <c r="U1045" s="27"/>
      <c r="V1045" s="27"/>
      <c r="W1045" s="27"/>
      <c r="X1045" s="27"/>
      <c r="Y1045" s="27"/>
      <c r="Z1045" s="27"/>
      <c r="AA1045" s="27"/>
      <c r="AB1045" s="27"/>
      <c r="AC1045" s="27"/>
      <c r="AD1045" s="27"/>
    </row>
    <row r="1046" spans="1:30" s="25" customFormat="1" ht="12.75">
      <c r="A1046" s="22"/>
      <c r="E1046" s="43"/>
      <c r="F1046" s="44"/>
      <c r="G1046" s="49"/>
      <c r="H1046" s="49"/>
      <c r="I1046" s="49"/>
      <c r="J1046" s="26"/>
      <c r="K1046" s="26"/>
      <c r="L1046" s="26"/>
      <c r="M1046" s="297"/>
      <c r="N1046" s="105"/>
      <c r="O1046" s="105"/>
      <c r="P1046" s="105"/>
      <c r="Q1046" s="27"/>
      <c r="R1046" s="27"/>
      <c r="S1046" s="27"/>
      <c r="T1046" s="27"/>
      <c r="U1046" s="27"/>
      <c r="V1046" s="27"/>
      <c r="W1046" s="27"/>
      <c r="X1046" s="27"/>
      <c r="Y1046" s="27"/>
      <c r="Z1046" s="27"/>
      <c r="AA1046" s="27"/>
      <c r="AB1046" s="27"/>
      <c r="AC1046" s="27"/>
      <c r="AD1046" s="27"/>
    </row>
    <row r="1047" spans="1:30" s="25" customFormat="1" ht="12.75">
      <c r="A1047" s="22"/>
      <c r="E1047" s="43"/>
      <c r="F1047" s="44"/>
      <c r="G1047" s="49"/>
      <c r="H1047" s="49"/>
      <c r="I1047" s="49"/>
      <c r="J1047" s="26"/>
      <c r="K1047" s="26"/>
      <c r="L1047" s="26"/>
      <c r="M1047" s="297"/>
      <c r="N1047" s="105"/>
      <c r="O1047" s="105"/>
      <c r="P1047" s="105"/>
      <c r="Q1047" s="27"/>
      <c r="R1047" s="27"/>
      <c r="S1047" s="27"/>
      <c r="T1047" s="27"/>
      <c r="U1047" s="27"/>
      <c r="V1047" s="27"/>
      <c r="W1047" s="27"/>
      <c r="X1047" s="27"/>
      <c r="Y1047" s="27"/>
      <c r="Z1047" s="27"/>
      <c r="AA1047" s="27"/>
      <c r="AB1047" s="27"/>
      <c r="AC1047" s="27"/>
      <c r="AD1047" s="27"/>
    </row>
    <row r="1048" spans="1:30" s="25" customFormat="1" ht="12.75">
      <c r="A1048" s="22"/>
      <c r="E1048" s="43"/>
      <c r="F1048" s="44"/>
      <c r="G1048" s="49"/>
      <c r="H1048" s="49"/>
      <c r="I1048" s="49"/>
      <c r="J1048" s="26"/>
      <c r="K1048" s="26"/>
      <c r="L1048" s="26"/>
      <c r="M1048" s="297"/>
      <c r="N1048" s="105"/>
      <c r="O1048" s="105"/>
      <c r="P1048" s="105"/>
      <c r="Q1048" s="27"/>
      <c r="R1048" s="27"/>
      <c r="S1048" s="27"/>
      <c r="T1048" s="27"/>
      <c r="U1048" s="27"/>
      <c r="V1048" s="27"/>
      <c r="W1048" s="27"/>
      <c r="X1048" s="27"/>
      <c r="Y1048" s="27"/>
      <c r="Z1048" s="27"/>
      <c r="AA1048" s="27"/>
      <c r="AB1048" s="27"/>
      <c r="AC1048" s="27"/>
      <c r="AD1048" s="27"/>
    </row>
    <row r="1049" spans="1:30" s="25" customFormat="1" ht="12.75">
      <c r="A1049" s="22"/>
      <c r="E1049" s="43"/>
      <c r="F1049" s="44"/>
      <c r="G1049" s="49"/>
      <c r="H1049" s="49"/>
      <c r="I1049" s="49"/>
      <c r="J1049" s="26"/>
      <c r="K1049" s="26"/>
      <c r="L1049" s="26"/>
      <c r="M1049" s="297"/>
      <c r="N1049" s="105"/>
      <c r="O1049" s="105"/>
      <c r="P1049" s="105"/>
      <c r="Q1049" s="27"/>
      <c r="R1049" s="27"/>
      <c r="S1049" s="27"/>
      <c r="T1049" s="27"/>
      <c r="U1049" s="27"/>
      <c r="V1049" s="27"/>
      <c r="W1049" s="27"/>
      <c r="X1049" s="27"/>
      <c r="Y1049" s="27"/>
      <c r="Z1049" s="27"/>
      <c r="AA1049" s="27"/>
      <c r="AB1049" s="27"/>
      <c r="AC1049" s="27"/>
      <c r="AD1049" s="27"/>
    </row>
    <row r="1050" spans="1:30" s="25" customFormat="1" ht="12.75">
      <c r="A1050" s="22"/>
      <c r="E1050" s="43"/>
      <c r="F1050" s="44"/>
      <c r="G1050" s="49"/>
      <c r="H1050" s="49"/>
      <c r="I1050" s="49"/>
      <c r="J1050" s="26"/>
      <c r="K1050" s="26"/>
      <c r="L1050" s="26"/>
      <c r="M1050" s="297"/>
      <c r="N1050" s="105"/>
      <c r="O1050" s="105"/>
      <c r="P1050" s="105"/>
      <c r="Q1050" s="27"/>
      <c r="R1050" s="27"/>
      <c r="S1050" s="27"/>
      <c r="T1050" s="27"/>
      <c r="U1050" s="27"/>
      <c r="V1050" s="27"/>
      <c r="W1050" s="27"/>
      <c r="X1050" s="27"/>
      <c r="Y1050" s="27"/>
      <c r="Z1050" s="27"/>
      <c r="AA1050" s="27"/>
      <c r="AB1050" s="27"/>
      <c r="AC1050" s="27"/>
      <c r="AD1050" s="27"/>
    </row>
    <row r="1051" spans="1:30" s="25" customFormat="1" ht="12.75">
      <c r="A1051" s="22"/>
      <c r="E1051" s="43"/>
      <c r="F1051" s="44"/>
      <c r="G1051" s="49"/>
      <c r="H1051" s="49"/>
      <c r="I1051" s="49"/>
      <c r="J1051" s="26"/>
      <c r="K1051" s="26"/>
      <c r="L1051" s="26"/>
      <c r="M1051" s="297"/>
      <c r="N1051" s="105"/>
      <c r="O1051" s="105"/>
      <c r="P1051" s="105"/>
      <c r="Q1051" s="27"/>
      <c r="R1051" s="27"/>
      <c r="S1051" s="27"/>
      <c r="T1051" s="27"/>
      <c r="U1051" s="27"/>
      <c r="V1051" s="27"/>
      <c r="W1051" s="27"/>
      <c r="X1051" s="27"/>
      <c r="Y1051" s="27"/>
      <c r="Z1051" s="27"/>
      <c r="AA1051" s="27"/>
      <c r="AB1051" s="27"/>
      <c r="AC1051" s="27"/>
      <c r="AD1051" s="27"/>
    </row>
    <row r="1052" spans="1:30" s="25" customFormat="1" ht="12.75">
      <c r="A1052" s="22"/>
      <c r="E1052" s="43"/>
      <c r="F1052" s="44"/>
      <c r="G1052" s="49"/>
      <c r="H1052" s="49"/>
      <c r="I1052" s="49"/>
      <c r="J1052" s="26"/>
      <c r="K1052" s="26"/>
      <c r="L1052" s="26"/>
      <c r="M1052" s="297"/>
      <c r="N1052" s="105"/>
      <c r="O1052" s="105"/>
      <c r="P1052" s="105"/>
      <c r="Q1052" s="27"/>
      <c r="R1052" s="27"/>
      <c r="S1052" s="27"/>
      <c r="T1052" s="27"/>
      <c r="U1052" s="27"/>
      <c r="V1052" s="27"/>
      <c r="W1052" s="27"/>
      <c r="X1052" s="27"/>
      <c r="Y1052" s="27"/>
      <c r="Z1052" s="27"/>
      <c r="AA1052" s="27"/>
      <c r="AB1052" s="27"/>
      <c r="AC1052" s="27"/>
      <c r="AD1052" s="27"/>
    </row>
    <row r="1053" spans="1:30" s="25" customFormat="1" ht="12.75">
      <c r="A1053" s="22"/>
      <c r="E1053" s="43"/>
      <c r="F1053" s="44"/>
      <c r="G1053" s="49"/>
      <c r="H1053" s="49"/>
      <c r="I1053" s="49"/>
      <c r="J1053" s="26"/>
      <c r="K1053" s="26"/>
      <c r="L1053" s="26"/>
      <c r="M1053" s="297"/>
      <c r="N1053" s="105"/>
      <c r="O1053" s="105"/>
      <c r="P1053" s="105"/>
      <c r="Q1053" s="27"/>
      <c r="R1053" s="27"/>
      <c r="S1053" s="27"/>
      <c r="T1053" s="27"/>
      <c r="U1053" s="27"/>
      <c r="V1053" s="27"/>
      <c r="W1053" s="27"/>
      <c r="X1053" s="27"/>
      <c r="Y1053" s="27"/>
      <c r="Z1053" s="27"/>
      <c r="AA1053" s="27"/>
      <c r="AB1053" s="27"/>
      <c r="AC1053" s="27"/>
      <c r="AD1053" s="27"/>
    </row>
    <row r="1054" spans="1:30" s="25" customFormat="1" ht="12.75">
      <c r="A1054" s="22"/>
      <c r="E1054" s="43"/>
      <c r="F1054" s="44"/>
      <c r="G1054" s="49"/>
      <c r="H1054" s="49"/>
      <c r="I1054" s="49"/>
      <c r="J1054" s="26"/>
      <c r="K1054" s="26"/>
      <c r="L1054" s="26"/>
      <c r="M1054" s="297"/>
      <c r="N1054" s="105"/>
      <c r="O1054" s="105"/>
      <c r="P1054" s="105"/>
      <c r="Q1054" s="27"/>
      <c r="R1054" s="27"/>
      <c r="S1054" s="27"/>
      <c r="T1054" s="27"/>
      <c r="U1054" s="27"/>
      <c r="V1054" s="27"/>
      <c r="W1054" s="27"/>
      <c r="X1054" s="27"/>
      <c r="Y1054" s="27"/>
      <c r="Z1054" s="27"/>
      <c r="AA1054" s="27"/>
      <c r="AB1054" s="27"/>
      <c r="AC1054" s="27"/>
      <c r="AD1054" s="27"/>
    </row>
    <row r="1055" spans="1:30" s="25" customFormat="1" ht="12.75">
      <c r="A1055" s="22"/>
      <c r="E1055" s="43"/>
      <c r="F1055" s="44"/>
      <c r="G1055" s="49"/>
      <c r="H1055" s="49"/>
      <c r="I1055" s="49"/>
      <c r="J1055" s="26"/>
      <c r="K1055" s="26"/>
      <c r="L1055" s="26"/>
      <c r="M1055" s="297"/>
      <c r="N1055" s="105"/>
      <c r="O1055" s="105"/>
      <c r="P1055" s="105"/>
      <c r="Q1055" s="27"/>
      <c r="R1055" s="27"/>
      <c r="S1055" s="27"/>
      <c r="T1055" s="27"/>
      <c r="U1055" s="27"/>
      <c r="V1055" s="27"/>
      <c r="W1055" s="27"/>
      <c r="X1055" s="27"/>
      <c r="Y1055" s="27"/>
      <c r="Z1055" s="27"/>
      <c r="AA1055" s="27"/>
      <c r="AB1055" s="27"/>
      <c r="AC1055" s="27"/>
      <c r="AD1055" s="27"/>
    </row>
    <row r="1056" spans="1:30" s="25" customFormat="1" ht="12.75">
      <c r="A1056" s="22"/>
      <c r="E1056" s="43"/>
      <c r="F1056" s="44"/>
      <c r="G1056" s="49"/>
      <c r="H1056" s="49"/>
      <c r="I1056" s="49"/>
      <c r="J1056" s="26"/>
      <c r="K1056" s="26"/>
      <c r="L1056" s="26"/>
      <c r="M1056" s="297"/>
      <c r="N1056" s="105"/>
      <c r="O1056" s="105"/>
      <c r="P1056" s="105"/>
      <c r="Q1056" s="27"/>
      <c r="R1056" s="27"/>
      <c r="S1056" s="27"/>
      <c r="T1056" s="27"/>
      <c r="U1056" s="27"/>
      <c r="V1056" s="27"/>
      <c r="W1056" s="27"/>
      <c r="X1056" s="27"/>
      <c r="Y1056" s="27"/>
      <c r="Z1056" s="27"/>
      <c r="AA1056" s="27"/>
      <c r="AB1056" s="27"/>
      <c r="AC1056" s="27"/>
      <c r="AD1056" s="27"/>
    </row>
    <row r="1057" spans="1:30" s="25" customFormat="1" ht="12.75">
      <c r="A1057" s="22"/>
      <c r="E1057" s="43"/>
      <c r="F1057" s="44"/>
      <c r="G1057" s="49"/>
      <c r="H1057" s="49"/>
      <c r="I1057" s="49"/>
      <c r="J1057" s="26"/>
      <c r="K1057" s="26"/>
      <c r="L1057" s="26"/>
      <c r="M1057" s="297"/>
      <c r="N1057" s="105"/>
      <c r="O1057" s="105"/>
      <c r="P1057" s="105"/>
      <c r="Q1057" s="27"/>
      <c r="R1057" s="27"/>
      <c r="S1057" s="27"/>
      <c r="T1057" s="27"/>
      <c r="U1057" s="27"/>
      <c r="V1057" s="27"/>
      <c r="W1057" s="27"/>
      <c r="X1057" s="27"/>
      <c r="Y1057" s="27"/>
      <c r="Z1057" s="27"/>
      <c r="AA1057" s="27"/>
      <c r="AB1057" s="27"/>
      <c r="AC1057" s="27"/>
      <c r="AD1057" s="27"/>
    </row>
    <row r="1058" spans="1:30" s="25" customFormat="1" ht="12.75">
      <c r="A1058" s="22"/>
      <c r="E1058" s="43"/>
      <c r="F1058" s="44"/>
      <c r="G1058" s="49"/>
      <c r="H1058" s="49"/>
      <c r="I1058" s="49"/>
      <c r="J1058" s="26"/>
      <c r="K1058" s="26"/>
      <c r="L1058" s="26"/>
      <c r="M1058" s="297"/>
      <c r="N1058" s="105"/>
      <c r="O1058" s="105"/>
      <c r="P1058" s="105"/>
      <c r="Q1058" s="27"/>
      <c r="R1058" s="27"/>
      <c r="S1058" s="27"/>
      <c r="T1058" s="27"/>
      <c r="U1058" s="27"/>
      <c r="V1058" s="27"/>
      <c r="W1058" s="27"/>
      <c r="X1058" s="27"/>
      <c r="Y1058" s="27"/>
      <c r="Z1058" s="27"/>
      <c r="AA1058" s="27"/>
      <c r="AB1058" s="27"/>
      <c r="AC1058" s="27"/>
      <c r="AD1058" s="27"/>
    </row>
    <row r="1059" spans="1:30" s="25" customFormat="1" ht="12.75">
      <c r="A1059" s="22"/>
      <c r="E1059" s="43"/>
      <c r="F1059" s="44"/>
      <c r="G1059" s="49"/>
      <c r="H1059" s="49"/>
      <c r="I1059" s="49"/>
      <c r="J1059" s="26"/>
      <c r="K1059" s="26"/>
      <c r="L1059" s="26"/>
      <c r="M1059" s="297"/>
      <c r="N1059" s="105"/>
      <c r="O1059" s="105"/>
      <c r="P1059" s="105"/>
      <c r="Q1059" s="27"/>
      <c r="R1059" s="27"/>
      <c r="S1059" s="27"/>
      <c r="T1059" s="27"/>
      <c r="U1059" s="27"/>
      <c r="V1059" s="27"/>
      <c r="W1059" s="27"/>
      <c r="X1059" s="27"/>
      <c r="Y1059" s="27"/>
      <c r="Z1059" s="27"/>
      <c r="AA1059" s="27"/>
      <c r="AB1059" s="27"/>
      <c r="AC1059" s="27"/>
      <c r="AD1059" s="27"/>
    </row>
    <row r="1060" spans="1:30" s="25" customFormat="1" ht="12.75">
      <c r="A1060" s="22"/>
      <c r="E1060" s="43"/>
      <c r="F1060" s="44"/>
      <c r="G1060" s="49"/>
      <c r="H1060" s="49"/>
      <c r="I1060" s="49"/>
      <c r="J1060" s="26"/>
      <c r="K1060" s="26"/>
      <c r="L1060" s="26"/>
      <c r="M1060" s="297"/>
      <c r="N1060" s="105"/>
      <c r="O1060" s="105"/>
      <c r="P1060" s="105"/>
      <c r="Q1060" s="27"/>
      <c r="R1060" s="27"/>
      <c r="S1060" s="27"/>
      <c r="T1060" s="27"/>
      <c r="U1060" s="27"/>
      <c r="V1060" s="27"/>
      <c r="W1060" s="27"/>
      <c r="X1060" s="27"/>
      <c r="Y1060" s="27"/>
      <c r="Z1060" s="27"/>
      <c r="AA1060" s="27"/>
      <c r="AB1060" s="27"/>
      <c r="AC1060" s="27"/>
      <c r="AD1060" s="27"/>
    </row>
    <row r="1061" spans="1:30" s="25" customFormat="1" ht="12.75">
      <c r="A1061" s="22"/>
      <c r="E1061" s="43"/>
      <c r="F1061" s="44"/>
      <c r="G1061" s="49"/>
      <c r="H1061" s="49"/>
      <c r="I1061" s="49"/>
      <c r="J1061" s="26"/>
      <c r="K1061" s="26"/>
      <c r="L1061" s="26"/>
      <c r="M1061" s="297"/>
      <c r="N1061" s="105"/>
      <c r="O1061" s="105"/>
      <c r="P1061" s="105"/>
      <c r="Q1061" s="27"/>
      <c r="R1061" s="27"/>
      <c r="S1061" s="27"/>
      <c r="T1061" s="27"/>
      <c r="U1061" s="27"/>
      <c r="V1061" s="27"/>
      <c r="W1061" s="27"/>
      <c r="X1061" s="27"/>
      <c r="Y1061" s="27"/>
      <c r="Z1061" s="27"/>
      <c r="AA1061" s="27"/>
      <c r="AB1061" s="27"/>
      <c r="AC1061" s="27"/>
      <c r="AD1061" s="27"/>
    </row>
    <row r="1062" spans="1:30" s="25" customFormat="1" ht="12.75">
      <c r="A1062" s="22"/>
      <c r="E1062" s="43"/>
      <c r="F1062" s="44"/>
      <c r="G1062" s="49"/>
      <c r="H1062" s="49"/>
      <c r="I1062" s="49"/>
      <c r="J1062" s="26"/>
      <c r="K1062" s="26"/>
      <c r="L1062" s="26"/>
      <c r="M1062" s="297"/>
      <c r="N1062" s="105"/>
      <c r="O1062" s="105"/>
      <c r="P1062" s="105"/>
      <c r="Q1062" s="27"/>
      <c r="R1062" s="27"/>
      <c r="S1062" s="27"/>
      <c r="T1062" s="27"/>
      <c r="U1062" s="27"/>
      <c r="V1062" s="27"/>
      <c r="W1062" s="27"/>
      <c r="X1062" s="27"/>
      <c r="Y1062" s="27"/>
      <c r="Z1062" s="27"/>
      <c r="AA1062" s="27"/>
      <c r="AB1062" s="27"/>
      <c r="AC1062" s="27"/>
      <c r="AD1062" s="27"/>
    </row>
    <row r="1063" spans="1:30" s="25" customFormat="1" ht="12.75">
      <c r="A1063" s="22"/>
      <c r="E1063" s="43"/>
      <c r="F1063" s="44"/>
      <c r="G1063" s="49"/>
      <c r="H1063" s="49"/>
      <c r="I1063" s="49"/>
      <c r="J1063" s="26"/>
      <c r="K1063" s="26"/>
      <c r="L1063" s="26"/>
      <c r="M1063" s="297"/>
      <c r="N1063" s="105"/>
      <c r="O1063" s="105"/>
      <c r="P1063" s="105"/>
      <c r="Q1063" s="27"/>
      <c r="R1063" s="27"/>
      <c r="S1063" s="27"/>
      <c r="T1063" s="27"/>
      <c r="U1063" s="27"/>
      <c r="V1063" s="27"/>
      <c r="W1063" s="27"/>
      <c r="X1063" s="27"/>
      <c r="Y1063" s="27"/>
      <c r="Z1063" s="27"/>
      <c r="AA1063" s="27"/>
      <c r="AB1063" s="27"/>
      <c r="AC1063" s="27"/>
      <c r="AD1063" s="27"/>
    </row>
    <row r="1064" spans="1:30" s="25" customFormat="1" ht="12.75">
      <c r="A1064" s="22"/>
      <c r="E1064" s="43"/>
      <c r="F1064" s="44"/>
      <c r="G1064" s="49"/>
      <c r="H1064" s="49"/>
      <c r="I1064" s="49"/>
      <c r="J1064" s="26"/>
      <c r="K1064" s="26"/>
      <c r="L1064" s="26"/>
      <c r="M1064" s="297"/>
      <c r="N1064" s="105"/>
      <c r="O1064" s="105"/>
      <c r="P1064" s="105"/>
      <c r="Q1064" s="27"/>
      <c r="R1064" s="27"/>
      <c r="S1064" s="27"/>
      <c r="T1064" s="27"/>
      <c r="U1064" s="27"/>
      <c r="V1064" s="27"/>
      <c r="W1064" s="27"/>
      <c r="X1064" s="27"/>
      <c r="Y1064" s="27"/>
      <c r="Z1064" s="27"/>
      <c r="AA1064" s="27"/>
      <c r="AB1064" s="27"/>
      <c r="AC1064" s="27"/>
      <c r="AD1064" s="27"/>
    </row>
    <row r="1065" spans="1:30" s="25" customFormat="1" ht="12.75">
      <c r="A1065" s="22"/>
      <c r="E1065" s="43"/>
      <c r="F1065" s="44"/>
      <c r="G1065" s="49"/>
      <c r="H1065" s="49"/>
      <c r="I1065" s="49"/>
      <c r="J1065" s="26"/>
      <c r="K1065" s="26"/>
      <c r="L1065" s="26"/>
      <c r="M1065" s="297"/>
      <c r="N1065" s="105"/>
      <c r="O1065" s="105"/>
      <c r="P1065" s="105"/>
      <c r="Q1065" s="27"/>
      <c r="R1065" s="27"/>
      <c r="S1065" s="27"/>
      <c r="T1065" s="27"/>
      <c r="U1065" s="27"/>
      <c r="V1065" s="27"/>
      <c r="W1065" s="27"/>
      <c r="X1065" s="27"/>
      <c r="Y1065" s="27"/>
      <c r="Z1065" s="27"/>
      <c r="AA1065" s="27"/>
      <c r="AB1065" s="27"/>
      <c r="AC1065" s="27"/>
      <c r="AD1065" s="27"/>
    </row>
    <row r="1066" spans="1:30" s="25" customFormat="1" ht="12.75">
      <c r="A1066" s="22"/>
      <c r="E1066" s="43"/>
      <c r="F1066" s="44"/>
      <c r="G1066" s="49"/>
      <c r="H1066" s="49"/>
      <c r="I1066" s="49"/>
      <c r="J1066" s="26"/>
      <c r="K1066" s="26"/>
      <c r="L1066" s="26"/>
      <c r="M1066" s="297"/>
      <c r="N1066" s="105"/>
      <c r="O1066" s="105"/>
      <c r="P1066" s="105"/>
      <c r="Q1066" s="27"/>
      <c r="R1066" s="27"/>
      <c r="S1066" s="27"/>
      <c r="T1066" s="27"/>
      <c r="U1066" s="27"/>
      <c r="V1066" s="27"/>
      <c r="W1066" s="27"/>
      <c r="X1066" s="27"/>
      <c r="Y1066" s="27"/>
      <c r="Z1066" s="27"/>
      <c r="AA1066" s="27"/>
      <c r="AB1066" s="27"/>
      <c r="AC1066" s="27"/>
      <c r="AD1066" s="27"/>
    </row>
    <row r="1067" spans="1:30" s="25" customFormat="1" ht="12.75">
      <c r="A1067" s="22"/>
      <c r="E1067" s="43"/>
      <c r="F1067" s="44"/>
      <c r="G1067" s="49"/>
      <c r="H1067" s="49"/>
      <c r="I1067" s="49"/>
      <c r="J1067" s="26"/>
      <c r="K1067" s="26"/>
      <c r="L1067" s="26"/>
      <c r="M1067" s="297"/>
      <c r="N1067" s="105"/>
      <c r="O1067" s="105"/>
      <c r="P1067" s="105"/>
      <c r="Q1067" s="27"/>
      <c r="R1067" s="27"/>
      <c r="S1067" s="27"/>
      <c r="T1067" s="27"/>
      <c r="U1067" s="27"/>
      <c r="V1067" s="27"/>
      <c r="W1067" s="27"/>
      <c r="X1067" s="27"/>
      <c r="Y1067" s="27"/>
      <c r="Z1067" s="27"/>
      <c r="AA1067" s="27"/>
      <c r="AB1067" s="27"/>
      <c r="AC1067" s="27"/>
      <c r="AD1067" s="27"/>
    </row>
    <row r="1068" spans="1:30" s="25" customFormat="1" ht="12.75">
      <c r="A1068" s="22"/>
      <c r="E1068" s="43"/>
      <c r="F1068" s="44"/>
      <c r="G1068" s="49"/>
      <c r="H1068" s="49"/>
      <c r="I1068" s="49"/>
      <c r="J1068" s="26"/>
      <c r="K1068" s="26"/>
      <c r="L1068" s="26"/>
      <c r="M1068" s="297"/>
      <c r="N1068" s="105"/>
      <c r="O1068" s="105"/>
      <c r="P1068" s="105"/>
      <c r="Q1068" s="27"/>
      <c r="R1068" s="27"/>
      <c r="S1068" s="27"/>
      <c r="T1068" s="27"/>
      <c r="U1068" s="27"/>
      <c r="V1068" s="27"/>
      <c r="W1068" s="27"/>
      <c r="X1068" s="27"/>
      <c r="Y1068" s="27"/>
      <c r="Z1068" s="27"/>
      <c r="AA1068" s="27"/>
      <c r="AB1068" s="27"/>
      <c r="AC1068" s="27"/>
      <c r="AD1068" s="27"/>
    </row>
    <row r="1069" spans="1:30" s="25" customFormat="1" ht="12.75">
      <c r="A1069" s="22"/>
      <c r="E1069" s="43"/>
      <c r="F1069" s="44"/>
      <c r="G1069" s="49"/>
      <c r="H1069" s="49"/>
      <c r="I1069" s="49"/>
      <c r="J1069" s="26"/>
      <c r="K1069" s="26"/>
      <c r="L1069" s="26"/>
      <c r="M1069" s="297"/>
      <c r="N1069" s="105"/>
      <c r="O1069" s="105"/>
      <c r="P1069" s="105"/>
      <c r="Q1069" s="27"/>
      <c r="R1069" s="27"/>
      <c r="S1069" s="27"/>
      <c r="T1069" s="27"/>
      <c r="U1069" s="27"/>
      <c r="V1069" s="27"/>
      <c r="W1069" s="27"/>
      <c r="X1069" s="27"/>
      <c r="Y1069" s="27"/>
      <c r="Z1069" s="27"/>
      <c r="AA1069" s="27"/>
      <c r="AB1069" s="27"/>
      <c r="AC1069" s="27"/>
      <c r="AD1069" s="27"/>
    </row>
    <row r="1070" spans="1:30" s="25" customFormat="1" ht="12.75">
      <c r="A1070" s="22"/>
      <c r="E1070" s="43"/>
      <c r="F1070" s="44"/>
      <c r="G1070" s="49"/>
      <c r="H1070" s="49"/>
      <c r="I1070" s="49"/>
      <c r="J1070" s="26"/>
      <c r="K1070" s="26"/>
      <c r="L1070" s="26"/>
      <c r="M1070" s="297"/>
      <c r="N1070" s="105"/>
      <c r="O1070" s="105"/>
      <c r="P1070" s="105"/>
      <c r="Q1070" s="27"/>
      <c r="R1070" s="27"/>
      <c r="S1070" s="27"/>
      <c r="T1070" s="27"/>
      <c r="U1070" s="27"/>
      <c r="V1070" s="27"/>
      <c r="W1070" s="27"/>
      <c r="X1070" s="27"/>
      <c r="Y1070" s="27"/>
      <c r="Z1070" s="27"/>
      <c r="AA1070" s="27"/>
      <c r="AB1070" s="27"/>
      <c r="AC1070" s="27"/>
      <c r="AD1070" s="27"/>
    </row>
    <row r="1071" spans="1:30" s="25" customFormat="1" ht="12.75">
      <c r="A1071" s="22"/>
      <c r="E1071" s="43"/>
      <c r="F1071" s="44"/>
      <c r="G1071" s="49"/>
      <c r="H1071" s="49"/>
      <c r="I1071" s="49"/>
      <c r="J1071" s="26"/>
      <c r="K1071" s="26"/>
      <c r="L1071" s="26"/>
      <c r="M1071" s="297"/>
      <c r="N1071" s="105"/>
      <c r="O1071" s="105"/>
      <c r="P1071" s="105"/>
      <c r="Q1071" s="27"/>
      <c r="R1071" s="27"/>
      <c r="S1071" s="27"/>
      <c r="T1071" s="27"/>
      <c r="U1071" s="27"/>
      <c r="V1071" s="27"/>
      <c r="W1071" s="27"/>
      <c r="X1071" s="27"/>
      <c r="Y1071" s="27"/>
      <c r="Z1071" s="27"/>
      <c r="AA1071" s="27"/>
      <c r="AB1071" s="27"/>
      <c r="AC1071" s="27"/>
      <c r="AD1071" s="27"/>
    </row>
    <row r="1072" spans="1:30" s="25" customFormat="1" ht="12.75">
      <c r="A1072" s="22"/>
      <c r="E1072" s="43"/>
      <c r="F1072" s="44"/>
      <c r="G1072" s="49"/>
      <c r="H1072" s="49"/>
      <c r="I1072" s="49"/>
      <c r="J1072" s="26"/>
      <c r="K1072" s="26"/>
      <c r="L1072" s="26"/>
      <c r="M1072" s="297"/>
      <c r="N1072" s="105"/>
      <c r="O1072" s="105"/>
      <c r="P1072" s="105"/>
      <c r="Q1072" s="27"/>
      <c r="R1072" s="27"/>
      <c r="S1072" s="27"/>
      <c r="T1072" s="27"/>
      <c r="U1072" s="27"/>
      <c r="V1072" s="27"/>
      <c r="W1072" s="27"/>
      <c r="X1072" s="27"/>
      <c r="Y1072" s="27"/>
      <c r="Z1072" s="27"/>
      <c r="AA1072" s="27"/>
      <c r="AB1072" s="27"/>
      <c r="AC1072" s="27"/>
      <c r="AD1072" s="27"/>
    </row>
    <row r="1073" spans="1:30" s="25" customFormat="1" ht="12.75">
      <c r="A1073" s="22"/>
      <c r="E1073" s="43"/>
      <c r="F1073" s="44"/>
      <c r="G1073" s="49"/>
      <c r="H1073" s="49"/>
      <c r="I1073" s="49"/>
      <c r="J1073" s="26"/>
      <c r="K1073" s="26"/>
      <c r="L1073" s="26"/>
      <c r="M1073" s="297"/>
      <c r="N1073" s="105"/>
      <c r="O1073" s="105"/>
      <c r="P1073" s="105"/>
      <c r="Q1073" s="27"/>
      <c r="R1073" s="27"/>
      <c r="S1073" s="27"/>
      <c r="T1073" s="27"/>
      <c r="U1073" s="27"/>
      <c r="V1073" s="27"/>
      <c r="W1073" s="27"/>
      <c r="X1073" s="27"/>
      <c r="Y1073" s="27"/>
      <c r="Z1073" s="27"/>
      <c r="AA1073" s="27"/>
      <c r="AB1073" s="27"/>
      <c r="AC1073" s="27"/>
      <c r="AD1073" s="27"/>
    </row>
    <row r="1074" spans="1:30" s="25" customFormat="1" ht="12.75">
      <c r="A1074" s="22"/>
      <c r="E1074" s="43"/>
      <c r="F1074" s="44"/>
      <c r="G1074" s="49"/>
      <c r="H1074" s="49"/>
      <c r="I1074" s="49"/>
      <c r="J1074" s="26"/>
      <c r="K1074" s="26"/>
      <c r="L1074" s="26"/>
      <c r="M1074" s="297"/>
      <c r="N1074" s="105"/>
      <c r="O1074" s="105"/>
      <c r="P1074" s="105"/>
      <c r="Q1074" s="27"/>
      <c r="R1074" s="27"/>
      <c r="S1074" s="27"/>
      <c r="T1074" s="27"/>
      <c r="U1074" s="27"/>
      <c r="V1074" s="27"/>
      <c r="W1074" s="27"/>
      <c r="X1074" s="27"/>
      <c r="Y1074" s="27"/>
      <c r="Z1074" s="27"/>
      <c r="AA1074" s="27"/>
      <c r="AB1074" s="27"/>
      <c r="AC1074" s="27"/>
      <c r="AD1074" s="27"/>
    </row>
    <row r="1075" spans="1:30" s="25" customFormat="1" ht="12.75">
      <c r="A1075" s="22"/>
      <c r="E1075" s="43"/>
      <c r="F1075" s="44"/>
      <c r="G1075" s="49"/>
      <c r="H1075" s="49"/>
      <c r="I1075" s="49"/>
      <c r="J1075" s="26"/>
      <c r="K1075" s="26"/>
      <c r="L1075" s="26"/>
      <c r="M1075" s="297"/>
      <c r="N1075" s="105"/>
      <c r="O1075" s="105"/>
      <c r="P1075" s="105"/>
      <c r="Q1075" s="27"/>
      <c r="R1075" s="27"/>
      <c r="S1075" s="27"/>
      <c r="T1075" s="27"/>
      <c r="U1075" s="27"/>
      <c r="V1075" s="27"/>
      <c r="W1075" s="27"/>
      <c r="X1075" s="27"/>
      <c r="Y1075" s="27"/>
      <c r="Z1075" s="27"/>
      <c r="AA1075" s="27"/>
      <c r="AB1075" s="27"/>
      <c r="AC1075" s="27"/>
      <c r="AD1075" s="27"/>
    </row>
    <row r="1076" spans="1:30" s="25" customFormat="1" ht="12.75">
      <c r="A1076" s="22"/>
      <c r="E1076" s="43"/>
      <c r="F1076" s="44"/>
      <c r="G1076" s="49"/>
      <c r="H1076" s="49"/>
      <c r="I1076" s="49"/>
      <c r="J1076" s="26"/>
      <c r="K1076" s="26"/>
      <c r="L1076" s="26"/>
      <c r="M1076" s="297"/>
      <c r="N1076" s="105"/>
      <c r="O1076" s="105"/>
      <c r="P1076" s="105"/>
      <c r="Q1076" s="27"/>
      <c r="R1076" s="27"/>
      <c r="S1076" s="27"/>
      <c r="T1076" s="27"/>
      <c r="U1076" s="27"/>
      <c r="V1076" s="27"/>
      <c r="W1076" s="27"/>
      <c r="X1076" s="27"/>
      <c r="Y1076" s="27"/>
      <c r="Z1076" s="27"/>
      <c r="AA1076" s="27"/>
      <c r="AB1076" s="27"/>
      <c r="AC1076" s="27"/>
      <c r="AD1076" s="27"/>
    </row>
    <row r="1077" spans="1:30" s="25" customFormat="1" ht="12.75">
      <c r="A1077" s="22"/>
      <c r="E1077" s="43"/>
      <c r="F1077" s="44"/>
      <c r="G1077" s="49"/>
      <c r="H1077" s="49"/>
      <c r="I1077" s="49"/>
      <c r="J1077" s="26"/>
      <c r="K1077" s="26"/>
      <c r="L1077" s="26"/>
      <c r="M1077" s="297"/>
      <c r="N1077" s="105"/>
      <c r="O1077" s="105"/>
      <c r="P1077" s="105"/>
      <c r="Q1077" s="27"/>
      <c r="R1077" s="27"/>
      <c r="S1077" s="27"/>
      <c r="T1077" s="27"/>
      <c r="U1077" s="27"/>
      <c r="V1077" s="27"/>
      <c r="W1077" s="27"/>
      <c r="X1077" s="27"/>
      <c r="Y1077" s="27"/>
      <c r="Z1077" s="27"/>
      <c r="AA1077" s="27"/>
      <c r="AB1077" s="27"/>
      <c r="AC1077" s="27"/>
      <c r="AD1077" s="27"/>
    </row>
    <row r="1078" spans="1:30" s="25" customFormat="1" ht="12.75">
      <c r="A1078" s="22"/>
      <c r="E1078" s="43"/>
      <c r="F1078" s="44"/>
      <c r="G1078" s="49"/>
      <c r="H1078" s="49"/>
      <c r="I1078" s="49"/>
      <c r="J1078" s="26"/>
      <c r="K1078" s="26"/>
      <c r="L1078" s="26"/>
      <c r="M1078" s="297"/>
      <c r="N1078" s="105"/>
      <c r="O1078" s="105"/>
      <c r="P1078" s="105"/>
      <c r="Q1078" s="27"/>
      <c r="R1078" s="27"/>
      <c r="S1078" s="27"/>
      <c r="T1078" s="27"/>
      <c r="U1078" s="27"/>
      <c r="V1078" s="27"/>
      <c r="W1078" s="27"/>
      <c r="X1078" s="27"/>
      <c r="Y1078" s="27"/>
      <c r="Z1078" s="27"/>
      <c r="AA1078" s="27"/>
      <c r="AB1078" s="27"/>
      <c r="AC1078" s="27"/>
      <c r="AD1078" s="27"/>
    </row>
    <row r="1079" spans="1:30" s="25" customFormat="1" ht="12.75">
      <c r="A1079" s="22"/>
      <c r="E1079" s="43"/>
      <c r="F1079" s="44"/>
      <c r="G1079" s="49"/>
      <c r="H1079" s="49"/>
      <c r="I1079" s="49"/>
      <c r="J1079" s="26"/>
      <c r="K1079" s="26"/>
      <c r="L1079" s="26"/>
      <c r="M1079" s="297"/>
      <c r="N1079" s="105"/>
      <c r="O1079" s="105"/>
      <c r="P1079" s="105"/>
      <c r="Q1079" s="27"/>
      <c r="R1079" s="27"/>
      <c r="S1079" s="27"/>
      <c r="T1079" s="27"/>
      <c r="U1079" s="27"/>
      <c r="V1079" s="27"/>
      <c r="W1079" s="27"/>
      <c r="X1079" s="27"/>
      <c r="Y1079" s="27"/>
      <c r="Z1079" s="27"/>
      <c r="AA1079" s="27"/>
      <c r="AB1079" s="27"/>
      <c r="AC1079" s="27"/>
      <c r="AD1079" s="27"/>
    </row>
    <row r="1080" spans="1:30" s="25" customFormat="1" ht="12.75">
      <c r="A1080" s="22"/>
      <c r="E1080" s="43"/>
      <c r="F1080" s="44"/>
      <c r="G1080" s="49"/>
      <c r="H1080" s="49"/>
      <c r="I1080" s="49"/>
      <c r="J1080" s="26"/>
      <c r="K1080" s="26"/>
      <c r="L1080" s="26"/>
      <c r="M1080" s="297"/>
      <c r="N1080" s="105"/>
      <c r="O1080" s="105"/>
      <c r="P1080" s="105"/>
      <c r="Q1080" s="27"/>
      <c r="R1080" s="27"/>
      <c r="S1080" s="27"/>
      <c r="T1080" s="27"/>
      <c r="U1080" s="27"/>
      <c r="V1080" s="27"/>
      <c r="W1080" s="27"/>
      <c r="X1080" s="27"/>
      <c r="Y1080" s="27"/>
      <c r="Z1080" s="27"/>
      <c r="AA1080" s="27"/>
      <c r="AB1080" s="27"/>
      <c r="AC1080" s="27"/>
      <c r="AD1080" s="27"/>
    </row>
    <row r="1081" spans="1:30" s="25" customFormat="1" ht="12.75">
      <c r="A1081" s="22"/>
      <c r="E1081" s="43"/>
      <c r="F1081" s="44"/>
      <c r="G1081" s="49"/>
      <c r="H1081" s="49"/>
      <c r="I1081" s="49"/>
      <c r="J1081" s="26"/>
      <c r="K1081" s="26"/>
      <c r="L1081" s="26"/>
      <c r="M1081" s="297"/>
      <c r="N1081" s="105"/>
      <c r="O1081" s="105"/>
      <c r="P1081" s="105"/>
      <c r="Q1081" s="27"/>
      <c r="R1081" s="27"/>
      <c r="S1081" s="27"/>
      <c r="T1081" s="27"/>
      <c r="U1081" s="27"/>
      <c r="V1081" s="27"/>
      <c r="W1081" s="27"/>
      <c r="X1081" s="27"/>
      <c r="Y1081" s="27"/>
      <c r="Z1081" s="27"/>
      <c r="AA1081" s="27"/>
      <c r="AB1081" s="27"/>
      <c r="AC1081" s="27"/>
      <c r="AD1081" s="27"/>
    </row>
    <row r="1082" spans="1:30" s="25" customFormat="1" ht="12.75">
      <c r="A1082" s="22"/>
      <c r="E1082" s="43"/>
      <c r="F1082" s="44"/>
      <c r="G1082" s="49"/>
      <c r="H1082" s="49"/>
      <c r="I1082" s="49"/>
      <c r="J1082" s="26"/>
      <c r="K1082" s="26"/>
      <c r="L1082" s="26"/>
      <c r="M1082" s="297"/>
      <c r="N1082" s="105"/>
      <c r="O1082" s="105"/>
      <c r="P1082" s="105"/>
      <c r="Q1082" s="27"/>
      <c r="R1082" s="27"/>
      <c r="S1082" s="27"/>
      <c r="T1082" s="27"/>
      <c r="U1082" s="27"/>
      <c r="V1082" s="27"/>
      <c r="W1082" s="27"/>
      <c r="X1082" s="27"/>
      <c r="Y1082" s="27"/>
      <c r="Z1082" s="27"/>
      <c r="AA1082" s="27"/>
      <c r="AB1082" s="27"/>
      <c r="AC1082" s="27"/>
      <c r="AD1082" s="27"/>
    </row>
    <row r="1083" spans="1:30" s="25" customFormat="1" ht="12.75">
      <c r="A1083" s="22"/>
      <c r="E1083" s="43"/>
      <c r="F1083" s="44"/>
      <c r="G1083" s="49"/>
      <c r="H1083" s="49"/>
      <c r="I1083" s="49"/>
      <c r="J1083" s="26"/>
      <c r="K1083" s="26"/>
      <c r="L1083" s="26"/>
      <c r="M1083" s="297"/>
      <c r="N1083" s="105"/>
      <c r="O1083" s="105"/>
      <c r="P1083" s="105"/>
      <c r="Q1083" s="27"/>
      <c r="R1083" s="27"/>
      <c r="S1083" s="27"/>
      <c r="T1083" s="27"/>
      <c r="U1083" s="27"/>
      <c r="V1083" s="27"/>
      <c r="W1083" s="27"/>
      <c r="X1083" s="27"/>
      <c r="Y1083" s="27"/>
      <c r="Z1083" s="27"/>
      <c r="AA1083" s="27"/>
      <c r="AB1083" s="27"/>
      <c r="AC1083" s="27"/>
      <c r="AD1083" s="27"/>
    </row>
    <row r="1084" spans="1:30" s="25" customFormat="1" ht="12.75">
      <c r="A1084" s="22"/>
      <c r="E1084" s="43"/>
      <c r="F1084" s="44"/>
      <c r="G1084" s="49"/>
      <c r="H1084" s="49"/>
      <c r="I1084" s="49"/>
      <c r="J1084" s="26"/>
      <c r="K1084" s="26"/>
      <c r="L1084" s="26"/>
      <c r="M1084" s="297"/>
      <c r="N1084" s="105"/>
      <c r="O1084" s="105"/>
      <c r="P1084" s="105"/>
      <c r="Q1084" s="27"/>
      <c r="R1084" s="27"/>
      <c r="S1084" s="27"/>
      <c r="T1084" s="27"/>
      <c r="U1084" s="27"/>
      <c r="V1084" s="27"/>
      <c r="W1084" s="27"/>
      <c r="X1084" s="27"/>
      <c r="Y1084" s="27"/>
      <c r="Z1084" s="27"/>
      <c r="AA1084" s="27"/>
      <c r="AB1084" s="27"/>
      <c r="AC1084" s="27"/>
      <c r="AD1084" s="27"/>
    </row>
    <row r="1085" spans="1:30" s="25" customFormat="1" ht="12.75">
      <c r="A1085" s="22"/>
      <c r="E1085" s="43"/>
      <c r="F1085" s="44"/>
      <c r="G1085" s="49"/>
      <c r="H1085" s="49"/>
      <c r="I1085" s="49"/>
      <c r="J1085" s="26"/>
      <c r="K1085" s="26"/>
      <c r="L1085" s="26"/>
      <c r="M1085" s="297"/>
      <c r="N1085" s="105"/>
      <c r="O1085" s="105"/>
      <c r="P1085" s="105"/>
      <c r="Q1085" s="27"/>
      <c r="R1085" s="27"/>
      <c r="S1085" s="27"/>
      <c r="T1085" s="27"/>
      <c r="U1085" s="27"/>
      <c r="V1085" s="27"/>
      <c r="W1085" s="27"/>
      <c r="X1085" s="27"/>
      <c r="Y1085" s="27"/>
      <c r="Z1085" s="27"/>
      <c r="AA1085" s="27"/>
      <c r="AB1085" s="27"/>
      <c r="AC1085" s="27"/>
      <c r="AD1085" s="27"/>
    </row>
    <row r="1086" spans="1:30" s="25" customFormat="1" ht="12.75">
      <c r="A1086" s="22"/>
      <c r="E1086" s="43"/>
      <c r="F1086" s="44"/>
      <c r="G1086" s="49"/>
      <c r="H1086" s="49"/>
      <c r="I1086" s="49"/>
      <c r="J1086" s="26"/>
      <c r="K1086" s="26"/>
      <c r="L1086" s="26"/>
      <c r="M1086" s="297"/>
      <c r="N1086" s="105"/>
      <c r="O1086" s="105"/>
      <c r="P1086" s="105"/>
      <c r="Q1086" s="27"/>
      <c r="R1086" s="27"/>
      <c r="S1086" s="27"/>
      <c r="T1086" s="27"/>
      <c r="U1086" s="27"/>
      <c r="V1086" s="27"/>
      <c r="W1086" s="27"/>
      <c r="X1086" s="27"/>
      <c r="Y1086" s="27"/>
      <c r="Z1086" s="27"/>
      <c r="AA1086" s="27"/>
      <c r="AB1086" s="27"/>
      <c r="AC1086" s="27"/>
      <c r="AD1086" s="27"/>
    </row>
    <row r="1087" spans="1:30" s="25" customFormat="1" ht="12.75">
      <c r="A1087" s="22"/>
      <c r="E1087" s="43"/>
      <c r="F1087" s="44"/>
      <c r="G1087" s="49"/>
      <c r="H1087" s="49"/>
      <c r="I1087" s="49"/>
      <c r="J1087" s="26"/>
      <c r="K1087" s="26"/>
      <c r="L1087" s="26"/>
      <c r="M1087" s="297"/>
      <c r="N1087" s="105"/>
      <c r="O1087" s="105"/>
      <c r="P1087" s="105"/>
      <c r="Q1087" s="27"/>
      <c r="R1087" s="27"/>
      <c r="S1087" s="27"/>
      <c r="T1087" s="27"/>
      <c r="U1087" s="27"/>
      <c r="V1087" s="27"/>
      <c r="W1087" s="27"/>
      <c r="X1087" s="27"/>
      <c r="Y1087" s="27"/>
      <c r="Z1087" s="27"/>
      <c r="AA1087" s="27"/>
      <c r="AB1087" s="27"/>
      <c r="AC1087" s="27"/>
      <c r="AD1087" s="27"/>
    </row>
    <row r="1088" spans="1:30" s="25" customFormat="1" ht="12.75">
      <c r="A1088" s="22"/>
      <c r="E1088" s="43"/>
      <c r="F1088" s="44"/>
      <c r="G1088" s="49"/>
      <c r="H1088" s="49"/>
      <c r="I1088" s="49"/>
      <c r="J1088" s="26"/>
      <c r="K1088" s="26"/>
      <c r="L1088" s="26"/>
      <c r="M1088" s="297"/>
      <c r="N1088" s="105"/>
      <c r="O1088" s="105"/>
      <c r="P1088" s="105"/>
      <c r="Q1088" s="27"/>
      <c r="R1088" s="27"/>
      <c r="S1088" s="27"/>
      <c r="T1088" s="27"/>
      <c r="U1088" s="27"/>
      <c r="V1088" s="27"/>
      <c r="W1088" s="27"/>
      <c r="X1088" s="27"/>
      <c r="Y1088" s="27"/>
      <c r="Z1088" s="27"/>
      <c r="AA1088" s="27"/>
      <c r="AB1088" s="27"/>
      <c r="AC1088" s="27"/>
      <c r="AD1088" s="27"/>
    </row>
    <row r="1089" spans="1:30" s="25" customFormat="1" ht="12.75">
      <c r="A1089" s="22"/>
      <c r="E1089" s="43"/>
      <c r="F1089" s="44"/>
      <c r="G1089" s="49"/>
      <c r="H1089" s="49"/>
      <c r="I1089" s="49"/>
      <c r="J1089" s="26"/>
      <c r="K1089" s="26"/>
      <c r="L1089" s="26"/>
      <c r="M1089" s="297"/>
      <c r="N1089" s="105"/>
      <c r="O1089" s="105"/>
      <c r="P1089" s="105"/>
      <c r="Q1089" s="27"/>
      <c r="R1089" s="27"/>
      <c r="S1089" s="27"/>
      <c r="T1089" s="27"/>
      <c r="U1089" s="27"/>
      <c r="V1089" s="27"/>
      <c r="W1089" s="27"/>
      <c r="X1089" s="27"/>
      <c r="Y1089" s="27"/>
      <c r="Z1089" s="27"/>
      <c r="AA1089" s="27"/>
      <c r="AB1089" s="27"/>
      <c r="AC1089" s="27"/>
      <c r="AD1089" s="27"/>
    </row>
    <row r="1090" spans="1:30" s="25" customFormat="1" ht="12.75">
      <c r="A1090" s="22"/>
      <c r="E1090" s="43"/>
      <c r="F1090" s="44"/>
      <c r="G1090" s="49"/>
      <c r="H1090" s="49"/>
      <c r="I1090" s="49"/>
      <c r="J1090" s="26"/>
      <c r="K1090" s="26"/>
      <c r="L1090" s="26"/>
      <c r="M1090" s="297"/>
      <c r="N1090" s="105"/>
      <c r="O1090" s="105"/>
      <c r="P1090" s="105"/>
      <c r="Q1090" s="27"/>
      <c r="R1090" s="27"/>
      <c r="S1090" s="27"/>
      <c r="T1090" s="27"/>
      <c r="U1090" s="27"/>
      <c r="V1090" s="27"/>
      <c r="W1090" s="27"/>
      <c r="X1090" s="27"/>
      <c r="Y1090" s="27"/>
      <c r="Z1090" s="27"/>
      <c r="AA1090" s="27"/>
      <c r="AB1090" s="27"/>
      <c r="AC1090" s="27"/>
      <c r="AD1090" s="27"/>
    </row>
    <row r="1091" spans="1:30" s="25" customFormat="1" ht="12.75">
      <c r="A1091" s="22"/>
      <c r="E1091" s="43"/>
      <c r="F1091" s="44"/>
      <c r="G1091" s="49"/>
      <c r="H1091" s="49"/>
      <c r="I1091" s="49"/>
      <c r="J1091" s="26"/>
      <c r="K1091" s="26"/>
      <c r="L1091" s="26"/>
      <c r="M1091" s="297"/>
      <c r="N1091" s="105"/>
      <c r="O1091" s="105"/>
      <c r="P1091" s="105"/>
      <c r="Q1091" s="27"/>
      <c r="R1091" s="27"/>
      <c r="S1091" s="27"/>
      <c r="T1091" s="27"/>
      <c r="U1091" s="27"/>
      <c r="V1091" s="27"/>
      <c r="W1091" s="27"/>
      <c r="X1091" s="27"/>
      <c r="Y1091" s="27"/>
      <c r="Z1091" s="27"/>
      <c r="AA1091" s="27"/>
      <c r="AB1091" s="27"/>
      <c r="AC1091" s="27"/>
      <c r="AD1091" s="27"/>
    </row>
    <row r="1092" spans="1:30" s="25" customFormat="1" ht="12.75">
      <c r="A1092" s="22"/>
      <c r="E1092" s="43"/>
      <c r="F1092" s="44"/>
      <c r="G1092" s="49"/>
      <c r="H1092" s="49"/>
      <c r="I1092" s="49"/>
      <c r="J1092" s="26"/>
      <c r="K1092" s="26"/>
      <c r="L1092" s="26"/>
      <c r="M1092" s="297"/>
      <c r="N1092" s="105"/>
      <c r="O1092" s="105"/>
      <c r="P1092" s="105"/>
      <c r="Q1092" s="27"/>
      <c r="R1092" s="27"/>
      <c r="S1092" s="27"/>
      <c r="T1092" s="27"/>
      <c r="U1092" s="27"/>
      <c r="V1092" s="27"/>
      <c r="W1092" s="27"/>
      <c r="X1092" s="27"/>
      <c r="Y1092" s="27"/>
      <c r="Z1092" s="27"/>
      <c r="AA1092" s="27"/>
      <c r="AB1092" s="27"/>
      <c r="AC1092" s="27"/>
      <c r="AD1092" s="27"/>
    </row>
    <row r="1093" spans="1:30" s="25" customFormat="1" ht="12.75">
      <c r="A1093" s="22"/>
      <c r="E1093" s="43"/>
      <c r="F1093" s="44"/>
      <c r="G1093" s="49"/>
      <c r="H1093" s="49"/>
      <c r="I1093" s="49"/>
      <c r="J1093" s="26"/>
      <c r="K1093" s="26"/>
      <c r="L1093" s="26"/>
      <c r="M1093" s="297"/>
      <c r="N1093" s="105"/>
      <c r="O1093" s="105"/>
      <c r="P1093" s="105"/>
      <c r="Q1093" s="27"/>
      <c r="R1093" s="27"/>
      <c r="S1093" s="27"/>
      <c r="T1093" s="27"/>
      <c r="U1093" s="27"/>
      <c r="V1093" s="27"/>
      <c r="W1093" s="27"/>
      <c r="X1093" s="27"/>
      <c r="Y1093" s="27"/>
      <c r="Z1093" s="27"/>
      <c r="AA1093" s="27"/>
      <c r="AB1093" s="27"/>
      <c r="AC1093" s="27"/>
      <c r="AD1093" s="27"/>
    </row>
    <row r="1094" spans="1:30" s="25" customFormat="1" ht="12.75">
      <c r="A1094" s="22"/>
      <c r="E1094" s="43"/>
      <c r="F1094" s="44"/>
      <c r="G1094" s="49"/>
      <c r="H1094" s="49"/>
      <c r="I1094" s="49"/>
      <c r="J1094" s="26"/>
      <c r="K1094" s="26"/>
      <c r="L1094" s="26"/>
      <c r="M1094" s="297"/>
      <c r="N1094" s="105"/>
      <c r="O1094" s="105"/>
      <c r="P1094" s="105"/>
      <c r="Q1094" s="27"/>
      <c r="R1094" s="27"/>
      <c r="S1094" s="27"/>
      <c r="T1094" s="27"/>
      <c r="U1094" s="27"/>
      <c r="V1094" s="27"/>
      <c r="W1094" s="27"/>
      <c r="X1094" s="27"/>
      <c r="Y1094" s="27"/>
      <c r="Z1094" s="27"/>
      <c r="AA1094" s="27"/>
      <c r="AB1094" s="27"/>
      <c r="AC1094" s="27"/>
      <c r="AD1094" s="27"/>
    </row>
    <row r="1095" spans="1:30" s="25" customFormat="1" ht="12.75">
      <c r="A1095" s="22"/>
      <c r="E1095" s="43"/>
      <c r="F1095" s="44"/>
      <c r="G1095" s="49"/>
      <c r="H1095" s="49"/>
      <c r="I1095" s="49"/>
      <c r="J1095" s="26"/>
      <c r="K1095" s="26"/>
      <c r="L1095" s="26"/>
      <c r="M1095" s="297"/>
      <c r="N1095" s="105"/>
      <c r="O1095" s="105"/>
      <c r="P1095" s="105"/>
      <c r="Q1095" s="27"/>
      <c r="R1095" s="27"/>
      <c r="S1095" s="27"/>
      <c r="T1095" s="27"/>
      <c r="U1095" s="27"/>
      <c r="V1095" s="27"/>
      <c r="W1095" s="27"/>
      <c r="X1095" s="27"/>
      <c r="Y1095" s="27"/>
      <c r="Z1095" s="27"/>
      <c r="AA1095" s="27"/>
      <c r="AB1095" s="27"/>
      <c r="AC1095" s="27"/>
      <c r="AD1095" s="27"/>
    </row>
    <row r="1096" spans="1:30" s="25" customFormat="1" ht="12.75">
      <c r="A1096" s="22"/>
      <c r="E1096" s="43"/>
      <c r="F1096" s="44"/>
      <c r="G1096" s="49"/>
      <c r="H1096" s="49"/>
      <c r="I1096" s="49"/>
      <c r="J1096" s="26"/>
      <c r="K1096" s="26"/>
      <c r="L1096" s="26"/>
      <c r="M1096" s="297"/>
      <c r="N1096" s="105"/>
      <c r="O1096" s="105"/>
      <c r="P1096" s="105"/>
      <c r="Q1096" s="27"/>
      <c r="R1096" s="27"/>
      <c r="S1096" s="27"/>
      <c r="T1096" s="27"/>
      <c r="U1096" s="27"/>
      <c r="V1096" s="27"/>
      <c r="W1096" s="27"/>
      <c r="X1096" s="27"/>
      <c r="Y1096" s="27"/>
      <c r="Z1096" s="27"/>
      <c r="AA1096" s="27"/>
      <c r="AB1096" s="27"/>
      <c r="AC1096" s="27"/>
      <c r="AD1096" s="27"/>
    </row>
    <row r="1097" spans="1:30" s="25" customFormat="1" ht="12.75">
      <c r="A1097" s="22"/>
      <c r="E1097" s="43"/>
      <c r="F1097" s="44"/>
      <c r="G1097" s="49"/>
      <c r="H1097" s="49"/>
      <c r="I1097" s="49"/>
      <c r="J1097" s="26"/>
      <c r="K1097" s="26"/>
      <c r="L1097" s="26"/>
      <c r="M1097" s="297"/>
      <c r="N1097" s="105"/>
      <c r="O1097" s="105"/>
      <c r="P1097" s="105"/>
      <c r="Q1097" s="27"/>
      <c r="R1097" s="27"/>
      <c r="S1097" s="27"/>
      <c r="T1097" s="27"/>
      <c r="U1097" s="27"/>
      <c r="V1097" s="27"/>
      <c r="W1097" s="27"/>
      <c r="X1097" s="27"/>
      <c r="Y1097" s="27"/>
      <c r="Z1097" s="27"/>
      <c r="AA1097" s="27"/>
      <c r="AB1097" s="27"/>
      <c r="AC1097" s="27"/>
      <c r="AD1097" s="27"/>
    </row>
    <row r="1098" spans="1:30" s="25" customFormat="1" ht="12.75">
      <c r="A1098" s="22"/>
      <c r="E1098" s="43"/>
      <c r="F1098" s="44"/>
      <c r="G1098" s="49"/>
      <c r="H1098" s="49"/>
      <c r="I1098" s="49"/>
      <c r="J1098" s="26"/>
      <c r="K1098" s="26"/>
      <c r="L1098" s="26"/>
      <c r="M1098" s="297"/>
      <c r="N1098" s="105"/>
      <c r="O1098" s="105"/>
      <c r="P1098" s="105"/>
      <c r="Q1098" s="27"/>
      <c r="R1098" s="27"/>
      <c r="S1098" s="27"/>
      <c r="T1098" s="27"/>
      <c r="U1098" s="27"/>
      <c r="V1098" s="27"/>
      <c r="W1098" s="27"/>
      <c r="X1098" s="27"/>
      <c r="Y1098" s="27"/>
      <c r="Z1098" s="27"/>
      <c r="AA1098" s="27"/>
      <c r="AB1098" s="27"/>
      <c r="AC1098" s="27"/>
      <c r="AD1098" s="27"/>
    </row>
    <row r="1099" spans="1:30" s="25" customFormat="1" ht="12.75">
      <c r="A1099" s="22"/>
      <c r="E1099" s="43"/>
      <c r="F1099" s="44"/>
      <c r="G1099" s="49"/>
      <c r="H1099" s="49"/>
      <c r="I1099" s="49"/>
      <c r="J1099" s="26"/>
      <c r="K1099" s="26"/>
      <c r="L1099" s="26"/>
      <c r="M1099" s="297"/>
      <c r="N1099" s="105"/>
      <c r="O1099" s="105"/>
      <c r="P1099" s="105"/>
      <c r="Q1099" s="27"/>
      <c r="R1099" s="27"/>
      <c r="S1099" s="27"/>
      <c r="T1099" s="27"/>
      <c r="U1099" s="27"/>
      <c r="V1099" s="27"/>
      <c r="W1099" s="27"/>
      <c r="X1099" s="27"/>
      <c r="Y1099" s="27"/>
      <c r="Z1099" s="27"/>
      <c r="AA1099" s="27"/>
      <c r="AB1099" s="27"/>
      <c r="AC1099" s="27"/>
      <c r="AD1099" s="27"/>
    </row>
    <row r="1100" spans="1:30" s="25" customFormat="1" ht="12.75">
      <c r="A1100" s="22"/>
      <c r="E1100" s="43"/>
      <c r="F1100" s="44"/>
      <c r="G1100" s="49"/>
      <c r="H1100" s="49"/>
      <c r="I1100" s="49"/>
      <c r="J1100" s="26"/>
      <c r="K1100" s="26"/>
      <c r="L1100" s="26"/>
      <c r="M1100" s="297"/>
      <c r="N1100" s="105"/>
      <c r="O1100" s="105"/>
      <c r="P1100" s="105"/>
      <c r="Q1100" s="27"/>
      <c r="R1100" s="27"/>
      <c r="S1100" s="27"/>
      <c r="T1100" s="27"/>
      <c r="U1100" s="27"/>
      <c r="V1100" s="27"/>
      <c r="W1100" s="27"/>
      <c r="X1100" s="27"/>
      <c r="Y1100" s="27"/>
      <c r="Z1100" s="27"/>
      <c r="AA1100" s="27"/>
      <c r="AB1100" s="27"/>
      <c r="AC1100" s="27"/>
      <c r="AD1100" s="27"/>
    </row>
    <row r="1101" spans="1:30" s="25" customFormat="1" ht="12.75">
      <c r="A1101" s="22"/>
      <c r="E1101" s="43"/>
      <c r="F1101" s="44"/>
      <c r="G1101" s="49"/>
      <c r="H1101" s="49"/>
      <c r="I1101" s="49"/>
      <c r="J1101" s="26"/>
      <c r="K1101" s="26"/>
      <c r="L1101" s="26"/>
      <c r="M1101" s="297"/>
      <c r="N1101" s="105"/>
      <c r="O1101" s="105"/>
      <c r="P1101" s="105"/>
      <c r="Q1101" s="27"/>
      <c r="R1101" s="27"/>
      <c r="S1101" s="27"/>
      <c r="T1101" s="27"/>
      <c r="U1101" s="27"/>
      <c r="V1101" s="27"/>
      <c r="W1101" s="27"/>
      <c r="X1101" s="27"/>
      <c r="Y1101" s="27"/>
      <c r="Z1101" s="27"/>
      <c r="AA1101" s="27"/>
      <c r="AB1101" s="27"/>
      <c r="AC1101" s="27"/>
      <c r="AD1101" s="27"/>
    </row>
    <row r="1102" spans="1:30" s="25" customFormat="1" ht="12.75">
      <c r="A1102" s="22"/>
      <c r="E1102" s="43"/>
      <c r="F1102" s="44"/>
      <c r="G1102" s="49"/>
      <c r="H1102" s="49"/>
      <c r="I1102" s="49"/>
      <c r="J1102" s="26"/>
      <c r="K1102" s="26"/>
      <c r="L1102" s="26"/>
      <c r="M1102" s="297"/>
      <c r="N1102" s="105"/>
      <c r="O1102" s="105"/>
      <c r="P1102" s="105"/>
      <c r="Q1102" s="27"/>
      <c r="R1102" s="27"/>
      <c r="S1102" s="27"/>
      <c r="T1102" s="27"/>
      <c r="U1102" s="27"/>
      <c r="V1102" s="27"/>
      <c r="W1102" s="27"/>
      <c r="X1102" s="27"/>
      <c r="Y1102" s="27"/>
      <c r="Z1102" s="27"/>
      <c r="AA1102" s="27"/>
      <c r="AB1102" s="27"/>
      <c r="AC1102" s="27"/>
      <c r="AD1102" s="27"/>
    </row>
    <row r="1103" spans="1:30" s="25" customFormat="1" ht="12.75">
      <c r="A1103" s="22"/>
      <c r="E1103" s="43"/>
      <c r="F1103" s="44"/>
      <c r="G1103" s="49"/>
      <c r="H1103" s="49"/>
      <c r="I1103" s="49"/>
      <c r="J1103" s="26"/>
      <c r="K1103" s="26"/>
      <c r="L1103" s="26"/>
      <c r="M1103" s="297"/>
      <c r="N1103" s="105"/>
      <c r="O1103" s="105"/>
      <c r="P1103" s="105"/>
      <c r="Q1103" s="27"/>
      <c r="R1103" s="27"/>
      <c r="S1103" s="27"/>
      <c r="T1103" s="27"/>
      <c r="U1103" s="27"/>
      <c r="V1103" s="27"/>
      <c r="W1103" s="27"/>
      <c r="X1103" s="27"/>
      <c r="Y1103" s="27"/>
      <c r="Z1103" s="27"/>
      <c r="AA1103" s="27"/>
      <c r="AB1103" s="27"/>
      <c r="AC1103" s="27"/>
      <c r="AD1103" s="27"/>
    </row>
    <row r="1104" spans="1:30" s="25" customFormat="1" ht="12.75">
      <c r="A1104" s="22"/>
      <c r="E1104" s="43"/>
      <c r="F1104" s="44"/>
      <c r="G1104" s="49"/>
      <c r="H1104" s="49"/>
      <c r="I1104" s="49"/>
      <c r="J1104" s="26"/>
      <c r="K1104" s="26"/>
      <c r="L1104" s="26"/>
      <c r="M1104" s="297"/>
      <c r="N1104" s="105"/>
      <c r="O1104" s="105"/>
      <c r="P1104" s="105"/>
      <c r="Q1104" s="27"/>
      <c r="R1104" s="27"/>
      <c r="S1104" s="27"/>
      <c r="T1104" s="27"/>
      <c r="U1104" s="27"/>
      <c r="V1104" s="27"/>
      <c r="W1104" s="27"/>
      <c r="X1104" s="27"/>
      <c r="Y1104" s="27"/>
      <c r="Z1104" s="27"/>
      <c r="AA1104" s="27"/>
      <c r="AB1104" s="27"/>
      <c r="AC1104" s="27"/>
      <c r="AD1104" s="27"/>
    </row>
    <row r="1105" spans="1:30" s="25" customFormat="1" ht="12.75">
      <c r="A1105" s="22"/>
      <c r="E1105" s="43"/>
      <c r="F1105" s="44"/>
      <c r="G1105" s="49"/>
      <c r="H1105" s="49"/>
      <c r="I1105" s="49"/>
      <c r="J1105" s="26"/>
      <c r="K1105" s="26"/>
      <c r="L1105" s="26"/>
      <c r="M1105" s="297"/>
      <c r="N1105" s="105"/>
      <c r="O1105" s="105"/>
      <c r="P1105" s="105"/>
      <c r="Q1105" s="27"/>
      <c r="R1105" s="27"/>
      <c r="S1105" s="27"/>
      <c r="T1105" s="27"/>
      <c r="U1105" s="27"/>
      <c r="V1105" s="27"/>
      <c r="W1105" s="27"/>
      <c r="X1105" s="27"/>
      <c r="Y1105" s="27"/>
      <c r="Z1105" s="27"/>
      <c r="AA1105" s="27"/>
      <c r="AB1105" s="27"/>
      <c r="AC1105" s="27"/>
      <c r="AD1105" s="27"/>
    </row>
    <row r="1106" spans="1:30" s="25" customFormat="1" ht="12.75">
      <c r="A1106" s="22"/>
      <c r="E1106" s="43"/>
      <c r="F1106" s="44"/>
      <c r="G1106" s="49"/>
      <c r="H1106" s="49"/>
      <c r="I1106" s="49"/>
      <c r="J1106" s="26"/>
      <c r="K1106" s="26"/>
      <c r="L1106" s="26"/>
      <c r="M1106" s="297"/>
      <c r="N1106" s="105"/>
      <c r="O1106" s="105"/>
      <c r="P1106" s="105"/>
      <c r="Q1106" s="27"/>
      <c r="R1106" s="27"/>
      <c r="S1106" s="27"/>
      <c r="T1106" s="27"/>
      <c r="U1106" s="27"/>
      <c r="V1106" s="27"/>
      <c r="W1106" s="27"/>
      <c r="X1106" s="27"/>
      <c r="Y1106" s="27"/>
      <c r="Z1106" s="27"/>
      <c r="AA1106" s="27"/>
      <c r="AB1106" s="27"/>
      <c r="AC1106" s="27"/>
      <c r="AD1106" s="27"/>
    </row>
    <row r="1107" spans="1:30" s="25" customFormat="1" ht="12.75">
      <c r="A1107" s="22"/>
      <c r="E1107" s="43"/>
      <c r="F1107" s="44"/>
      <c r="G1107" s="49"/>
      <c r="H1107" s="49"/>
      <c r="I1107" s="49"/>
      <c r="J1107" s="26"/>
      <c r="K1107" s="26"/>
      <c r="L1107" s="26"/>
      <c r="M1107" s="297"/>
      <c r="N1107" s="105"/>
      <c r="O1107" s="105"/>
      <c r="P1107" s="105"/>
      <c r="Q1107" s="27"/>
      <c r="R1107" s="27"/>
      <c r="S1107" s="27"/>
      <c r="T1107" s="27"/>
      <c r="U1107" s="27"/>
      <c r="V1107" s="27"/>
      <c r="W1107" s="27"/>
      <c r="X1107" s="27"/>
      <c r="Y1107" s="27"/>
      <c r="Z1107" s="27"/>
      <c r="AA1107" s="27"/>
      <c r="AB1107" s="27"/>
      <c r="AC1107" s="27"/>
      <c r="AD1107" s="27"/>
    </row>
    <row r="1108" spans="1:30" s="25" customFormat="1" ht="12.75">
      <c r="A1108" s="22"/>
      <c r="E1108" s="43"/>
      <c r="F1108" s="44"/>
      <c r="G1108" s="49"/>
      <c r="H1108" s="49"/>
      <c r="I1108" s="49"/>
      <c r="J1108" s="26"/>
      <c r="K1108" s="26"/>
      <c r="L1108" s="26"/>
      <c r="M1108" s="297"/>
      <c r="N1108" s="105"/>
      <c r="O1108" s="105"/>
      <c r="P1108" s="105"/>
      <c r="Q1108" s="27"/>
      <c r="R1108" s="27"/>
      <c r="S1108" s="27"/>
      <c r="T1108" s="27"/>
      <c r="U1108" s="27"/>
      <c r="V1108" s="27"/>
      <c r="W1108" s="27"/>
      <c r="X1108" s="27"/>
      <c r="Y1108" s="27"/>
      <c r="Z1108" s="27"/>
      <c r="AA1108" s="27"/>
      <c r="AB1108" s="27"/>
      <c r="AC1108" s="27"/>
      <c r="AD1108" s="27"/>
    </row>
    <row r="1109" spans="1:30" s="25" customFormat="1" ht="12.75">
      <c r="A1109" s="22"/>
      <c r="E1109" s="43"/>
      <c r="F1109" s="44"/>
      <c r="G1109" s="49"/>
      <c r="H1109" s="49"/>
      <c r="I1109" s="49"/>
      <c r="J1109" s="26"/>
      <c r="K1109" s="26"/>
      <c r="L1109" s="26"/>
      <c r="M1109" s="297"/>
      <c r="N1109" s="105"/>
      <c r="O1109" s="105"/>
      <c r="P1109" s="105"/>
      <c r="Q1109" s="27"/>
      <c r="R1109" s="27"/>
      <c r="S1109" s="27"/>
      <c r="T1109" s="27"/>
      <c r="U1109" s="27"/>
      <c r="V1109" s="27"/>
      <c r="W1109" s="27"/>
      <c r="X1109" s="27"/>
      <c r="Y1109" s="27"/>
      <c r="Z1109" s="27"/>
      <c r="AA1109" s="27"/>
      <c r="AB1109" s="27"/>
      <c r="AC1109" s="27"/>
      <c r="AD1109" s="27"/>
    </row>
    <row r="1110" spans="1:30" s="25" customFormat="1" ht="12.75">
      <c r="A1110" s="22"/>
      <c r="E1110" s="43"/>
      <c r="F1110" s="44"/>
      <c r="G1110" s="49"/>
      <c r="H1110" s="49"/>
      <c r="I1110" s="49"/>
      <c r="J1110" s="26"/>
      <c r="K1110" s="26"/>
      <c r="L1110" s="26"/>
      <c r="M1110" s="297"/>
      <c r="N1110" s="105"/>
      <c r="O1110" s="105"/>
      <c r="P1110" s="105"/>
      <c r="Q1110" s="27"/>
      <c r="R1110" s="27"/>
      <c r="S1110" s="27"/>
      <c r="T1110" s="27"/>
      <c r="U1110" s="27"/>
      <c r="V1110" s="27"/>
      <c r="W1110" s="27"/>
      <c r="X1110" s="27"/>
      <c r="Y1110" s="27"/>
      <c r="Z1110" s="27"/>
      <c r="AA1110" s="27"/>
      <c r="AB1110" s="27"/>
      <c r="AC1110" s="27"/>
      <c r="AD1110" s="27"/>
    </row>
    <row r="1111" spans="1:30" s="25" customFormat="1" ht="12.75">
      <c r="A1111" s="22"/>
      <c r="E1111" s="43"/>
      <c r="F1111" s="44"/>
      <c r="G1111" s="49"/>
      <c r="H1111" s="49"/>
      <c r="I1111" s="49"/>
      <c r="J1111" s="26"/>
      <c r="K1111" s="26"/>
      <c r="L1111" s="26"/>
      <c r="M1111" s="297"/>
      <c r="N1111" s="105"/>
      <c r="O1111" s="105"/>
      <c r="P1111" s="105"/>
      <c r="Q1111" s="27"/>
      <c r="R1111" s="27"/>
      <c r="S1111" s="27"/>
      <c r="T1111" s="27"/>
      <c r="U1111" s="27"/>
      <c r="V1111" s="27"/>
      <c r="W1111" s="27"/>
      <c r="X1111" s="27"/>
      <c r="Y1111" s="27"/>
      <c r="Z1111" s="27"/>
      <c r="AA1111" s="27"/>
      <c r="AB1111" s="27"/>
      <c r="AC1111" s="27"/>
      <c r="AD1111" s="27"/>
    </row>
    <row r="1112" spans="1:30" s="25" customFormat="1" ht="12.75">
      <c r="A1112" s="22"/>
      <c r="E1112" s="43"/>
      <c r="F1112" s="44"/>
      <c r="G1112" s="49"/>
      <c r="H1112" s="49"/>
      <c r="I1112" s="49"/>
      <c r="J1112" s="26"/>
      <c r="K1112" s="26"/>
      <c r="L1112" s="26"/>
      <c r="M1112" s="297"/>
      <c r="N1112" s="105"/>
      <c r="O1112" s="105"/>
      <c r="P1112" s="105"/>
      <c r="Q1112" s="27"/>
      <c r="R1112" s="27"/>
      <c r="S1112" s="27"/>
      <c r="T1112" s="27"/>
      <c r="U1112" s="27"/>
      <c r="V1112" s="27"/>
      <c r="W1112" s="27"/>
      <c r="X1112" s="27"/>
      <c r="Y1112" s="27"/>
      <c r="Z1112" s="27"/>
      <c r="AA1112" s="27"/>
      <c r="AB1112" s="27"/>
      <c r="AC1112" s="27"/>
      <c r="AD1112" s="27"/>
    </row>
    <row r="1113" spans="1:30" s="25" customFormat="1" ht="12.75">
      <c r="A1113" s="22"/>
      <c r="E1113" s="43"/>
      <c r="F1113" s="44"/>
      <c r="G1113" s="49"/>
      <c r="H1113" s="49"/>
      <c r="I1113" s="49"/>
      <c r="J1113" s="26"/>
      <c r="K1113" s="26"/>
      <c r="L1113" s="26"/>
      <c r="M1113" s="297"/>
      <c r="N1113" s="105"/>
      <c r="O1113" s="105"/>
      <c r="P1113" s="105"/>
      <c r="Q1113" s="27"/>
      <c r="R1113" s="27"/>
      <c r="S1113" s="27"/>
      <c r="T1113" s="27"/>
      <c r="U1113" s="27"/>
      <c r="V1113" s="27"/>
      <c r="W1113" s="27"/>
      <c r="X1113" s="27"/>
      <c r="Y1113" s="27"/>
      <c r="Z1113" s="27"/>
      <c r="AA1113" s="27"/>
      <c r="AB1113" s="27"/>
      <c r="AC1113" s="27"/>
      <c r="AD1113" s="27"/>
    </row>
    <row r="1114" spans="1:30" s="25" customFormat="1" ht="12.75">
      <c r="A1114" s="22"/>
      <c r="E1114" s="43"/>
      <c r="F1114" s="44"/>
      <c r="G1114" s="49"/>
      <c r="H1114" s="49"/>
      <c r="I1114" s="49"/>
      <c r="J1114" s="26"/>
      <c r="K1114" s="26"/>
      <c r="L1114" s="26"/>
      <c r="M1114" s="297"/>
      <c r="N1114" s="105"/>
      <c r="O1114" s="105"/>
      <c r="P1114" s="105"/>
      <c r="Q1114" s="27"/>
      <c r="R1114" s="27"/>
      <c r="S1114" s="27"/>
      <c r="T1114" s="27"/>
      <c r="U1114" s="27"/>
      <c r="V1114" s="27"/>
      <c r="W1114" s="27"/>
      <c r="X1114" s="27"/>
      <c r="Y1114" s="27"/>
      <c r="Z1114" s="27"/>
      <c r="AA1114" s="27"/>
      <c r="AB1114" s="27"/>
      <c r="AC1114" s="27"/>
      <c r="AD1114" s="27"/>
    </row>
    <row r="1115" spans="1:30" s="25" customFormat="1" ht="12.75">
      <c r="A1115" s="22"/>
      <c r="E1115" s="43"/>
      <c r="F1115" s="44"/>
      <c r="G1115" s="49"/>
      <c r="H1115" s="49"/>
      <c r="I1115" s="49"/>
      <c r="J1115" s="26"/>
      <c r="K1115" s="26"/>
      <c r="L1115" s="26"/>
      <c r="M1115" s="297"/>
      <c r="N1115" s="105"/>
      <c r="O1115" s="105"/>
      <c r="P1115" s="105"/>
      <c r="Q1115" s="27"/>
      <c r="R1115" s="27"/>
      <c r="S1115" s="27"/>
      <c r="T1115" s="27"/>
      <c r="U1115" s="27"/>
      <c r="V1115" s="27"/>
      <c r="W1115" s="27"/>
      <c r="X1115" s="27"/>
      <c r="Y1115" s="27"/>
      <c r="Z1115" s="27"/>
      <c r="AA1115" s="27"/>
      <c r="AB1115" s="27"/>
      <c r="AC1115" s="27"/>
      <c r="AD1115" s="27"/>
    </row>
    <row r="1116" spans="1:30" s="25" customFormat="1" ht="12.75">
      <c r="A1116" s="22"/>
      <c r="E1116" s="43"/>
      <c r="F1116" s="44"/>
      <c r="G1116" s="49"/>
      <c r="H1116" s="49"/>
      <c r="I1116" s="49"/>
      <c r="J1116" s="26"/>
      <c r="K1116" s="26"/>
      <c r="L1116" s="26"/>
      <c r="M1116" s="297"/>
      <c r="N1116" s="105"/>
      <c r="O1116" s="105"/>
      <c r="P1116" s="105"/>
      <c r="Q1116" s="27"/>
      <c r="R1116" s="27"/>
      <c r="S1116" s="27"/>
      <c r="T1116" s="27"/>
      <c r="U1116" s="27"/>
      <c r="V1116" s="27"/>
      <c r="W1116" s="27"/>
      <c r="X1116" s="27"/>
      <c r="Y1116" s="27"/>
      <c r="Z1116" s="27"/>
      <c r="AA1116" s="27"/>
      <c r="AB1116" s="27"/>
      <c r="AC1116" s="27"/>
      <c r="AD1116" s="27"/>
    </row>
    <row r="1117" spans="1:30" s="25" customFormat="1" ht="12.75">
      <c r="A1117" s="22"/>
      <c r="E1117" s="43"/>
      <c r="F1117" s="44"/>
      <c r="G1117" s="49"/>
      <c r="H1117" s="49"/>
      <c r="I1117" s="49"/>
      <c r="J1117" s="26"/>
      <c r="K1117" s="26"/>
      <c r="L1117" s="26"/>
      <c r="M1117" s="297"/>
      <c r="N1117" s="105"/>
      <c r="O1117" s="105"/>
      <c r="P1117" s="105"/>
      <c r="Q1117" s="27"/>
      <c r="R1117" s="27"/>
      <c r="S1117" s="27"/>
      <c r="T1117" s="27"/>
      <c r="U1117" s="27"/>
      <c r="V1117" s="27"/>
      <c r="W1117" s="27"/>
      <c r="X1117" s="27"/>
      <c r="Y1117" s="27"/>
      <c r="Z1117" s="27"/>
      <c r="AA1117" s="27"/>
      <c r="AB1117" s="27"/>
      <c r="AC1117" s="27"/>
      <c r="AD1117" s="27"/>
    </row>
    <row r="1118" spans="1:30" s="25" customFormat="1" ht="12.75">
      <c r="A1118" s="22"/>
      <c r="E1118" s="43"/>
      <c r="F1118" s="44"/>
      <c r="G1118" s="49"/>
      <c r="H1118" s="49"/>
      <c r="I1118" s="49"/>
      <c r="J1118" s="26"/>
      <c r="K1118" s="26"/>
      <c r="L1118" s="26"/>
      <c r="M1118" s="297"/>
      <c r="N1118" s="105"/>
      <c r="O1118" s="105"/>
      <c r="P1118" s="105"/>
      <c r="Q1118" s="27"/>
      <c r="R1118" s="27"/>
      <c r="S1118" s="27"/>
      <c r="T1118" s="27"/>
      <c r="U1118" s="27"/>
      <c r="V1118" s="27"/>
      <c r="W1118" s="27"/>
      <c r="X1118" s="27"/>
      <c r="Y1118" s="27"/>
      <c r="Z1118" s="27"/>
      <c r="AA1118" s="27"/>
      <c r="AB1118" s="27"/>
      <c r="AC1118" s="27"/>
      <c r="AD1118" s="27"/>
    </row>
    <row r="1119" spans="1:30" s="25" customFormat="1" ht="12.75">
      <c r="A1119" s="22"/>
      <c r="E1119" s="43"/>
      <c r="F1119" s="44"/>
      <c r="G1119" s="49"/>
      <c r="H1119" s="49"/>
      <c r="I1119" s="49"/>
      <c r="J1119" s="26"/>
      <c r="K1119" s="26"/>
      <c r="L1119" s="26"/>
      <c r="M1119" s="297"/>
      <c r="N1119" s="105"/>
      <c r="O1119" s="105"/>
      <c r="P1119" s="105"/>
      <c r="Q1119" s="27"/>
      <c r="R1119" s="27"/>
      <c r="S1119" s="27"/>
      <c r="T1119" s="27"/>
      <c r="U1119" s="27"/>
      <c r="V1119" s="27"/>
      <c r="W1119" s="27"/>
      <c r="X1119" s="27"/>
      <c r="Y1119" s="27"/>
      <c r="Z1119" s="27"/>
      <c r="AA1119" s="27"/>
      <c r="AB1119" s="27"/>
      <c r="AC1119" s="27"/>
      <c r="AD1119" s="27"/>
    </row>
    <row r="1120" spans="1:30" s="25" customFormat="1" ht="12.75">
      <c r="A1120" s="22"/>
      <c r="E1120" s="43"/>
      <c r="F1120" s="44"/>
      <c r="G1120" s="49"/>
      <c r="H1120" s="49"/>
      <c r="I1120" s="49"/>
      <c r="J1120" s="26"/>
      <c r="K1120" s="26"/>
      <c r="L1120" s="26"/>
      <c r="M1120" s="297"/>
      <c r="N1120" s="105"/>
      <c r="O1120" s="105"/>
      <c r="P1120" s="105"/>
      <c r="Q1120" s="27"/>
      <c r="R1120" s="27"/>
      <c r="S1120" s="27"/>
      <c r="T1120" s="27"/>
      <c r="U1120" s="27"/>
      <c r="V1120" s="27"/>
      <c r="W1120" s="27"/>
      <c r="X1120" s="27"/>
      <c r="Y1120" s="27"/>
      <c r="Z1120" s="27"/>
      <c r="AA1120" s="27"/>
      <c r="AB1120" s="27"/>
      <c r="AC1120" s="27"/>
      <c r="AD1120" s="27"/>
    </row>
    <row r="1121" spans="1:30" s="25" customFormat="1" ht="12.75">
      <c r="A1121" s="22"/>
      <c r="E1121" s="43"/>
      <c r="F1121" s="44"/>
      <c r="G1121" s="49"/>
      <c r="H1121" s="49"/>
      <c r="I1121" s="49"/>
      <c r="J1121" s="26"/>
      <c r="K1121" s="26"/>
      <c r="L1121" s="26"/>
      <c r="M1121" s="297"/>
      <c r="N1121" s="105"/>
      <c r="O1121" s="105"/>
      <c r="P1121" s="105"/>
      <c r="Q1121" s="27"/>
      <c r="R1121" s="27"/>
      <c r="S1121" s="27"/>
      <c r="T1121" s="27"/>
      <c r="U1121" s="27"/>
      <c r="V1121" s="27"/>
      <c r="W1121" s="27"/>
      <c r="X1121" s="27"/>
      <c r="Y1121" s="27"/>
      <c r="Z1121" s="27"/>
      <c r="AA1121" s="27"/>
      <c r="AB1121" s="27"/>
      <c r="AC1121" s="27"/>
      <c r="AD1121" s="27"/>
    </row>
    <row r="1122" spans="1:30" s="25" customFormat="1" ht="12.75">
      <c r="A1122" s="22"/>
      <c r="E1122" s="43"/>
      <c r="F1122" s="44"/>
      <c r="G1122" s="49"/>
      <c r="H1122" s="49"/>
      <c r="I1122" s="49"/>
      <c r="J1122" s="26"/>
      <c r="K1122" s="26"/>
      <c r="L1122" s="26"/>
      <c r="M1122" s="297"/>
      <c r="N1122" s="105"/>
      <c r="O1122" s="105"/>
      <c r="P1122" s="105"/>
      <c r="Q1122" s="27"/>
      <c r="R1122" s="27"/>
      <c r="S1122" s="27"/>
      <c r="T1122" s="27"/>
      <c r="U1122" s="27"/>
      <c r="V1122" s="27"/>
      <c r="W1122" s="27"/>
      <c r="X1122" s="27"/>
      <c r="Y1122" s="27"/>
      <c r="Z1122" s="27"/>
      <c r="AA1122" s="27"/>
      <c r="AB1122" s="27"/>
      <c r="AC1122" s="27"/>
      <c r="AD1122" s="27"/>
    </row>
    <row r="1123" spans="1:30" s="25" customFormat="1" ht="12.75">
      <c r="A1123" s="22"/>
      <c r="E1123" s="43"/>
      <c r="F1123" s="44"/>
      <c r="G1123" s="49"/>
      <c r="H1123" s="49"/>
      <c r="I1123" s="49"/>
      <c r="J1123" s="26"/>
      <c r="K1123" s="26"/>
      <c r="L1123" s="26"/>
      <c r="M1123" s="297"/>
      <c r="N1123" s="105"/>
      <c r="O1123" s="105"/>
      <c r="P1123" s="105"/>
      <c r="Q1123" s="27"/>
      <c r="R1123" s="27"/>
      <c r="S1123" s="27"/>
      <c r="T1123" s="27"/>
      <c r="U1123" s="27"/>
      <c r="V1123" s="27"/>
      <c r="W1123" s="27"/>
      <c r="X1123" s="27"/>
      <c r="Y1123" s="27"/>
      <c r="Z1123" s="27"/>
      <c r="AA1123" s="27"/>
      <c r="AB1123" s="27"/>
      <c r="AC1123" s="27"/>
      <c r="AD1123" s="27"/>
    </row>
    <row r="1124" spans="1:30" s="25" customFormat="1" ht="12.75">
      <c r="A1124" s="22"/>
      <c r="E1124" s="43"/>
      <c r="F1124" s="44"/>
      <c r="G1124" s="49"/>
      <c r="H1124" s="49"/>
      <c r="I1124" s="49"/>
      <c r="J1124" s="26"/>
      <c r="K1124" s="26"/>
      <c r="L1124" s="26"/>
      <c r="M1124" s="297"/>
      <c r="N1124" s="105"/>
      <c r="O1124" s="105"/>
      <c r="P1124" s="105"/>
      <c r="Q1124" s="27"/>
      <c r="R1124" s="27"/>
      <c r="S1124" s="27"/>
      <c r="T1124" s="27"/>
      <c r="U1124" s="27"/>
      <c r="V1124" s="27"/>
      <c r="W1124" s="27"/>
      <c r="X1124" s="27"/>
      <c r="Y1124" s="27"/>
      <c r="Z1124" s="27"/>
      <c r="AA1124" s="27"/>
      <c r="AB1124" s="27"/>
      <c r="AC1124" s="27"/>
      <c r="AD1124" s="27"/>
    </row>
    <row r="1125" spans="1:30" s="25" customFormat="1" ht="12.75">
      <c r="A1125" s="22"/>
      <c r="E1125" s="43"/>
      <c r="F1125" s="44"/>
      <c r="G1125" s="49"/>
      <c r="H1125" s="49"/>
      <c r="I1125" s="49"/>
      <c r="J1125" s="26"/>
      <c r="K1125" s="26"/>
      <c r="L1125" s="26"/>
      <c r="M1125" s="297"/>
      <c r="N1125" s="105"/>
      <c r="O1125" s="105"/>
      <c r="P1125" s="105"/>
      <c r="Q1125" s="27"/>
      <c r="R1125" s="27"/>
      <c r="S1125" s="27"/>
      <c r="T1125" s="27"/>
      <c r="U1125" s="27"/>
      <c r="V1125" s="27"/>
      <c r="W1125" s="27"/>
      <c r="X1125" s="27"/>
      <c r="Y1125" s="27"/>
      <c r="Z1125" s="27"/>
      <c r="AA1125" s="27"/>
      <c r="AB1125" s="27"/>
      <c r="AC1125" s="27"/>
      <c r="AD1125" s="27"/>
    </row>
    <row r="1126" spans="1:30" s="25" customFormat="1" ht="12.75">
      <c r="A1126" s="22"/>
      <c r="E1126" s="43"/>
      <c r="F1126" s="44"/>
      <c r="G1126" s="49"/>
      <c r="H1126" s="49"/>
      <c r="I1126" s="49"/>
      <c r="J1126" s="26"/>
      <c r="K1126" s="26"/>
      <c r="L1126" s="26"/>
      <c r="M1126" s="297"/>
      <c r="N1126" s="105"/>
      <c r="O1126" s="105"/>
      <c r="P1126" s="105"/>
      <c r="Q1126" s="27"/>
      <c r="R1126" s="27"/>
      <c r="S1126" s="27"/>
      <c r="T1126" s="27"/>
      <c r="U1126" s="27"/>
      <c r="V1126" s="27"/>
      <c r="W1126" s="27"/>
      <c r="X1126" s="27"/>
      <c r="Y1126" s="27"/>
      <c r="Z1126" s="27"/>
      <c r="AA1126" s="27"/>
      <c r="AB1126" s="27"/>
      <c r="AC1126" s="27"/>
      <c r="AD1126" s="27"/>
    </row>
    <row r="1127" spans="1:30" s="25" customFormat="1" ht="12.75">
      <c r="A1127" s="22"/>
      <c r="E1127" s="43"/>
      <c r="F1127" s="44"/>
      <c r="G1127" s="49"/>
      <c r="H1127" s="49"/>
      <c r="I1127" s="49"/>
      <c r="J1127" s="26"/>
      <c r="K1127" s="26"/>
      <c r="L1127" s="26"/>
      <c r="M1127" s="297"/>
      <c r="N1127" s="105"/>
      <c r="O1127" s="105"/>
      <c r="P1127" s="105"/>
      <c r="Q1127" s="27"/>
      <c r="R1127" s="27"/>
      <c r="S1127" s="27"/>
      <c r="T1127" s="27"/>
      <c r="U1127" s="27"/>
      <c r="V1127" s="27"/>
      <c r="W1127" s="27"/>
      <c r="X1127" s="27"/>
      <c r="Y1127" s="27"/>
      <c r="Z1127" s="27"/>
      <c r="AA1127" s="27"/>
      <c r="AB1127" s="27"/>
      <c r="AC1127" s="27"/>
      <c r="AD1127" s="27"/>
    </row>
    <row r="1128" spans="1:30" s="25" customFormat="1" ht="12.75">
      <c r="A1128" s="22"/>
      <c r="E1128" s="43"/>
      <c r="F1128" s="44"/>
      <c r="G1128" s="49"/>
      <c r="H1128" s="49"/>
      <c r="I1128" s="49"/>
      <c r="J1128" s="26"/>
      <c r="K1128" s="26"/>
      <c r="L1128" s="26"/>
      <c r="M1128" s="297"/>
      <c r="N1128" s="105"/>
      <c r="O1128" s="105"/>
      <c r="P1128" s="105"/>
      <c r="Q1128" s="27"/>
      <c r="R1128" s="27"/>
      <c r="S1128" s="27"/>
      <c r="T1128" s="27"/>
      <c r="U1128" s="27"/>
      <c r="V1128" s="27"/>
      <c r="W1128" s="27"/>
      <c r="X1128" s="27"/>
      <c r="Y1128" s="27"/>
      <c r="Z1128" s="27"/>
      <c r="AA1128" s="27"/>
      <c r="AB1128" s="27"/>
      <c r="AC1128" s="27"/>
      <c r="AD1128" s="27"/>
    </row>
    <row r="1129" spans="1:30" s="25" customFormat="1" ht="12.75">
      <c r="A1129" s="22"/>
      <c r="E1129" s="43"/>
      <c r="F1129" s="44"/>
      <c r="G1129" s="49"/>
      <c r="H1129" s="49"/>
      <c r="I1129" s="49"/>
      <c r="J1129" s="26"/>
      <c r="K1129" s="26"/>
      <c r="L1129" s="26"/>
      <c r="M1129" s="297"/>
      <c r="N1129" s="105"/>
      <c r="O1129" s="105"/>
      <c r="P1129" s="105"/>
      <c r="Q1129" s="27"/>
      <c r="R1129" s="27"/>
      <c r="S1129" s="27"/>
      <c r="T1129" s="27"/>
      <c r="U1129" s="27"/>
      <c r="V1129" s="27"/>
      <c r="W1129" s="27"/>
      <c r="X1129" s="27"/>
      <c r="Y1129" s="27"/>
      <c r="Z1129" s="27"/>
      <c r="AA1129" s="27"/>
      <c r="AB1129" s="27"/>
      <c r="AC1129" s="27"/>
      <c r="AD1129" s="27"/>
    </row>
    <row r="1130" spans="1:30" s="25" customFormat="1" ht="12.75">
      <c r="A1130" s="22"/>
      <c r="E1130" s="43"/>
      <c r="F1130" s="44"/>
      <c r="G1130" s="49"/>
      <c r="H1130" s="49"/>
      <c r="I1130" s="49"/>
      <c r="J1130" s="26"/>
      <c r="K1130" s="26"/>
      <c r="L1130" s="26"/>
      <c r="M1130" s="297"/>
      <c r="N1130" s="105"/>
      <c r="O1130" s="105"/>
      <c r="P1130" s="105"/>
      <c r="Q1130" s="27"/>
      <c r="R1130" s="27"/>
      <c r="S1130" s="27"/>
      <c r="T1130" s="27"/>
      <c r="U1130" s="27"/>
      <c r="V1130" s="27"/>
      <c r="W1130" s="27"/>
      <c r="X1130" s="27"/>
      <c r="Y1130" s="27"/>
      <c r="Z1130" s="27"/>
      <c r="AA1130" s="27"/>
      <c r="AB1130" s="27"/>
      <c r="AC1130" s="27"/>
      <c r="AD1130" s="27"/>
    </row>
    <row r="1131" spans="1:30" s="25" customFormat="1" ht="12.75">
      <c r="A1131" s="22"/>
      <c r="E1131" s="43"/>
      <c r="F1131" s="44"/>
      <c r="G1131" s="49"/>
      <c r="H1131" s="49"/>
      <c r="I1131" s="49"/>
      <c r="J1131" s="26"/>
      <c r="K1131" s="26"/>
      <c r="L1131" s="26"/>
      <c r="M1131" s="297"/>
      <c r="N1131" s="105"/>
      <c r="O1131" s="105"/>
      <c r="P1131" s="105"/>
      <c r="Q1131" s="27"/>
      <c r="R1131" s="27"/>
      <c r="S1131" s="27"/>
      <c r="T1131" s="27"/>
      <c r="U1131" s="27"/>
      <c r="V1131" s="27"/>
      <c r="W1131" s="27"/>
      <c r="X1131" s="27"/>
      <c r="Y1131" s="27"/>
      <c r="Z1131" s="27"/>
      <c r="AA1131" s="27"/>
      <c r="AB1131" s="27"/>
      <c r="AC1131" s="27"/>
      <c r="AD1131" s="27"/>
    </row>
    <row r="1132" spans="1:30" s="25" customFormat="1" ht="12.75">
      <c r="A1132" s="22"/>
      <c r="E1132" s="43"/>
      <c r="F1132" s="44"/>
      <c r="G1132" s="49"/>
      <c r="H1132" s="49"/>
      <c r="I1132" s="49"/>
      <c r="J1132" s="26"/>
      <c r="K1132" s="26"/>
      <c r="L1132" s="26"/>
      <c r="M1132" s="297"/>
      <c r="N1132" s="105"/>
      <c r="O1132" s="105"/>
      <c r="P1132" s="105"/>
      <c r="Q1132" s="27"/>
      <c r="R1132" s="27"/>
      <c r="S1132" s="27"/>
      <c r="T1132" s="27"/>
      <c r="U1132" s="27"/>
      <c r="V1132" s="27"/>
      <c r="W1132" s="27"/>
      <c r="X1132" s="27"/>
      <c r="Y1132" s="27"/>
      <c r="Z1132" s="27"/>
      <c r="AA1132" s="27"/>
      <c r="AB1132" s="27"/>
      <c r="AC1132" s="27"/>
      <c r="AD1132" s="27"/>
    </row>
    <row r="1133" spans="1:30" s="25" customFormat="1" ht="12.75">
      <c r="A1133" s="22"/>
      <c r="E1133" s="43"/>
      <c r="F1133" s="44"/>
      <c r="G1133" s="49"/>
      <c r="H1133" s="49"/>
      <c r="I1133" s="49"/>
      <c r="J1133" s="26"/>
      <c r="K1133" s="26"/>
      <c r="L1133" s="26"/>
      <c r="M1133" s="297"/>
      <c r="N1133" s="105"/>
      <c r="O1133" s="105"/>
      <c r="P1133" s="105"/>
      <c r="Q1133" s="27"/>
      <c r="R1133" s="27"/>
      <c r="S1133" s="27"/>
      <c r="T1133" s="27"/>
      <c r="U1133" s="27"/>
      <c r="V1133" s="27"/>
      <c r="W1133" s="27"/>
      <c r="X1133" s="27"/>
      <c r="Y1133" s="27"/>
      <c r="Z1133" s="27"/>
      <c r="AA1133" s="27"/>
      <c r="AB1133" s="27"/>
      <c r="AC1133" s="27"/>
      <c r="AD1133" s="27"/>
    </row>
    <row r="1134" spans="1:30" s="25" customFormat="1" ht="12.75">
      <c r="A1134" s="22"/>
      <c r="E1134" s="43"/>
      <c r="F1134" s="44"/>
      <c r="G1134" s="49"/>
      <c r="H1134" s="49"/>
      <c r="I1134" s="49"/>
      <c r="J1134" s="26"/>
      <c r="K1134" s="26"/>
      <c r="L1134" s="26"/>
      <c r="M1134" s="297"/>
      <c r="N1134" s="105"/>
      <c r="O1134" s="105"/>
      <c r="P1134" s="105"/>
      <c r="Q1134" s="27"/>
      <c r="R1134" s="27"/>
      <c r="S1134" s="27"/>
      <c r="T1134" s="27"/>
      <c r="U1134" s="27"/>
      <c r="V1134" s="27"/>
      <c r="W1134" s="27"/>
      <c r="X1134" s="27"/>
      <c r="Y1134" s="27"/>
      <c r="Z1134" s="27"/>
      <c r="AA1134" s="27"/>
      <c r="AB1134" s="27"/>
      <c r="AC1134" s="27"/>
      <c r="AD1134" s="27"/>
    </row>
    <row r="1135" spans="1:30" s="25" customFormat="1" ht="12.75">
      <c r="A1135" s="22"/>
      <c r="E1135" s="43"/>
      <c r="F1135" s="44"/>
      <c r="G1135" s="49"/>
      <c r="H1135" s="49"/>
      <c r="I1135" s="49"/>
      <c r="J1135" s="26"/>
      <c r="K1135" s="26"/>
      <c r="L1135" s="26"/>
      <c r="M1135" s="297"/>
      <c r="N1135" s="105"/>
      <c r="O1135" s="105"/>
      <c r="P1135" s="105"/>
      <c r="Q1135" s="27"/>
      <c r="R1135" s="27"/>
      <c r="S1135" s="27"/>
      <c r="T1135" s="27"/>
      <c r="U1135" s="27"/>
      <c r="V1135" s="27"/>
      <c r="W1135" s="27"/>
      <c r="X1135" s="27"/>
      <c r="Y1135" s="27"/>
      <c r="Z1135" s="27"/>
      <c r="AA1135" s="27"/>
      <c r="AB1135" s="27"/>
      <c r="AC1135" s="27"/>
      <c r="AD1135" s="27"/>
    </row>
    <row r="1136" spans="1:30" s="25" customFormat="1" ht="12.75">
      <c r="A1136" s="22"/>
      <c r="E1136" s="43"/>
      <c r="F1136" s="44"/>
      <c r="G1136" s="49"/>
      <c r="H1136" s="49"/>
      <c r="I1136" s="49"/>
      <c r="J1136" s="26"/>
      <c r="K1136" s="26"/>
      <c r="L1136" s="26"/>
      <c r="M1136" s="297"/>
      <c r="N1136" s="105"/>
      <c r="O1136" s="105"/>
      <c r="P1136" s="105"/>
      <c r="Q1136" s="27"/>
      <c r="R1136" s="27"/>
      <c r="S1136" s="27"/>
      <c r="T1136" s="27"/>
      <c r="U1136" s="27"/>
      <c r="V1136" s="27"/>
      <c r="W1136" s="27"/>
      <c r="X1136" s="27"/>
      <c r="Y1136" s="27"/>
      <c r="Z1136" s="27"/>
      <c r="AA1136" s="27"/>
      <c r="AB1136" s="27"/>
      <c r="AC1136" s="27"/>
      <c r="AD1136" s="27"/>
    </row>
    <row r="1137" spans="1:30" s="25" customFormat="1" ht="12.75">
      <c r="A1137" s="22"/>
      <c r="E1137" s="43"/>
      <c r="F1137" s="44"/>
      <c r="G1137" s="49"/>
      <c r="H1137" s="49"/>
      <c r="I1137" s="49"/>
      <c r="J1137" s="26"/>
      <c r="K1137" s="26"/>
      <c r="L1137" s="26"/>
      <c r="M1137" s="297"/>
      <c r="N1137" s="105"/>
      <c r="O1137" s="105"/>
      <c r="P1137" s="105"/>
      <c r="Q1137" s="27"/>
      <c r="R1137" s="27"/>
      <c r="S1137" s="27"/>
      <c r="T1137" s="27"/>
      <c r="U1137" s="27"/>
      <c r="V1137" s="27"/>
      <c r="W1137" s="27"/>
      <c r="X1137" s="27"/>
      <c r="Y1137" s="27"/>
      <c r="Z1137" s="27"/>
      <c r="AA1137" s="27"/>
      <c r="AB1137" s="27"/>
      <c r="AC1137" s="27"/>
      <c r="AD1137" s="27"/>
    </row>
    <row r="1138" spans="1:30" s="25" customFormat="1" ht="12.75">
      <c r="A1138" s="22"/>
      <c r="E1138" s="43"/>
      <c r="F1138" s="44"/>
      <c r="G1138" s="49"/>
      <c r="H1138" s="49"/>
      <c r="I1138" s="49"/>
      <c r="J1138" s="26"/>
      <c r="K1138" s="26"/>
      <c r="L1138" s="26"/>
      <c r="M1138" s="297"/>
      <c r="N1138" s="105"/>
      <c r="O1138" s="105"/>
      <c r="P1138" s="105"/>
      <c r="Q1138" s="27"/>
      <c r="R1138" s="27"/>
      <c r="S1138" s="27"/>
      <c r="T1138" s="27"/>
      <c r="U1138" s="27"/>
      <c r="V1138" s="27"/>
      <c r="W1138" s="27"/>
      <c r="X1138" s="27"/>
      <c r="Y1138" s="27"/>
      <c r="Z1138" s="27"/>
      <c r="AA1138" s="27"/>
      <c r="AB1138" s="27"/>
      <c r="AC1138" s="27"/>
      <c r="AD1138" s="27"/>
    </row>
    <row r="1139" spans="1:30" s="25" customFormat="1" ht="12.75">
      <c r="A1139" s="22"/>
      <c r="E1139" s="43"/>
      <c r="F1139" s="44"/>
      <c r="G1139" s="49"/>
      <c r="H1139" s="49"/>
      <c r="I1139" s="49"/>
      <c r="J1139" s="26"/>
      <c r="K1139" s="26"/>
      <c r="L1139" s="26"/>
      <c r="M1139" s="297"/>
      <c r="N1139" s="105"/>
      <c r="O1139" s="105"/>
      <c r="P1139" s="105"/>
      <c r="Q1139" s="27"/>
      <c r="R1139" s="27"/>
      <c r="S1139" s="27"/>
      <c r="T1139" s="27"/>
      <c r="U1139" s="27"/>
      <c r="V1139" s="27"/>
      <c r="W1139" s="27"/>
      <c r="X1139" s="27"/>
      <c r="Y1139" s="27"/>
      <c r="Z1139" s="27"/>
      <c r="AA1139" s="27"/>
      <c r="AB1139" s="27"/>
      <c r="AC1139" s="27"/>
      <c r="AD1139" s="27"/>
    </row>
    <row r="1140" spans="1:30" s="25" customFormat="1" ht="12.75">
      <c r="A1140" s="22"/>
      <c r="E1140" s="43"/>
      <c r="F1140" s="44"/>
      <c r="G1140" s="49"/>
      <c r="H1140" s="49"/>
      <c r="I1140" s="49"/>
      <c r="J1140" s="26"/>
      <c r="K1140" s="26"/>
      <c r="L1140" s="26"/>
      <c r="M1140" s="297"/>
      <c r="N1140" s="105"/>
      <c r="O1140" s="105"/>
      <c r="P1140" s="105"/>
      <c r="Q1140" s="27"/>
      <c r="R1140" s="27"/>
      <c r="S1140" s="27"/>
      <c r="T1140" s="27"/>
      <c r="U1140" s="27"/>
      <c r="V1140" s="27"/>
      <c r="W1140" s="27"/>
      <c r="X1140" s="27"/>
      <c r="Y1140" s="27"/>
      <c r="Z1140" s="27"/>
      <c r="AA1140" s="27"/>
      <c r="AB1140" s="27"/>
      <c r="AC1140" s="27"/>
      <c r="AD1140" s="27"/>
    </row>
    <row r="1141" spans="1:30" s="25" customFormat="1" ht="12.75">
      <c r="A1141" s="22"/>
      <c r="E1141" s="43"/>
      <c r="F1141" s="44"/>
      <c r="G1141" s="49"/>
      <c r="H1141" s="49"/>
      <c r="I1141" s="49"/>
      <c r="J1141" s="26"/>
      <c r="K1141" s="26"/>
      <c r="L1141" s="26"/>
      <c r="M1141" s="297"/>
      <c r="N1141" s="105"/>
      <c r="O1141" s="105"/>
      <c r="P1141" s="105"/>
      <c r="Q1141" s="27"/>
      <c r="R1141" s="27"/>
      <c r="S1141" s="27"/>
      <c r="T1141" s="27"/>
      <c r="U1141" s="27"/>
      <c r="V1141" s="27"/>
      <c r="W1141" s="27"/>
      <c r="X1141" s="27"/>
      <c r="Y1141" s="27"/>
      <c r="Z1141" s="27"/>
      <c r="AA1141" s="27"/>
      <c r="AB1141" s="27"/>
      <c r="AC1141" s="27"/>
      <c r="AD1141" s="27"/>
    </row>
    <row r="1142" spans="1:30" s="25" customFormat="1" ht="12.75">
      <c r="A1142" s="22"/>
      <c r="E1142" s="43"/>
      <c r="F1142" s="44"/>
      <c r="G1142" s="49"/>
      <c r="H1142" s="49"/>
      <c r="I1142" s="49"/>
      <c r="J1142" s="26"/>
      <c r="K1142" s="26"/>
      <c r="L1142" s="26"/>
      <c r="M1142" s="297"/>
      <c r="N1142" s="105"/>
      <c r="O1142" s="105"/>
      <c r="P1142" s="105"/>
      <c r="Q1142" s="27"/>
      <c r="R1142" s="27"/>
      <c r="S1142" s="27"/>
      <c r="T1142" s="27"/>
      <c r="U1142" s="27"/>
      <c r="V1142" s="27"/>
      <c r="W1142" s="27"/>
      <c r="X1142" s="27"/>
      <c r="Y1142" s="27"/>
      <c r="Z1142" s="27"/>
      <c r="AA1142" s="27"/>
      <c r="AB1142" s="27"/>
      <c r="AC1142" s="27"/>
      <c r="AD1142" s="27"/>
    </row>
    <row r="1143" spans="1:30" s="25" customFormat="1" ht="12.75">
      <c r="A1143" s="22"/>
      <c r="E1143" s="43"/>
      <c r="F1143" s="44"/>
      <c r="G1143" s="49"/>
      <c r="H1143" s="49"/>
      <c r="I1143" s="49"/>
      <c r="J1143" s="26"/>
      <c r="K1143" s="26"/>
      <c r="L1143" s="26"/>
      <c r="M1143" s="297"/>
      <c r="N1143" s="105"/>
      <c r="O1143" s="105"/>
      <c r="P1143" s="105"/>
      <c r="Q1143" s="27"/>
      <c r="R1143" s="27"/>
      <c r="S1143" s="27"/>
      <c r="T1143" s="27"/>
      <c r="U1143" s="27"/>
      <c r="V1143" s="27"/>
      <c r="W1143" s="27"/>
      <c r="X1143" s="27"/>
      <c r="Y1143" s="27"/>
      <c r="Z1143" s="27"/>
      <c r="AA1143" s="27"/>
      <c r="AB1143" s="27"/>
      <c r="AC1143" s="27"/>
      <c r="AD1143" s="27"/>
    </row>
    <row r="1144" spans="1:30" s="25" customFormat="1" ht="12.75">
      <c r="A1144" s="22"/>
      <c r="E1144" s="43"/>
      <c r="F1144" s="44"/>
      <c r="G1144" s="49"/>
      <c r="H1144" s="49"/>
      <c r="I1144" s="49"/>
      <c r="J1144" s="26"/>
      <c r="K1144" s="26"/>
      <c r="L1144" s="26"/>
      <c r="M1144" s="297"/>
      <c r="N1144" s="105"/>
      <c r="O1144" s="105"/>
      <c r="P1144" s="105"/>
      <c r="Q1144" s="27"/>
      <c r="R1144" s="27"/>
      <c r="S1144" s="27"/>
      <c r="T1144" s="27"/>
      <c r="U1144" s="27"/>
      <c r="V1144" s="27"/>
      <c r="W1144" s="27"/>
      <c r="X1144" s="27"/>
      <c r="Y1144" s="27"/>
      <c r="Z1144" s="27"/>
      <c r="AA1144" s="27"/>
      <c r="AB1144" s="27"/>
      <c r="AC1144" s="27"/>
      <c r="AD1144" s="27"/>
    </row>
    <row r="1145" spans="1:30" s="25" customFormat="1" ht="12.75">
      <c r="A1145" s="22"/>
      <c r="E1145" s="43"/>
      <c r="F1145" s="44"/>
      <c r="G1145" s="49"/>
      <c r="H1145" s="49"/>
      <c r="I1145" s="49"/>
      <c r="J1145" s="26"/>
      <c r="K1145" s="26"/>
      <c r="L1145" s="26"/>
      <c r="M1145" s="297"/>
      <c r="N1145" s="105"/>
      <c r="O1145" s="105"/>
      <c r="P1145" s="105"/>
      <c r="Q1145" s="27"/>
      <c r="R1145" s="27"/>
      <c r="S1145" s="27"/>
      <c r="T1145" s="27"/>
      <c r="U1145" s="27"/>
      <c r="V1145" s="27"/>
      <c r="W1145" s="27"/>
      <c r="X1145" s="27"/>
      <c r="Y1145" s="27"/>
      <c r="Z1145" s="27"/>
      <c r="AA1145" s="27"/>
      <c r="AB1145" s="27"/>
      <c r="AC1145" s="27"/>
      <c r="AD1145" s="27"/>
    </row>
    <row r="1146" spans="1:30" s="25" customFormat="1" ht="12.75">
      <c r="A1146" s="22"/>
      <c r="E1146" s="43"/>
      <c r="F1146" s="44"/>
      <c r="G1146" s="49"/>
      <c r="H1146" s="49"/>
      <c r="I1146" s="49"/>
      <c r="J1146" s="26"/>
      <c r="K1146" s="26"/>
      <c r="L1146" s="26"/>
      <c r="M1146" s="297"/>
      <c r="N1146" s="105"/>
      <c r="O1146" s="105"/>
      <c r="P1146" s="105"/>
      <c r="Q1146" s="27"/>
      <c r="R1146" s="27"/>
      <c r="S1146" s="27"/>
      <c r="T1146" s="27"/>
      <c r="U1146" s="27"/>
      <c r="V1146" s="27"/>
      <c r="W1146" s="27"/>
      <c r="X1146" s="27"/>
      <c r="Y1146" s="27"/>
      <c r="Z1146" s="27"/>
      <c r="AA1146" s="27"/>
      <c r="AB1146" s="27"/>
      <c r="AC1146" s="27"/>
      <c r="AD1146" s="27"/>
    </row>
    <row r="1147" spans="1:30" s="25" customFormat="1" ht="12.75">
      <c r="A1147" s="22"/>
      <c r="E1147" s="43"/>
      <c r="F1147" s="44"/>
      <c r="G1147" s="49"/>
      <c r="H1147" s="49"/>
      <c r="I1147" s="49"/>
      <c r="J1147" s="26"/>
      <c r="K1147" s="26"/>
      <c r="L1147" s="26"/>
      <c r="M1147" s="297"/>
      <c r="N1147" s="105"/>
      <c r="O1147" s="105"/>
      <c r="P1147" s="105"/>
      <c r="Q1147" s="27"/>
      <c r="R1147" s="27"/>
      <c r="S1147" s="27"/>
      <c r="T1147" s="27"/>
      <c r="U1147" s="27"/>
      <c r="V1147" s="27"/>
      <c r="W1147" s="27"/>
      <c r="X1147" s="27"/>
      <c r="Y1147" s="27"/>
      <c r="Z1147" s="27"/>
      <c r="AA1147" s="27"/>
      <c r="AB1147" s="27"/>
      <c r="AC1147" s="27"/>
      <c r="AD1147" s="27"/>
    </row>
    <row r="1148" spans="1:30" s="25" customFormat="1" ht="12.75">
      <c r="A1148" s="22"/>
      <c r="E1148" s="43"/>
      <c r="F1148" s="44"/>
      <c r="G1148" s="49"/>
      <c r="H1148" s="49"/>
      <c r="I1148" s="49"/>
      <c r="J1148" s="26"/>
      <c r="K1148" s="26"/>
      <c r="L1148" s="26"/>
      <c r="M1148" s="297"/>
      <c r="N1148" s="105"/>
      <c r="O1148" s="105"/>
      <c r="P1148" s="105"/>
      <c r="Q1148" s="27"/>
      <c r="R1148" s="27"/>
      <c r="S1148" s="27"/>
      <c r="T1148" s="27"/>
      <c r="U1148" s="27"/>
      <c r="V1148" s="27"/>
      <c r="W1148" s="27"/>
      <c r="X1148" s="27"/>
      <c r="Y1148" s="27"/>
      <c r="Z1148" s="27"/>
      <c r="AA1148" s="27"/>
      <c r="AB1148" s="27"/>
      <c r="AC1148" s="27"/>
      <c r="AD1148" s="27"/>
    </row>
    <row r="1149" spans="1:30" s="25" customFormat="1" ht="12.75">
      <c r="A1149" s="22"/>
      <c r="E1149" s="43"/>
      <c r="F1149" s="44"/>
      <c r="G1149" s="49"/>
      <c r="H1149" s="49"/>
      <c r="I1149" s="49"/>
      <c r="J1149" s="26"/>
      <c r="K1149" s="26"/>
      <c r="L1149" s="26"/>
      <c r="M1149" s="297"/>
      <c r="N1149" s="105"/>
      <c r="O1149" s="105"/>
      <c r="P1149" s="105"/>
      <c r="Q1149" s="27"/>
      <c r="R1149" s="27"/>
      <c r="S1149" s="27"/>
      <c r="T1149" s="27"/>
      <c r="U1149" s="27"/>
      <c r="V1149" s="27"/>
      <c r="W1149" s="27"/>
      <c r="X1149" s="27"/>
      <c r="Y1149" s="27"/>
      <c r="Z1149" s="27"/>
      <c r="AA1149" s="27"/>
      <c r="AB1149" s="27"/>
      <c r="AC1149" s="27"/>
      <c r="AD1149" s="27"/>
    </row>
    <row r="1150" spans="1:30" s="25" customFormat="1" ht="12.75">
      <c r="A1150" s="22"/>
      <c r="E1150" s="43"/>
      <c r="F1150" s="44"/>
      <c r="G1150" s="49"/>
      <c r="H1150" s="49"/>
      <c r="I1150" s="49"/>
      <c r="J1150" s="26"/>
      <c r="K1150" s="26"/>
      <c r="L1150" s="26"/>
      <c r="M1150" s="297"/>
      <c r="N1150" s="105"/>
      <c r="O1150" s="105"/>
      <c r="P1150" s="105"/>
      <c r="Q1150" s="27"/>
      <c r="R1150" s="27"/>
      <c r="S1150" s="27"/>
      <c r="T1150" s="27"/>
      <c r="U1150" s="27"/>
      <c r="V1150" s="27"/>
      <c r="W1150" s="27"/>
      <c r="X1150" s="27"/>
      <c r="Y1150" s="27"/>
      <c r="Z1150" s="27"/>
      <c r="AA1150" s="27"/>
      <c r="AB1150" s="27"/>
      <c r="AC1150" s="27"/>
      <c r="AD1150" s="27"/>
    </row>
    <row r="1151" spans="1:30" s="25" customFormat="1" ht="12.75">
      <c r="A1151" s="22"/>
      <c r="E1151" s="43"/>
      <c r="F1151" s="44"/>
      <c r="G1151" s="49"/>
      <c r="H1151" s="49"/>
      <c r="I1151" s="49"/>
      <c r="J1151" s="26"/>
      <c r="K1151" s="26"/>
      <c r="L1151" s="26"/>
      <c r="M1151" s="297"/>
      <c r="N1151" s="105"/>
      <c r="O1151" s="105"/>
      <c r="P1151" s="105"/>
      <c r="Q1151" s="27"/>
      <c r="R1151" s="27"/>
      <c r="S1151" s="27"/>
      <c r="T1151" s="27"/>
      <c r="U1151" s="27"/>
      <c r="V1151" s="27"/>
      <c r="W1151" s="27"/>
      <c r="X1151" s="27"/>
      <c r="Y1151" s="27"/>
      <c r="Z1151" s="27"/>
      <c r="AA1151" s="27"/>
      <c r="AB1151" s="27"/>
      <c r="AC1151" s="27"/>
      <c r="AD1151" s="27"/>
    </row>
    <row r="1152" spans="1:30" s="25" customFormat="1" ht="12.75">
      <c r="A1152" s="22"/>
      <c r="E1152" s="43"/>
      <c r="F1152" s="44"/>
      <c r="G1152" s="49"/>
      <c r="H1152" s="49"/>
      <c r="I1152" s="49"/>
      <c r="J1152" s="26"/>
      <c r="K1152" s="26"/>
      <c r="L1152" s="26"/>
      <c r="M1152" s="297"/>
      <c r="N1152" s="105"/>
      <c r="O1152" s="105"/>
      <c r="P1152" s="105"/>
      <c r="Q1152" s="27"/>
      <c r="R1152" s="27"/>
      <c r="S1152" s="27"/>
      <c r="T1152" s="27"/>
      <c r="U1152" s="27"/>
      <c r="V1152" s="27"/>
      <c r="W1152" s="27"/>
      <c r="X1152" s="27"/>
      <c r="Y1152" s="27"/>
      <c r="Z1152" s="27"/>
      <c r="AA1152" s="27"/>
      <c r="AB1152" s="27"/>
      <c r="AC1152" s="27"/>
      <c r="AD1152" s="27"/>
    </row>
    <row r="1153" spans="1:30" s="25" customFormat="1" ht="12.75">
      <c r="A1153" s="22"/>
      <c r="E1153" s="43"/>
      <c r="F1153" s="44"/>
      <c r="G1153" s="49"/>
      <c r="H1153" s="49"/>
      <c r="I1153" s="49"/>
      <c r="J1153" s="26"/>
      <c r="K1153" s="26"/>
      <c r="L1153" s="26"/>
      <c r="M1153" s="297"/>
      <c r="N1153" s="105"/>
      <c r="O1153" s="105"/>
      <c r="P1153" s="105"/>
      <c r="Q1153" s="27"/>
      <c r="R1153" s="27"/>
      <c r="S1153" s="27"/>
      <c r="T1153" s="27"/>
      <c r="U1153" s="27"/>
      <c r="V1153" s="27"/>
      <c r="W1153" s="27"/>
      <c r="X1153" s="27"/>
      <c r="Y1153" s="27"/>
      <c r="Z1153" s="27"/>
      <c r="AA1153" s="27"/>
      <c r="AB1153" s="27"/>
      <c r="AC1153" s="27"/>
      <c r="AD1153" s="27"/>
    </row>
    <row r="1154" spans="1:30" s="25" customFormat="1" ht="12.75">
      <c r="A1154" s="22"/>
      <c r="E1154" s="43"/>
      <c r="F1154" s="44"/>
      <c r="G1154" s="49"/>
      <c r="H1154" s="49"/>
      <c r="I1154" s="49"/>
      <c r="J1154" s="26"/>
      <c r="K1154" s="26"/>
      <c r="L1154" s="26"/>
      <c r="M1154" s="297"/>
      <c r="N1154" s="105"/>
      <c r="O1154" s="105"/>
      <c r="P1154" s="105"/>
      <c r="Q1154" s="27"/>
      <c r="R1154" s="27"/>
      <c r="S1154" s="27"/>
      <c r="T1154" s="27"/>
      <c r="U1154" s="27"/>
      <c r="V1154" s="27"/>
      <c r="W1154" s="27"/>
      <c r="X1154" s="27"/>
      <c r="Y1154" s="27"/>
      <c r="Z1154" s="27"/>
      <c r="AA1154" s="27"/>
      <c r="AB1154" s="27"/>
      <c r="AC1154" s="27"/>
      <c r="AD1154" s="27"/>
    </row>
    <row r="1155" spans="1:30" s="25" customFormat="1" ht="12.75">
      <c r="A1155" s="22"/>
      <c r="E1155" s="43"/>
      <c r="F1155" s="44"/>
      <c r="G1155" s="49"/>
      <c r="H1155" s="49"/>
      <c r="I1155" s="49"/>
      <c r="J1155" s="26"/>
      <c r="K1155" s="26"/>
      <c r="L1155" s="26"/>
      <c r="M1155" s="297"/>
      <c r="N1155" s="105"/>
      <c r="O1155" s="105"/>
      <c r="P1155" s="105"/>
      <c r="Q1155" s="27"/>
      <c r="R1155" s="27"/>
      <c r="S1155" s="27"/>
      <c r="T1155" s="27"/>
      <c r="U1155" s="27"/>
      <c r="V1155" s="27"/>
      <c r="W1155" s="27"/>
      <c r="X1155" s="27"/>
      <c r="Y1155" s="27"/>
      <c r="Z1155" s="27"/>
      <c r="AA1155" s="27"/>
      <c r="AB1155" s="27"/>
      <c r="AC1155" s="27"/>
      <c r="AD1155" s="27"/>
    </row>
    <row r="1156" spans="1:30" s="25" customFormat="1" ht="12.75">
      <c r="A1156" s="22"/>
      <c r="E1156" s="43"/>
      <c r="F1156" s="44"/>
      <c r="G1156" s="49"/>
      <c r="H1156" s="49"/>
      <c r="I1156" s="49"/>
      <c r="J1156" s="26"/>
      <c r="K1156" s="26"/>
      <c r="L1156" s="26"/>
      <c r="M1156" s="297"/>
      <c r="N1156" s="105"/>
      <c r="O1156" s="105"/>
      <c r="P1156" s="105"/>
      <c r="Q1156" s="27"/>
      <c r="R1156" s="27"/>
      <c r="S1156" s="27"/>
      <c r="T1156" s="27"/>
      <c r="U1156" s="27"/>
      <c r="V1156" s="27"/>
      <c r="W1156" s="27"/>
      <c r="X1156" s="27"/>
      <c r="Y1156" s="27"/>
      <c r="Z1156" s="27"/>
      <c r="AA1156" s="27"/>
      <c r="AB1156" s="27"/>
      <c r="AC1156" s="27"/>
      <c r="AD1156" s="27"/>
    </row>
    <row r="1157" spans="1:30" s="25" customFormat="1" ht="12.75">
      <c r="A1157" s="22"/>
      <c r="E1157" s="43"/>
      <c r="F1157" s="44"/>
      <c r="G1157" s="49"/>
      <c r="H1157" s="49"/>
      <c r="I1157" s="49"/>
      <c r="J1157" s="26"/>
      <c r="K1157" s="26"/>
      <c r="L1157" s="26"/>
      <c r="M1157" s="297"/>
      <c r="N1157" s="105"/>
      <c r="O1157" s="105"/>
      <c r="P1157" s="105"/>
      <c r="Q1157" s="27"/>
      <c r="R1157" s="27"/>
      <c r="S1157" s="27"/>
      <c r="T1157" s="27"/>
      <c r="U1157" s="27"/>
      <c r="V1157" s="27"/>
      <c r="W1157" s="27"/>
      <c r="X1157" s="27"/>
      <c r="Y1157" s="27"/>
      <c r="Z1157" s="27"/>
      <c r="AA1157" s="27"/>
      <c r="AB1157" s="27"/>
      <c r="AC1157" s="27"/>
      <c r="AD1157" s="27"/>
    </row>
    <row r="1158" spans="1:30" s="25" customFormat="1" ht="12.75">
      <c r="A1158" s="22"/>
      <c r="E1158" s="43"/>
      <c r="F1158" s="44"/>
      <c r="G1158" s="49"/>
      <c r="H1158" s="49"/>
      <c r="I1158" s="49"/>
      <c r="J1158" s="26"/>
      <c r="K1158" s="26"/>
      <c r="L1158" s="26"/>
      <c r="M1158" s="297"/>
      <c r="N1158" s="105"/>
      <c r="O1158" s="105"/>
      <c r="P1158" s="105"/>
      <c r="Q1158" s="27"/>
      <c r="R1158" s="27"/>
      <c r="S1158" s="27"/>
      <c r="T1158" s="27"/>
      <c r="U1158" s="27"/>
      <c r="V1158" s="27"/>
      <c r="W1158" s="27"/>
      <c r="X1158" s="27"/>
      <c r="Y1158" s="27"/>
      <c r="Z1158" s="27"/>
      <c r="AA1158" s="27"/>
      <c r="AB1158" s="27"/>
      <c r="AC1158" s="27"/>
      <c r="AD1158" s="27"/>
    </row>
    <row r="1159" spans="1:30" s="25" customFormat="1" ht="12.75">
      <c r="A1159" s="22"/>
      <c r="E1159" s="43"/>
      <c r="F1159" s="44"/>
      <c r="G1159" s="49"/>
      <c r="H1159" s="49"/>
      <c r="I1159" s="49"/>
      <c r="J1159" s="26"/>
      <c r="K1159" s="26"/>
      <c r="L1159" s="26"/>
      <c r="M1159" s="297"/>
      <c r="N1159" s="105"/>
      <c r="O1159" s="105"/>
      <c r="P1159" s="105"/>
      <c r="Q1159" s="27"/>
      <c r="R1159" s="27"/>
      <c r="S1159" s="27"/>
      <c r="T1159" s="27"/>
      <c r="U1159" s="27"/>
      <c r="V1159" s="27"/>
      <c r="W1159" s="27"/>
      <c r="X1159" s="27"/>
      <c r="Y1159" s="27"/>
      <c r="Z1159" s="27"/>
      <c r="AA1159" s="27"/>
      <c r="AB1159" s="27"/>
      <c r="AC1159" s="27"/>
      <c r="AD1159" s="27"/>
    </row>
    <row r="1160" spans="1:30" s="25" customFormat="1" ht="12.75">
      <c r="A1160" s="22"/>
      <c r="E1160" s="43"/>
      <c r="F1160" s="44"/>
      <c r="G1160" s="49"/>
      <c r="H1160" s="49"/>
      <c r="I1160" s="49"/>
      <c r="J1160" s="26"/>
      <c r="K1160" s="26"/>
      <c r="L1160" s="26"/>
      <c r="M1160" s="297"/>
      <c r="N1160" s="105"/>
      <c r="O1160" s="105"/>
      <c r="P1160" s="105"/>
      <c r="Q1160" s="27"/>
      <c r="R1160" s="27"/>
      <c r="S1160" s="27"/>
      <c r="T1160" s="27"/>
      <c r="U1160" s="27"/>
      <c r="V1160" s="27"/>
      <c r="W1160" s="27"/>
      <c r="X1160" s="27"/>
      <c r="Y1160" s="27"/>
      <c r="Z1160" s="27"/>
      <c r="AA1160" s="27"/>
      <c r="AB1160" s="27"/>
      <c r="AC1160" s="27"/>
      <c r="AD1160" s="27"/>
    </row>
    <row r="1161" spans="1:30" s="25" customFormat="1" ht="12.75">
      <c r="A1161" s="22"/>
      <c r="E1161" s="43"/>
      <c r="F1161" s="44"/>
      <c r="G1161" s="49"/>
      <c r="H1161" s="49"/>
      <c r="I1161" s="49"/>
      <c r="J1161" s="26"/>
      <c r="K1161" s="26"/>
      <c r="L1161" s="26"/>
      <c r="M1161" s="297"/>
      <c r="N1161" s="105"/>
      <c r="O1161" s="105"/>
      <c r="P1161" s="105"/>
      <c r="Q1161" s="27"/>
      <c r="R1161" s="27"/>
      <c r="S1161" s="27"/>
      <c r="T1161" s="27"/>
      <c r="U1161" s="27"/>
      <c r="V1161" s="27"/>
      <c r="W1161" s="27"/>
      <c r="X1161" s="27"/>
      <c r="Y1161" s="27"/>
      <c r="Z1161" s="27"/>
      <c r="AA1161" s="27"/>
      <c r="AB1161" s="27"/>
      <c r="AC1161" s="27"/>
      <c r="AD1161" s="27"/>
    </row>
    <row r="1162" spans="1:30" s="25" customFormat="1" ht="12.75">
      <c r="A1162" s="22"/>
      <c r="E1162" s="43"/>
      <c r="F1162" s="44"/>
      <c r="G1162" s="49"/>
      <c r="H1162" s="49"/>
      <c r="I1162" s="49"/>
      <c r="J1162" s="26"/>
      <c r="K1162" s="26"/>
      <c r="L1162" s="26"/>
      <c r="M1162" s="297"/>
      <c r="N1162" s="105"/>
      <c r="O1162" s="105"/>
      <c r="P1162" s="105"/>
      <c r="Q1162" s="27"/>
      <c r="R1162" s="27"/>
      <c r="S1162" s="27"/>
      <c r="T1162" s="27"/>
      <c r="U1162" s="27"/>
      <c r="V1162" s="27"/>
      <c r="W1162" s="27"/>
      <c r="X1162" s="27"/>
      <c r="Y1162" s="27"/>
      <c r="Z1162" s="27"/>
      <c r="AA1162" s="27"/>
      <c r="AB1162" s="27"/>
      <c r="AC1162" s="27"/>
      <c r="AD1162" s="27"/>
    </row>
    <row r="1163" spans="1:30" s="25" customFormat="1" ht="12.75">
      <c r="A1163" s="22"/>
      <c r="E1163" s="43"/>
      <c r="F1163" s="44"/>
      <c r="G1163" s="49"/>
      <c r="H1163" s="49"/>
      <c r="I1163" s="49"/>
      <c r="J1163" s="26"/>
      <c r="K1163" s="26"/>
      <c r="L1163" s="26"/>
      <c r="M1163" s="297"/>
      <c r="N1163" s="105"/>
      <c r="O1163" s="105"/>
      <c r="P1163" s="105"/>
      <c r="Q1163" s="27"/>
      <c r="R1163" s="27"/>
      <c r="S1163" s="27"/>
      <c r="T1163" s="27"/>
      <c r="U1163" s="27"/>
      <c r="V1163" s="27"/>
      <c r="W1163" s="27"/>
      <c r="X1163" s="27"/>
      <c r="Y1163" s="27"/>
      <c r="Z1163" s="27"/>
      <c r="AA1163" s="27"/>
      <c r="AB1163" s="27"/>
      <c r="AC1163" s="27"/>
      <c r="AD1163" s="27"/>
    </row>
    <row r="1164" spans="1:30" s="25" customFormat="1" ht="12.75">
      <c r="A1164" s="22"/>
      <c r="E1164" s="43"/>
      <c r="F1164" s="44"/>
      <c r="G1164" s="49"/>
      <c r="H1164" s="49"/>
      <c r="I1164" s="49"/>
      <c r="J1164" s="26"/>
      <c r="K1164" s="26"/>
      <c r="L1164" s="26"/>
      <c r="M1164" s="297"/>
      <c r="N1164" s="105"/>
      <c r="O1164" s="105"/>
      <c r="P1164" s="105"/>
      <c r="Q1164" s="27"/>
      <c r="R1164" s="27"/>
      <c r="S1164" s="27"/>
      <c r="T1164" s="27"/>
      <c r="U1164" s="27"/>
      <c r="V1164" s="27"/>
      <c r="W1164" s="27"/>
      <c r="X1164" s="27"/>
      <c r="Y1164" s="27"/>
      <c r="Z1164" s="27"/>
      <c r="AA1164" s="27"/>
      <c r="AB1164" s="27"/>
      <c r="AC1164" s="27"/>
      <c r="AD1164" s="27"/>
    </row>
    <row r="1165" spans="1:30" s="25" customFormat="1" ht="12.75">
      <c r="A1165" s="22"/>
      <c r="E1165" s="43"/>
      <c r="F1165" s="44"/>
      <c r="G1165" s="49"/>
      <c r="H1165" s="49"/>
      <c r="I1165" s="49"/>
      <c r="J1165" s="26"/>
      <c r="K1165" s="26"/>
      <c r="L1165" s="26"/>
      <c r="M1165" s="297"/>
      <c r="N1165" s="105"/>
      <c r="O1165" s="105"/>
      <c r="P1165" s="105"/>
      <c r="Q1165" s="27"/>
      <c r="R1165" s="27"/>
      <c r="S1165" s="27"/>
      <c r="T1165" s="27"/>
      <c r="U1165" s="27"/>
      <c r="V1165" s="27"/>
      <c r="W1165" s="27"/>
      <c r="X1165" s="27"/>
      <c r="Y1165" s="27"/>
      <c r="Z1165" s="27"/>
      <c r="AA1165" s="27"/>
      <c r="AB1165" s="27"/>
      <c r="AC1165" s="27"/>
      <c r="AD1165" s="27"/>
    </row>
    <row r="1166" spans="1:30" s="25" customFormat="1" ht="12.75">
      <c r="A1166" s="22"/>
      <c r="E1166" s="43"/>
      <c r="F1166" s="44"/>
      <c r="G1166" s="49"/>
      <c r="H1166" s="49"/>
      <c r="I1166" s="49"/>
      <c r="J1166" s="26"/>
      <c r="K1166" s="26"/>
      <c r="L1166" s="26"/>
      <c r="M1166" s="297"/>
      <c r="N1166" s="105"/>
      <c r="O1166" s="105"/>
      <c r="P1166" s="105"/>
      <c r="Q1166" s="27"/>
      <c r="R1166" s="27"/>
      <c r="S1166" s="27"/>
      <c r="T1166" s="27"/>
      <c r="U1166" s="27"/>
      <c r="V1166" s="27"/>
      <c r="W1166" s="27"/>
      <c r="X1166" s="27"/>
      <c r="Y1166" s="27"/>
      <c r="Z1166" s="27"/>
      <c r="AA1166" s="27"/>
      <c r="AB1166" s="27"/>
      <c r="AC1166" s="27"/>
      <c r="AD1166" s="27"/>
    </row>
    <row r="1167" spans="1:30" s="25" customFormat="1" ht="12.75">
      <c r="A1167" s="22"/>
      <c r="E1167" s="43"/>
      <c r="F1167" s="44"/>
      <c r="G1167" s="49"/>
      <c r="H1167" s="49"/>
      <c r="I1167" s="49"/>
      <c r="J1167" s="26"/>
      <c r="K1167" s="26"/>
      <c r="L1167" s="26"/>
      <c r="M1167" s="297"/>
      <c r="N1167" s="105"/>
      <c r="O1167" s="105"/>
      <c r="P1167" s="105"/>
      <c r="Q1167" s="27"/>
      <c r="R1167" s="27"/>
      <c r="S1167" s="27"/>
      <c r="T1167" s="27"/>
      <c r="U1167" s="27"/>
      <c r="V1167" s="27"/>
      <c r="W1167" s="27"/>
      <c r="X1167" s="27"/>
      <c r="Y1167" s="27"/>
      <c r="Z1167" s="27"/>
      <c r="AA1167" s="27"/>
      <c r="AB1167" s="27"/>
      <c r="AC1167" s="27"/>
      <c r="AD1167" s="27"/>
    </row>
    <row r="1168" spans="1:30" s="25" customFormat="1" ht="12.75">
      <c r="A1168" s="22"/>
      <c r="E1168" s="43"/>
      <c r="F1168" s="44"/>
      <c r="G1168" s="49"/>
      <c r="H1168" s="49"/>
      <c r="I1168" s="49"/>
      <c r="J1168" s="26"/>
      <c r="K1168" s="26"/>
      <c r="L1168" s="26"/>
      <c r="M1168" s="297"/>
      <c r="N1168" s="105"/>
      <c r="O1168" s="105"/>
      <c r="P1168" s="105"/>
      <c r="Q1168" s="27"/>
      <c r="R1168" s="27"/>
      <c r="S1168" s="27"/>
      <c r="T1168" s="27"/>
      <c r="U1168" s="27"/>
      <c r="V1168" s="27"/>
      <c r="W1168" s="27"/>
      <c r="X1168" s="27"/>
      <c r="Y1168" s="27"/>
      <c r="Z1168" s="27"/>
      <c r="AA1168" s="27"/>
      <c r="AB1168" s="27"/>
      <c r="AC1168" s="27"/>
      <c r="AD1168" s="27"/>
    </row>
    <row r="1169" spans="1:30" s="25" customFormat="1" ht="12.75">
      <c r="A1169" s="22"/>
      <c r="E1169" s="43"/>
      <c r="F1169" s="44"/>
      <c r="G1169" s="49"/>
      <c r="H1169" s="49"/>
      <c r="I1169" s="49"/>
      <c r="J1169" s="26"/>
      <c r="K1169" s="26"/>
      <c r="L1169" s="26"/>
      <c r="M1169" s="297"/>
      <c r="N1169" s="105"/>
      <c r="O1169" s="105"/>
      <c r="P1169" s="105"/>
      <c r="Q1169" s="27"/>
      <c r="R1169" s="27"/>
      <c r="S1169" s="27"/>
      <c r="T1169" s="27"/>
      <c r="U1169" s="27"/>
      <c r="V1169" s="27"/>
      <c r="W1169" s="27"/>
      <c r="X1169" s="27"/>
      <c r="Y1169" s="27"/>
      <c r="Z1169" s="27"/>
      <c r="AA1169" s="27"/>
      <c r="AB1169" s="27"/>
      <c r="AC1169" s="27"/>
      <c r="AD1169" s="27"/>
    </row>
    <row r="1170" spans="1:30" s="25" customFormat="1" ht="12.75">
      <c r="A1170" s="22"/>
      <c r="E1170" s="43"/>
      <c r="F1170" s="44"/>
      <c r="G1170" s="49"/>
      <c r="H1170" s="49"/>
      <c r="I1170" s="49"/>
      <c r="J1170" s="26"/>
      <c r="K1170" s="26"/>
      <c r="L1170" s="26"/>
      <c r="M1170" s="297"/>
      <c r="N1170" s="105"/>
      <c r="O1170" s="105"/>
      <c r="P1170" s="105"/>
      <c r="Q1170" s="27"/>
      <c r="R1170" s="27"/>
      <c r="S1170" s="27"/>
      <c r="T1170" s="27"/>
      <c r="U1170" s="27"/>
      <c r="V1170" s="27"/>
      <c r="W1170" s="27"/>
      <c r="X1170" s="27"/>
      <c r="Y1170" s="27"/>
      <c r="Z1170" s="27"/>
      <c r="AA1170" s="27"/>
      <c r="AB1170" s="27"/>
      <c r="AC1170" s="27"/>
      <c r="AD1170" s="27"/>
    </row>
    <row r="1171" spans="1:30" s="25" customFormat="1" ht="12.75">
      <c r="A1171" s="22"/>
      <c r="E1171" s="43"/>
      <c r="F1171" s="44"/>
      <c r="G1171" s="49"/>
      <c r="H1171" s="49"/>
      <c r="I1171" s="49"/>
      <c r="J1171" s="26"/>
      <c r="K1171" s="26"/>
      <c r="L1171" s="26"/>
      <c r="M1171" s="297"/>
      <c r="N1171" s="105"/>
      <c r="O1171" s="105"/>
      <c r="P1171" s="105"/>
      <c r="Q1171" s="27"/>
      <c r="R1171" s="27"/>
      <c r="S1171" s="27"/>
      <c r="T1171" s="27"/>
      <c r="U1171" s="27"/>
      <c r="V1171" s="27"/>
      <c r="W1171" s="27"/>
      <c r="X1171" s="27"/>
      <c r="Y1171" s="27"/>
      <c r="Z1171" s="27"/>
      <c r="AA1171" s="27"/>
      <c r="AB1171" s="27"/>
      <c r="AC1171" s="27"/>
      <c r="AD1171" s="27"/>
    </row>
    <row r="1172" spans="1:30" s="25" customFormat="1" ht="12.75">
      <c r="A1172" s="22"/>
      <c r="E1172" s="43"/>
      <c r="F1172" s="44"/>
      <c r="G1172" s="49"/>
      <c r="H1172" s="49"/>
      <c r="I1172" s="49"/>
      <c r="J1172" s="26"/>
      <c r="K1172" s="26"/>
      <c r="L1172" s="26"/>
      <c r="M1172" s="297"/>
      <c r="N1172" s="105"/>
      <c r="O1172" s="105"/>
      <c r="P1172" s="105"/>
      <c r="Q1172" s="27"/>
      <c r="R1172" s="27"/>
      <c r="S1172" s="27"/>
      <c r="T1172" s="27"/>
      <c r="U1172" s="27"/>
      <c r="V1172" s="27"/>
      <c r="W1172" s="27"/>
      <c r="X1172" s="27"/>
      <c r="Y1172" s="27"/>
      <c r="Z1172" s="27"/>
      <c r="AA1172" s="27"/>
      <c r="AB1172" s="27"/>
      <c r="AC1172" s="27"/>
      <c r="AD1172" s="27"/>
    </row>
    <row r="1173" spans="1:30" s="25" customFormat="1" ht="12.75">
      <c r="A1173" s="22"/>
      <c r="E1173" s="43"/>
      <c r="F1173" s="44"/>
      <c r="G1173" s="49"/>
      <c r="H1173" s="49"/>
      <c r="I1173" s="49"/>
      <c r="J1173" s="26"/>
      <c r="K1173" s="26"/>
      <c r="L1173" s="26"/>
      <c r="M1173" s="297"/>
      <c r="N1173" s="105"/>
      <c r="O1173" s="105"/>
      <c r="P1173" s="105"/>
      <c r="Q1173" s="27"/>
      <c r="R1173" s="27"/>
      <c r="S1173" s="27"/>
      <c r="T1173" s="27"/>
      <c r="U1173" s="27"/>
      <c r="V1173" s="27"/>
      <c r="W1173" s="27"/>
      <c r="X1173" s="27"/>
      <c r="Y1173" s="27"/>
      <c r="Z1173" s="27"/>
      <c r="AA1173" s="27"/>
      <c r="AB1173" s="27"/>
      <c r="AC1173" s="27"/>
      <c r="AD1173" s="27"/>
    </row>
    <row r="1174" spans="1:30" s="25" customFormat="1" ht="12.75">
      <c r="A1174" s="22"/>
      <c r="E1174" s="43"/>
      <c r="F1174" s="44"/>
      <c r="G1174" s="49"/>
      <c r="H1174" s="49"/>
      <c r="I1174" s="49"/>
      <c r="J1174" s="26"/>
      <c r="K1174" s="26"/>
      <c r="L1174" s="26"/>
      <c r="M1174" s="297"/>
      <c r="N1174" s="105"/>
      <c r="O1174" s="105"/>
      <c r="P1174" s="105"/>
      <c r="Q1174" s="27"/>
      <c r="R1174" s="27"/>
      <c r="S1174" s="27"/>
      <c r="T1174" s="27"/>
      <c r="U1174" s="27"/>
      <c r="V1174" s="27"/>
      <c r="W1174" s="27"/>
      <c r="X1174" s="27"/>
      <c r="Y1174" s="27"/>
      <c r="Z1174" s="27"/>
      <c r="AA1174" s="27"/>
      <c r="AB1174" s="27"/>
      <c r="AC1174" s="27"/>
      <c r="AD1174" s="27"/>
    </row>
    <row r="1175" spans="1:30" s="25" customFormat="1" ht="12.75">
      <c r="A1175" s="22"/>
      <c r="E1175" s="43"/>
      <c r="F1175" s="44"/>
      <c r="G1175" s="49"/>
      <c r="H1175" s="49"/>
      <c r="I1175" s="49"/>
      <c r="J1175" s="26"/>
      <c r="K1175" s="26"/>
      <c r="L1175" s="26"/>
      <c r="M1175" s="297"/>
      <c r="N1175" s="105"/>
      <c r="O1175" s="105"/>
      <c r="P1175" s="105"/>
      <c r="Q1175" s="27"/>
      <c r="R1175" s="27"/>
      <c r="S1175" s="27"/>
      <c r="T1175" s="27"/>
      <c r="U1175" s="27"/>
      <c r="V1175" s="27"/>
      <c r="W1175" s="27"/>
      <c r="X1175" s="27"/>
      <c r="Y1175" s="27"/>
      <c r="Z1175" s="27"/>
      <c r="AA1175" s="27"/>
      <c r="AB1175" s="27"/>
      <c r="AC1175" s="27"/>
      <c r="AD1175" s="27"/>
    </row>
    <row r="1176" spans="1:30" s="25" customFormat="1" ht="12.75">
      <c r="A1176" s="22"/>
      <c r="E1176" s="43"/>
      <c r="F1176" s="44"/>
      <c r="G1176" s="49"/>
      <c r="H1176" s="49"/>
      <c r="I1176" s="49"/>
      <c r="J1176" s="26"/>
      <c r="K1176" s="26"/>
      <c r="L1176" s="26"/>
      <c r="M1176" s="297"/>
      <c r="N1176" s="105"/>
      <c r="O1176" s="105"/>
      <c r="P1176" s="105"/>
      <c r="Q1176" s="27"/>
      <c r="R1176" s="27"/>
      <c r="S1176" s="27"/>
      <c r="T1176" s="27"/>
      <c r="U1176" s="27"/>
      <c r="V1176" s="27"/>
      <c r="W1176" s="27"/>
      <c r="X1176" s="27"/>
      <c r="Y1176" s="27"/>
      <c r="Z1176" s="27"/>
      <c r="AA1176" s="27"/>
      <c r="AB1176" s="27"/>
      <c r="AC1176" s="27"/>
      <c r="AD1176" s="27"/>
    </row>
    <row r="1177" spans="1:30" s="25" customFormat="1" ht="12.75">
      <c r="A1177" s="22"/>
      <c r="E1177" s="43"/>
      <c r="F1177" s="44"/>
      <c r="G1177" s="49"/>
      <c r="H1177" s="49"/>
      <c r="I1177" s="49"/>
      <c r="J1177" s="26"/>
      <c r="K1177" s="26"/>
      <c r="L1177" s="26"/>
      <c r="M1177" s="297"/>
      <c r="N1177" s="105"/>
      <c r="O1177" s="105"/>
      <c r="P1177" s="105"/>
      <c r="Q1177" s="27"/>
      <c r="R1177" s="27"/>
      <c r="S1177" s="27"/>
      <c r="T1177" s="27"/>
      <c r="U1177" s="27"/>
      <c r="V1177" s="27"/>
      <c r="W1177" s="27"/>
      <c r="X1177" s="27"/>
      <c r="Y1177" s="27"/>
      <c r="Z1177" s="27"/>
      <c r="AA1177" s="27"/>
      <c r="AB1177" s="27"/>
      <c r="AC1177" s="27"/>
      <c r="AD1177" s="27"/>
    </row>
    <row r="1178" spans="1:30" s="25" customFormat="1" ht="12.75">
      <c r="A1178" s="22"/>
      <c r="E1178" s="43"/>
      <c r="F1178" s="44"/>
      <c r="G1178" s="49"/>
      <c r="H1178" s="49"/>
      <c r="I1178" s="49"/>
      <c r="J1178" s="26"/>
      <c r="K1178" s="26"/>
      <c r="L1178" s="26"/>
      <c r="M1178" s="297"/>
      <c r="N1178" s="105"/>
      <c r="O1178" s="105"/>
      <c r="P1178" s="105"/>
      <c r="Q1178" s="27"/>
      <c r="R1178" s="27"/>
      <c r="S1178" s="27"/>
      <c r="T1178" s="27"/>
      <c r="U1178" s="27"/>
      <c r="V1178" s="27"/>
      <c r="W1178" s="27"/>
      <c r="X1178" s="27"/>
      <c r="Y1178" s="27"/>
      <c r="Z1178" s="27"/>
      <c r="AA1178" s="27"/>
      <c r="AB1178" s="27"/>
      <c r="AC1178" s="27"/>
      <c r="AD1178" s="27"/>
    </row>
    <row r="1179" spans="1:30" s="25" customFormat="1" ht="12.75">
      <c r="A1179" s="22"/>
      <c r="E1179" s="43"/>
      <c r="F1179" s="44"/>
      <c r="G1179" s="49"/>
      <c r="H1179" s="49"/>
      <c r="I1179" s="49"/>
      <c r="J1179" s="26"/>
      <c r="K1179" s="26"/>
      <c r="L1179" s="26"/>
      <c r="M1179" s="297"/>
      <c r="N1179" s="105"/>
      <c r="O1179" s="105"/>
      <c r="P1179" s="105"/>
      <c r="Q1179" s="27"/>
      <c r="R1179" s="27"/>
      <c r="S1179" s="27"/>
      <c r="T1179" s="27"/>
      <c r="U1179" s="27"/>
      <c r="V1179" s="27"/>
      <c r="W1179" s="27"/>
      <c r="X1179" s="27"/>
      <c r="Y1179" s="27"/>
      <c r="Z1179" s="27"/>
      <c r="AA1179" s="27"/>
      <c r="AB1179" s="27"/>
      <c r="AC1179" s="27"/>
      <c r="AD1179" s="27"/>
    </row>
    <row r="1180" spans="1:30" s="25" customFormat="1" ht="12.75">
      <c r="A1180" s="22"/>
      <c r="E1180" s="43"/>
      <c r="F1180" s="44"/>
      <c r="G1180" s="49"/>
      <c r="H1180" s="49"/>
      <c r="I1180" s="49"/>
      <c r="J1180" s="26"/>
      <c r="K1180" s="26"/>
      <c r="L1180" s="26"/>
      <c r="M1180" s="297"/>
      <c r="N1180" s="105"/>
      <c r="O1180" s="105"/>
      <c r="P1180" s="105"/>
      <c r="Q1180" s="27"/>
      <c r="R1180" s="27"/>
      <c r="S1180" s="27"/>
      <c r="T1180" s="27"/>
      <c r="U1180" s="27"/>
      <c r="V1180" s="27"/>
      <c r="W1180" s="27"/>
      <c r="X1180" s="27"/>
      <c r="Y1180" s="27"/>
      <c r="Z1180" s="27"/>
      <c r="AA1180" s="27"/>
      <c r="AB1180" s="27"/>
      <c r="AC1180" s="27"/>
      <c r="AD1180" s="27"/>
    </row>
    <row r="1181" spans="1:30" s="25" customFormat="1" ht="12.75">
      <c r="A1181" s="22"/>
      <c r="E1181" s="43"/>
      <c r="F1181" s="44"/>
      <c r="G1181" s="49"/>
      <c r="H1181" s="49"/>
      <c r="I1181" s="49"/>
      <c r="J1181" s="26"/>
      <c r="K1181" s="26"/>
      <c r="L1181" s="26"/>
      <c r="M1181" s="297"/>
      <c r="N1181" s="105"/>
      <c r="O1181" s="105"/>
      <c r="P1181" s="105"/>
      <c r="Q1181" s="27"/>
      <c r="R1181" s="27"/>
      <c r="S1181" s="27"/>
      <c r="T1181" s="27"/>
      <c r="U1181" s="27"/>
      <c r="V1181" s="27"/>
      <c r="W1181" s="27"/>
      <c r="X1181" s="27"/>
      <c r="Y1181" s="27"/>
      <c r="Z1181" s="27"/>
      <c r="AA1181" s="27"/>
      <c r="AB1181" s="27"/>
      <c r="AC1181" s="27"/>
      <c r="AD1181" s="27"/>
    </row>
    <row r="1182" spans="1:30" s="25" customFormat="1" ht="12.75">
      <c r="A1182" s="22"/>
      <c r="E1182" s="43"/>
      <c r="F1182" s="44"/>
      <c r="G1182" s="49"/>
      <c r="H1182" s="49"/>
      <c r="I1182" s="49"/>
      <c r="J1182" s="26"/>
      <c r="K1182" s="26"/>
      <c r="L1182" s="26"/>
      <c r="M1182" s="297"/>
      <c r="N1182" s="105"/>
      <c r="O1182" s="105"/>
      <c r="P1182" s="105"/>
      <c r="Q1182" s="27"/>
      <c r="R1182" s="27"/>
      <c r="S1182" s="27"/>
      <c r="T1182" s="27"/>
      <c r="U1182" s="27"/>
      <c r="V1182" s="27"/>
      <c r="W1182" s="27"/>
      <c r="X1182" s="27"/>
      <c r="Y1182" s="27"/>
      <c r="Z1182" s="27"/>
      <c r="AA1182" s="27"/>
      <c r="AB1182" s="27"/>
      <c r="AC1182" s="27"/>
      <c r="AD1182" s="27"/>
    </row>
    <row r="1183" spans="1:30" s="25" customFormat="1" ht="12.75">
      <c r="A1183" s="22"/>
      <c r="E1183" s="43"/>
      <c r="F1183" s="44"/>
      <c r="G1183" s="49"/>
      <c r="H1183" s="49"/>
      <c r="I1183" s="49"/>
      <c r="J1183" s="26"/>
      <c r="K1183" s="26"/>
      <c r="L1183" s="26"/>
      <c r="M1183" s="297"/>
      <c r="N1183" s="105"/>
      <c r="O1183" s="105"/>
      <c r="P1183" s="105"/>
      <c r="Q1183" s="27"/>
      <c r="R1183" s="27"/>
      <c r="S1183" s="27"/>
      <c r="T1183" s="27"/>
      <c r="U1183" s="27"/>
      <c r="V1183" s="27"/>
      <c r="W1183" s="27"/>
      <c r="X1183" s="27"/>
      <c r="Y1183" s="27"/>
      <c r="Z1183" s="27"/>
      <c r="AA1183" s="27"/>
      <c r="AB1183" s="27"/>
      <c r="AC1183" s="27"/>
      <c r="AD1183" s="27"/>
    </row>
    <row r="1184" spans="1:30" s="25" customFormat="1" ht="12.75">
      <c r="A1184" s="22"/>
      <c r="E1184" s="43"/>
      <c r="F1184" s="44"/>
      <c r="G1184" s="49"/>
      <c r="H1184" s="49"/>
      <c r="I1184" s="49"/>
      <c r="J1184" s="26"/>
      <c r="K1184" s="26"/>
      <c r="L1184" s="26"/>
      <c r="M1184" s="297"/>
      <c r="N1184" s="105"/>
      <c r="O1184" s="105"/>
      <c r="P1184" s="105"/>
      <c r="Q1184" s="27"/>
      <c r="R1184" s="27"/>
      <c r="S1184" s="27"/>
      <c r="T1184" s="27"/>
      <c r="U1184" s="27"/>
      <c r="V1184" s="27"/>
      <c r="W1184" s="27"/>
      <c r="X1184" s="27"/>
      <c r="Y1184" s="27"/>
      <c r="Z1184" s="27"/>
      <c r="AA1184" s="27"/>
      <c r="AB1184" s="27"/>
      <c r="AC1184" s="27"/>
      <c r="AD1184" s="27"/>
    </row>
    <row r="1185" spans="1:30" s="25" customFormat="1" ht="12.75">
      <c r="A1185" s="22"/>
      <c r="E1185" s="43"/>
      <c r="F1185" s="44"/>
      <c r="G1185" s="49"/>
      <c r="H1185" s="49"/>
      <c r="I1185" s="49"/>
      <c r="J1185" s="26"/>
      <c r="K1185" s="26"/>
      <c r="L1185" s="26"/>
      <c r="M1185" s="297"/>
      <c r="N1185" s="105"/>
      <c r="O1185" s="105"/>
      <c r="P1185" s="105"/>
      <c r="Q1185" s="27"/>
      <c r="R1185" s="27"/>
      <c r="S1185" s="27"/>
      <c r="T1185" s="27"/>
      <c r="U1185" s="27"/>
      <c r="V1185" s="27"/>
      <c r="W1185" s="27"/>
      <c r="X1185" s="27"/>
      <c r="Y1185" s="27"/>
      <c r="Z1185" s="27"/>
      <c r="AA1185" s="27"/>
      <c r="AB1185" s="27"/>
      <c r="AC1185" s="27"/>
      <c r="AD1185" s="27"/>
    </row>
    <row r="1186" spans="1:30" s="25" customFormat="1" ht="12.75">
      <c r="A1186" s="22"/>
      <c r="E1186" s="43"/>
      <c r="F1186" s="44"/>
      <c r="G1186" s="49"/>
      <c r="H1186" s="49"/>
      <c r="I1186" s="49"/>
      <c r="J1186" s="26"/>
      <c r="K1186" s="26"/>
      <c r="L1186" s="26"/>
      <c r="M1186" s="297"/>
      <c r="N1186" s="105"/>
      <c r="O1186" s="105"/>
      <c r="P1186" s="105"/>
      <c r="Q1186" s="27"/>
      <c r="R1186" s="27"/>
      <c r="S1186" s="27"/>
      <c r="T1186" s="27"/>
      <c r="U1186" s="27"/>
      <c r="V1186" s="27"/>
      <c r="W1186" s="27"/>
      <c r="X1186" s="27"/>
      <c r="Y1186" s="27"/>
      <c r="Z1186" s="27"/>
      <c r="AA1186" s="27"/>
      <c r="AB1186" s="27"/>
      <c r="AC1186" s="27"/>
      <c r="AD1186" s="27"/>
    </row>
    <row r="1187" spans="1:30" s="25" customFormat="1" ht="12.75">
      <c r="A1187" s="22"/>
      <c r="E1187" s="43"/>
      <c r="F1187" s="44"/>
      <c r="G1187" s="49"/>
      <c r="H1187" s="49"/>
      <c r="I1187" s="49"/>
      <c r="J1187" s="26"/>
      <c r="K1187" s="26"/>
      <c r="L1187" s="26"/>
      <c r="M1187" s="297"/>
      <c r="N1187" s="105"/>
      <c r="O1187" s="105"/>
      <c r="P1187" s="105"/>
      <c r="Q1187" s="27"/>
      <c r="R1187" s="27"/>
      <c r="S1187" s="27"/>
      <c r="T1187" s="27"/>
      <c r="U1187" s="27"/>
      <c r="V1187" s="27"/>
      <c r="W1187" s="27"/>
      <c r="X1187" s="27"/>
      <c r="Y1187" s="27"/>
      <c r="Z1187" s="27"/>
      <c r="AA1187" s="27"/>
      <c r="AB1187" s="27"/>
      <c r="AC1187" s="27"/>
      <c r="AD1187" s="27"/>
    </row>
    <row r="1188" spans="1:30" s="25" customFormat="1" ht="12.75">
      <c r="A1188" s="22"/>
      <c r="E1188" s="43"/>
      <c r="F1188" s="44"/>
      <c r="G1188" s="49"/>
      <c r="H1188" s="49"/>
      <c r="I1188" s="49"/>
      <c r="J1188" s="26"/>
      <c r="K1188" s="26"/>
      <c r="L1188" s="26"/>
      <c r="M1188" s="297"/>
      <c r="N1188" s="105"/>
      <c r="O1188" s="105"/>
      <c r="P1188" s="105"/>
      <c r="Q1188" s="27"/>
      <c r="R1188" s="27"/>
      <c r="S1188" s="27"/>
      <c r="T1188" s="27"/>
      <c r="U1188" s="27"/>
      <c r="V1188" s="27"/>
      <c r="W1188" s="27"/>
      <c r="X1188" s="27"/>
      <c r="Y1188" s="27"/>
      <c r="Z1188" s="27"/>
      <c r="AA1188" s="27"/>
      <c r="AB1188" s="27"/>
      <c r="AC1188" s="27"/>
      <c r="AD1188" s="27"/>
    </row>
    <row r="1189" spans="1:30" s="25" customFormat="1" ht="12.75">
      <c r="A1189" s="22"/>
      <c r="E1189" s="43"/>
      <c r="F1189" s="44"/>
      <c r="G1189" s="49"/>
      <c r="H1189" s="49"/>
      <c r="I1189" s="49"/>
      <c r="J1189" s="26"/>
      <c r="K1189" s="26"/>
      <c r="L1189" s="26"/>
      <c r="M1189" s="297"/>
      <c r="N1189" s="105"/>
      <c r="O1189" s="105"/>
      <c r="P1189" s="105"/>
      <c r="Q1189" s="27"/>
      <c r="R1189" s="27"/>
      <c r="S1189" s="27"/>
      <c r="T1189" s="27"/>
      <c r="U1189" s="27"/>
      <c r="V1189" s="27"/>
      <c r="W1189" s="27"/>
      <c r="X1189" s="27"/>
      <c r="Y1189" s="27"/>
      <c r="Z1189" s="27"/>
      <c r="AA1189" s="27"/>
      <c r="AB1189" s="27"/>
      <c r="AC1189" s="27"/>
      <c r="AD1189" s="27"/>
    </row>
    <row r="1190" spans="1:30" s="25" customFormat="1" ht="12.75">
      <c r="A1190" s="22"/>
      <c r="E1190" s="43"/>
      <c r="F1190" s="44"/>
      <c r="G1190" s="49"/>
      <c r="H1190" s="49"/>
      <c r="I1190" s="49"/>
      <c r="J1190" s="26"/>
      <c r="K1190" s="26"/>
      <c r="L1190" s="26"/>
      <c r="M1190" s="297"/>
      <c r="N1190" s="105"/>
      <c r="O1190" s="105"/>
      <c r="P1190" s="105"/>
      <c r="Q1190" s="27"/>
      <c r="R1190" s="27"/>
      <c r="S1190" s="27"/>
      <c r="T1190" s="27"/>
      <c r="U1190" s="27"/>
      <c r="V1190" s="27"/>
      <c r="W1190" s="27"/>
      <c r="X1190" s="27"/>
      <c r="Y1190" s="27"/>
      <c r="Z1190" s="27"/>
      <c r="AA1190" s="27"/>
      <c r="AB1190" s="27"/>
      <c r="AC1190" s="27"/>
      <c r="AD1190" s="27"/>
    </row>
    <row r="1191" spans="1:30" s="25" customFormat="1" ht="12.75">
      <c r="A1191" s="22"/>
      <c r="E1191" s="43"/>
      <c r="F1191" s="44"/>
      <c r="G1191" s="49"/>
      <c r="H1191" s="49"/>
      <c r="I1191" s="49"/>
      <c r="J1191" s="26"/>
      <c r="K1191" s="26"/>
      <c r="L1191" s="26"/>
      <c r="M1191" s="297"/>
      <c r="N1191" s="105"/>
      <c r="O1191" s="105"/>
      <c r="P1191" s="105"/>
      <c r="Q1191" s="27"/>
      <c r="R1191" s="27"/>
      <c r="S1191" s="27"/>
      <c r="T1191" s="27"/>
      <c r="U1191" s="27"/>
      <c r="V1191" s="27"/>
      <c r="W1191" s="27"/>
      <c r="X1191" s="27"/>
      <c r="Y1191" s="27"/>
      <c r="Z1191" s="27"/>
      <c r="AA1191" s="27"/>
      <c r="AB1191" s="27"/>
      <c r="AC1191" s="27"/>
      <c r="AD1191" s="27"/>
    </row>
    <row r="1192" spans="1:30" s="25" customFormat="1" ht="12.75">
      <c r="A1192" s="22"/>
      <c r="E1192" s="43"/>
      <c r="F1192" s="44"/>
      <c r="G1192" s="49"/>
      <c r="H1192" s="49"/>
      <c r="I1192" s="49"/>
      <c r="J1192" s="26"/>
      <c r="K1192" s="26"/>
      <c r="L1192" s="26"/>
      <c r="M1192" s="297"/>
      <c r="N1192" s="105"/>
      <c r="O1192" s="105"/>
      <c r="P1192" s="105"/>
      <c r="Q1192" s="27"/>
      <c r="R1192" s="27"/>
      <c r="S1192" s="27"/>
      <c r="T1192" s="27"/>
      <c r="U1192" s="27"/>
      <c r="V1192" s="27"/>
      <c r="W1192" s="27"/>
      <c r="X1192" s="27"/>
      <c r="Y1192" s="27"/>
      <c r="Z1192" s="27"/>
      <c r="AA1192" s="27"/>
      <c r="AB1192" s="27"/>
      <c r="AC1192" s="27"/>
      <c r="AD1192" s="27"/>
    </row>
    <row r="1193" spans="1:30" s="25" customFormat="1" ht="12.75">
      <c r="A1193" s="22"/>
      <c r="E1193" s="43"/>
      <c r="F1193" s="44"/>
      <c r="G1193" s="49"/>
      <c r="H1193" s="49"/>
      <c r="I1193" s="49"/>
      <c r="J1193" s="26"/>
      <c r="K1193" s="26"/>
      <c r="L1193" s="26"/>
      <c r="M1193" s="297"/>
      <c r="N1193" s="105"/>
      <c r="O1193" s="105"/>
      <c r="P1193" s="105"/>
      <c r="Q1193" s="27"/>
      <c r="R1193" s="27"/>
      <c r="S1193" s="27"/>
      <c r="T1193" s="27"/>
      <c r="U1193" s="27"/>
      <c r="V1193" s="27"/>
      <c r="W1193" s="27"/>
      <c r="X1193" s="27"/>
      <c r="Y1193" s="27"/>
      <c r="Z1193" s="27"/>
      <c r="AA1193" s="27"/>
      <c r="AB1193" s="27"/>
      <c r="AC1193" s="27"/>
      <c r="AD1193" s="27"/>
    </row>
    <row r="1194" spans="1:30" s="25" customFormat="1" ht="12.75">
      <c r="A1194" s="22"/>
      <c r="E1194" s="43"/>
      <c r="F1194" s="44"/>
      <c r="G1194" s="49"/>
      <c r="H1194" s="49"/>
      <c r="I1194" s="49"/>
      <c r="J1194" s="26"/>
      <c r="K1194" s="26"/>
      <c r="L1194" s="26"/>
      <c r="M1194" s="297"/>
      <c r="N1194" s="105"/>
      <c r="O1194" s="105"/>
      <c r="P1194" s="105"/>
      <c r="Q1194" s="27"/>
      <c r="R1194" s="27"/>
      <c r="S1194" s="27"/>
      <c r="T1194" s="27"/>
      <c r="U1194" s="27"/>
      <c r="V1194" s="27"/>
      <c r="W1194" s="27"/>
      <c r="X1194" s="27"/>
      <c r="Y1194" s="27"/>
      <c r="Z1194" s="27"/>
      <c r="AA1194" s="27"/>
      <c r="AB1194" s="27"/>
      <c r="AC1194" s="27"/>
      <c r="AD1194" s="27"/>
    </row>
    <row r="1195" spans="1:30" s="25" customFormat="1" ht="12.75">
      <c r="A1195" s="22"/>
      <c r="E1195" s="43"/>
      <c r="F1195" s="44"/>
      <c r="G1195" s="49"/>
      <c r="H1195" s="49"/>
      <c r="I1195" s="49"/>
      <c r="J1195" s="26"/>
      <c r="K1195" s="26"/>
      <c r="L1195" s="26"/>
      <c r="M1195" s="297"/>
      <c r="N1195" s="105"/>
      <c r="O1195" s="105"/>
      <c r="P1195" s="105"/>
      <c r="Q1195" s="27"/>
      <c r="R1195" s="27"/>
      <c r="S1195" s="27"/>
      <c r="T1195" s="27"/>
      <c r="U1195" s="27"/>
      <c r="V1195" s="27"/>
      <c r="W1195" s="27"/>
      <c r="X1195" s="27"/>
      <c r="Y1195" s="27"/>
      <c r="Z1195" s="27"/>
      <c r="AA1195" s="27"/>
      <c r="AB1195" s="27"/>
      <c r="AC1195" s="27"/>
      <c r="AD1195" s="27"/>
    </row>
    <row r="1196" spans="1:30" s="25" customFormat="1" ht="12.75">
      <c r="A1196" s="22"/>
      <c r="E1196" s="43"/>
      <c r="F1196" s="44"/>
      <c r="G1196" s="49"/>
      <c r="H1196" s="49"/>
      <c r="I1196" s="49"/>
      <c r="J1196" s="26"/>
      <c r="K1196" s="26"/>
      <c r="L1196" s="26"/>
      <c r="M1196" s="297"/>
      <c r="N1196" s="105"/>
      <c r="O1196" s="105"/>
      <c r="P1196" s="105"/>
      <c r="Q1196" s="27"/>
      <c r="R1196" s="27"/>
      <c r="S1196" s="27"/>
      <c r="T1196" s="27"/>
      <c r="U1196" s="27"/>
      <c r="V1196" s="27"/>
      <c r="W1196" s="27"/>
      <c r="X1196" s="27"/>
      <c r="Y1196" s="27"/>
      <c r="Z1196" s="27"/>
      <c r="AA1196" s="27"/>
      <c r="AB1196" s="27"/>
      <c r="AC1196" s="27"/>
      <c r="AD1196" s="27"/>
    </row>
    <row r="1197" spans="1:30" s="25" customFormat="1" ht="12.75">
      <c r="A1197" s="22"/>
      <c r="E1197" s="43"/>
      <c r="F1197" s="44"/>
      <c r="G1197" s="49"/>
      <c r="H1197" s="49"/>
      <c r="I1197" s="49"/>
      <c r="J1197" s="26"/>
      <c r="K1197" s="26"/>
      <c r="L1197" s="26"/>
      <c r="M1197" s="297"/>
      <c r="N1197" s="105"/>
      <c r="O1197" s="105"/>
      <c r="P1197" s="105"/>
      <c r="Q1197" s="27"/>
      <c r="R1197" s="27"/>
      <c r="S1197" s="27"/>
      <c r="T1197" s="27"/>
      <c r="U1197" s="27"/>
      <c r="V1197" s="27"/>
      <c r="W1197" s="27"/>
      <c r="X1197" s="27"/>
      <c r="Y1197" s="27"/>
      <c r="Z1197" s="27"/>
      <c r="AA1197" s="27"/>
      <c r="AB1197" s="27"/>
      <c r="AC1197" s="27"/>
      <c r="AD1197" s="27"/>
    </row>
    <row r="1198" spans="1:30" s="25" customFormat="1" ht="12.75">
      <c r="A1198" s="22"/>
      <c r="E1198" s="43"/>
      <c r="F1198" s="44"/>
      <c r="G1198" s="49"/>
      <c r="H1198" s="49"/>
      <c r="I1198" s="49"/>
      <c r="J1198" s="26"/>
      <c r="K1198" s="26"/>
      <c r="L1198" s="26"/>
      <c r="M1198" s="297"/>
      <c r="N1198" s="105"/>
      <c r="O1198" s="105"/>
      <c r="P1198" s="105"/>
      <c r="Q1198" s="27"/>
      <c r="R1198" s="27"/>
      <c r="S1198" s="27"/>
      <c r="T1198" s="27"/>
      <c r="U1198" s="27"/>
      <c r="V1198" s="27"/>
      <c r="W1198" s="27"/>
      <c r="X1198" s="27"/>
      <c r="Y1198" s="27"/>
      <c r="Z1198" s="27"/>
      <c r="AA1198" s="27"/>
      <c r="AB1198" s="27"/>
      <c r="AC1198" s="27"/>
      <c r="AD1198" s="27"/>
    </row>
    <row r="1199" spans="1:30" s="25" customFormat="1" ht="12.75">
      <c r="A1199" s="22"/>
      <c r="E1199" s="43"/>
      <c r="F1199" s="44"/>
      <c r="G1199" s="49"/>
      <c r="H1199" s="49"/>
      <c r="I1199" s="49"/>
      <c r="J1199" s="26"/>
      <c r="K1199" s="26"/>
      <c r="L1199" s="26"/>
      <c r="M1199" s="297"/>
      <c r="N1199" s="105"/>
      <c r="O1199" s="105"/>
      <c r="P1199" s="105"/>
      <c r="Q1199" s="27"/>
      <c r="R1199" s="27"/>
      <c r="S1199" s="27"/>
      <c r="T1199" s="27"/>
      <c r="U1199" s="27"/>
      <c r="V1199" s="27"/>
      <c r="W1199" s="27"/>
      <c r="X1199" s="27"/>
      <c r="Y1199" s="27"/>
      <c r="Z1199" s="27"/>
      <c r="AA1199" s="27"/>
      <c r="AB1199" s="27"/>
      <c r="AC1199" s="27"/>
      <c r="AD1199" s="27"/>
    </row>
    <row r="1200" spans="1:30" s="25" customFormat="1" ht="12.75">
      <c r="A1200" s="22"/>
      <c r="E1200" s="43"/>
      <c r="F1200" s="44"/>
      <c r="G1200" s="49"/>
      <c r="H1200" s="49"/>
      <c r="I1200" s="49"/>
      <c r="J1200" s="26"/>
      <c r="K1200" s="26"/>
      <c r="L1200" s="26"/>
      <c r="M1200" s="297"/>
      <c r="N1200" s="105"/>
      <c r="O1200" s="105"/>
      <c r="P1200" s="105"/>
      <c r="Q1200" s="27"/>
      <c r="R1200" s="27"/>
      <c r="S1200" s="27"/>
      <c r="T1200" s="27"/>
      <c r="U1200" s="27"/>
      <c r="V1200" s="27"/>
      <c r="W1200" s="27"/>
      <c r="X1200" s="27"/>
      <c r="Y1200" s="27"/>
      <c r="Z1200" s="27"/>
      <c r="AA1200" s="27"/>
      <c r="AB1200" s="27"/>
      <c r="AC1200" s="27"/>
      <c r="AD1200" s="27"/>
    </row>
    <row r="1201" spans="1:30" s="25" customFormat="1" ht="12.75">
      <c r="A1201" s="22"/>
      <c r="E1201" s="43"/>
      <c r="F1201" s="44"/>
      <c r="G1201" s="49"/>
      <c r="H1201" s="49"/>
      <c r="I1201" s="49"/>
      <c r="J1201" s="26"/>
      <c r="K1201" s="26"/>
      <c r="L1201" s="26"/>
      <c r="M1201" s="297"/>
      <c r="N1201" s="105"/>
      <c r="O1201" s="105"/>
      <c r="P1201" s="105"/>
      <c r="Q1201" s="27"/>
      <c r="R1201" s="27"/>
      <c r="S1201" s="27"/>
      <c r="T1201" s="27"/>
      <c r="U1201" s="27"/>
      <c r="V1201" s="27"/>
      <c r="W1201" s="27"/>
      <c r="X1201" s="27"/>
      <c r="Y1201" s="27"/>
      <c r="Z1201" s="27"/>
      <c r="AA1201" s="27"/>
      <c r="AB1201" s="27"/>
      <c r="AC1201" s="27"/>
      <c r="AD1201" s="27"/>
    </row>
    <row r="1202" spans="1:30" s="25" customFormat="1" ht="12.75">
      <c r="A1202" s="22"/>
      <c r="E1202" s="43"/>
      <c r="F1202" s="44"/>
      <c r="G1202" s="49"/>
      <c r="H1202" s="49"/>
      <c r="I1202" s="49"/>
      <c r="J1202" s="26"/>
      <c r="K1202" s="26"/>
      <c r="L1202" s="26"/>
      <c r="M1202" s="297"/>
      <c r="N1202" s="105"/>
      <c r="O1202" s="105"/>
      <c r="P1202" s="105"/>
      <c r="Q1202" s="27"/>
      <c r="R1202" s="27"/>
      <c r="S1202" s="27"/>
      <c r="T1202" s="27"/>
      <c r="U1202" s="27"/>
      <c r="V1202" s="27"/>
      <c r="W1202" s="27"/>
      <c r="X1202" s="27"/>
      <c r="Y1202" s="27"/>
      <c r="Z1202" s="27"/>
      <c r="AA1202" s="27"/>
      <c r="AB1202" s="27"/>
      <c r="AC1202" s="27"/>
      <c r="AD1202" s="27"/>
    </row>
    <row r="1203" spans="1:30" s="25" customFormat="1" ht="12.75">
      <c r="A1203" s="22"/>
      <c r="E1203" s="43"/>
      <c r="F1203" s="44"/>
      <c r="G1203" s="49"/>
      <c r="H1203" s="49"/>
      <c r="I1203" s="49"/>
      <c r="J1203" s="26"/>
      <c r="K1203" s="26"/>
      <c r="L1203" s="26"/>
      <c r="M1203" s="297"/>
      <c r="N1203" s="105"/>
      <c r="O1203" s="105"/>
      <c r="P1203" s="105"/>
      <c r="Q1203" s="27"/>
      <c r="R1203" s="27"/>
      <c r="S1203" s="27"/>
      <c r="T1203" s="27"/>
      <c r="U1203" s="27"/>
      <c r="V1203" s="27"/>
      <c r="W1203" s="27"/>
      <c r="X1203" s="27"/>
      <c r="Y1203" s="27"/>
      <c r="Z1203" s="27"/>
      <c r="AA1203" s="27"/>
      <c r="AB1203" s="27"/>
      <c r="AC1203" s="27"/>
      <c r="AD1203" s="27"/>
    </row>
    <row r="1204" spans="1:30" s="25" customFormat="1" ht="12.75">
      <c r="A1204" s="22"/>
      <c r="E1204" s="43"/>
      <c r="F1204" s="44"/>
      <c r="G1204" s="49"/>
      <c r="H1204" s="49"/>
      <c r="I1204" s="49"/>
      <c r="J1204" s="26"/>
      <c r="K1204" s="26"/>
      <c r="L1204" s="26"/>
      <c r="M1204" s="297"/>
      <c r="N1204" s="105"/>
      <c r="O1204" s="105"/>
      <c r="P1204" s="105"/>
      <c r="Q1204" s="27"/>
      <c r="R1204" s="27"/>
      <c r="S1204" s="27"/>
      <c r="T1204" s="27"/>
      <c r="U1204" s="27"/>
      <c r="V1204" s="27"/>
      <c r="W1204" s="27"/>
      <c r="X1204" s="27"/>
      <c r="Y1204" s="27"/>
      <c r="Z1204" s="27"/>
      <c r="AA1204" s="27"/>
      <c r="AB1204" s="27"/>
      <c r="AC1204" s="27"/>
      <c r="AD1204" s="27"/>
    </row>
    <row r="1205" spans="1:30" s="25" customFormat="1" ht="12.75">
      <c r="A1205" s="22"/>
      <c r="E1205" s="43"/>
      <c r="F1205" s="44"/>
      <c r="G1205" s="49"/>
      <c r="H1205" s="49"/>
      <c r="I1205" s="49"/>
      <c r="J1205" s="26"/>
      <c r="K1205" s="26"/>
      <c r="L1205" s="26"/>
      <c r="M1205" s="297"/>
      <c r="N1205" s="105"/>
      <c r="O1205" s="105"/>
      <c r="P1205" s="105"/>
      <c r="Q1205" s="27"/>
      <c r="R1205" s="27"/>
      <c r="S1205" s="27"/>
      <c r="T1205" s="27"/>
      <c r="U1205" s="27"/>
      <c r="V1205" s="27"/>
      <c r="W1205" s="27"/>
      <c r="X1205" s="27"/>
      <c r="Y1205" s="27"/>
      <c r="Z1205" s="27"/>
      <c r="AA1205" s="27"/>
      <c r="AB1205" s="27"/>
      <c r="AC1205" s="27"/>
      <c r="AD1205" s="27"/>
    </row>
    <row r="1206" spans="1:30" s="25" customFormat="1" ht="12.75">
      <c r="A1206" s="22"/>
      <c r="E1206" s="43"/>
      <c r="F1206" s="44"/>
      <c r="G1206" s="49"/>
      <c r="H1206" s="49"/>
      <c r="I1206" s="49"/>
      <c r="J1206" s="26"/>
      <c r="K1206" s="26"/>
      <c r="L1206" s="26"/>
      <c r="M1206" s="297"/>
      <c r="N1206" s="105"/>
      <c r="O1206" s="105"/>
      <c r="P1206" s="105"/>
      <c r="Q1206" s="27"/>
      <c r="R1206" s="27"/>
      <c r="S1206" s="27"/>
      <c r="T1206" s="27"/>
      <c r="U1206" s="27"/>
      <c r="V1206" s="27"/>
      <c r="W1206" s="27"/>
      <c r="X1206" s="27"/>
      <c r="Y1206" s="27"/>
      <c r="Z1206" s="27"/>
      <c r="AA1206" s="27"/>
      <c r="AB1206" s="27"/>
      <c r="AC1206" s="27"/>
      <c r="AD1206" s="27"/>
    </row>
    <row r="1207" spans="1:30" s="25" customFormat="1" ht="12.75">
      <c r="A1207" s="22"/>
      <c r="E1207" s="43"/>
      <c r="F1207" s="44"/>
      <c r="G1207" s="49"/>
      <c r="H1207" s="49"/>
      <c r="I1207" s="49"/>
      <c r="J1207" s="26"/>
      <c r="K1207" s="26"/>
      <c r="L1207" s="26"/>
      <c r="M1207" s="297"/>
      <c r="N1207" s="105"/>
      <c r="O1207" s="105"/>
      <c r="P1207" s="105"/>
      <c r="Q1207" s="27"/>
      <c r="R1207" s="27"/>
      <c r="S1207" s="27"/>
      <c r="T1207" s="27"/>
      <c r="U1207" s="27"/>
      <c r="V1207" s="27"/>
      <c r="W1207" s="27"/>
      <c r="X1207" s="27"/>
      <c r="Y1207" s="27"/>
      <c r="Z1207" s="27"/>
      <c r="AA1207" s="27"/>
      <c r="AB1207" s="27"/>
      <c r="AC1207" s="27"/>
      <c r="AD1207" s="27"/>
    </row>
    <row r="1208" spans="1:30" s="25" customFormat="1" ht="12.75">
      <c r="A1208" s="22"/>
      <c r="E1208" s="43"/>
      <c r="F1208" s="44"/>
      <c r="G1208" s="49"/>
      <c r="H1208" s="49"/>
      <c r="I1208" s="49"/>
      <c r="J1208" s="26"/>
      <c r="K1208" s="26"/>
      <c r="L1208" s="26"/>
      <c r="M1208" s="297"/>
      <c r="N1208" s="105"/>
      <c r="O1208" s="105"/>
      <c r="P1208" s="105"/>
      <c r="Q1208" s="27"/>
      <c r="R1208" s="27"/>
      <c r="S1208" s="27"/>
      <c r="T1208" s="27"/>
      <c r="U1208" s="27"/>
      <c r="V1208" s="27"/>
      <c r="W1208" s="27"/>
      <c r="X1208" s="27"/>
      <c r="Y1208" s="27"/>
      <c r="Z1208" s="27"/>
      <c r="AA1208" s="27"/>
      <c r="AB1208" s="27"/>
      <c r="AC1208" s="27"/>
      <c r="AD1208" s="27"/>
    </row>
    <row r="1209" spans="1:30" s="25" customFormat="1" ht="12.75">
      <c r="A1209" s="22"/>
      <c r="E1209" s="43"/>
      <c r="F1209" s="44"/>
      <c r="G1209" s="49"/>
      <c r="H1209" s="49"/>
      <c r="I1209" s="49"/>
      <c r="J1209" s="26"/>
      <c r="K1209" s="26"/>
      <c r="L1209" s="26"/>
      <c r="M1209" s="297"/>
      <c r="N1209" s="105"/>
      <c r="O1209" s="105"/>
      <c r="P1209" s="105"/>
      <c r="Q1209" s="27"/>
      <c r="R1209" s="27"/>
      <c r="S1209" s="27"/>
      <c r="T1209" s="27"/>
      <c r="U1209" s="27"/>
      <c r="V1209" s="27"/>
      <c r="W1209" s="27"/>
      <c r="X1209" s="27"/>
      <c r="Y1209" s="27"/>
      <c r="Z1209" s="27"/>
      <c r="AA1209" s="27"/>
      <c r="AB1209" s="27"/>
      <c r="AC1209" s="27"/>
      <c r="AD1209" s="27"/>
    </row>
    <row r="1210" spans="1:30" s="25" customFormat="1" ht="12.75">
      <c r="A1210" s="22"/>
      <c r="E1210" s="43"/>
      <c r="F1210" s="44"/>
      <c r="G1210" s="49"/>
      <c r="H1210" s="49"/>
      <c r="I1210" s="49"/>
      <c r="J1210" s="26"/>
      <c r="K1210" s="26"/>
      <c r="L1210" s="26"/>
      <c r="M1210" s="297"/>
      <c r="N1210" s="105"/>
      <c r="O1210" s="105"/>
      <c r="P1210" s="105"/>
      <c r="Q1210" s="27"/>
      <c r="R1210" s="27"/>
      <c r="S1210" s="27"/>
      <c r="T1210" s="27"/>
      <c r="U1210" s="27"/>
      <c r="V1210" s="27"/>
      <c r="W1210" s="27"/>
      <c r="X1210" s="27"/>
      <c r="Y1210" s="27"/>
      <c r="Z1210" s="27"/>
      <c r="AA1210" s="27"/>
      <c r="AB1210" s="27"/>
      <c r="AC1210" s="27"/>
      <c r="AD1210" s="27"/>
    </row>
    <row r="1211" spans="1:30" s="25" customFormat="1" ht="12.75">
      <c r="A1211" s="22"/>
      <c r="E1211" s="43"/>
      <c r="F1211" s="44"/>
      <c r="G1211" s="49"/>
      <c r="H1211" s="49"/>
      <c r="I1211" s="49"/>
      <c r="J1211" s="26"/>
      <c r="K1211" s="26"/>
      <c r="L1211" s="26"/>
      <c r="M1211" s="297"/>
      <c r="N1211" s="105"/>
      <c r="O1211" s="105"/>
      <c r="P1211" s="105"/>
      <c r="Q1211" s="27"/>
      <c r="R1211" s="27"/>
      <c r="S1211" s="27"/>
      <c r="T1211" s="27"/>
      <c r="U1211" s="27"/>
      <c r="V1211" s="27"/>
      <c r="W1211" s="27"/>
      <c r="X1211" s="27"/>
      <c r="Y1211" s="27"/>
      <c r="Z1211" s="27"/>
      <c r="AA1211" s="27"/>
      <c r="AB1211" s="27"/>
      <c r="AC1211" s="27"/>
      <c r="AD1211" s="27"/>
    </row>
    <row r="1212" spans="1:30" s="25" customFormat="1" ht="12.75">
      <c r="A1212" s="22"/>
      <c r="E1212" s="43"/>
      <c r="F1212" s="44"/>
      <c r="G1212" s="49"/>
      <c r="H1212" s="49"/>
      <c r="I1212" s="49"/>
      <c r="J1212" s="26"/>
      <c r="K1212" s="26"/>
      <c r="L1212" s="26"/>
      <c r="M1212" s="297"/>
      <c r="N1212" s="105"/>
      <c r="O1212" s="105"/>
      <c r="P1212" s="105"/>
      <c r="Q1212" s="27"/>
      <c r="R1212" s="27"/>
      <c r="S1212" s="27"/>
      <c r="T1212" s="27"/>
      <c r="U1212" s="27"/>
      <c r="V1212" s="27"/>
      <c r="W1212" s="27"/>
      <c r="X1212" s="27"/>
      <c r="Y1212" s="27"/>
      <c r="Z1212" s="27"/>
      <c r="AA1212" s="27"/>
      <c r="AB1212" s="27"/>
      <c r="AC1212" s="27"/>
      <c r="AD1212" s="27"/>
    </row>
    <row r="1213" spans="1:30" s="25" customFormat="1" ht="12.75">
      <c r="A1213" s="22"/>
      <c r="E1213" s="43"/>
      <c r="F1213" s="44"/>
      <c r="G1213" s="49"/>
      <c r="H1213" s="49"/>
      <c r="I1213" s="49"/>
      <c r="J1213" s="26"/>
      <c r="K1213" s="26"/>
      <c r="L1213" s="26"/>
      <c r="M1213" s="297"/>
      <c r="N1213" s="105"/>
      <c r="O1213" s="105"/>
      <c r="P1213" s="105"/>
      <c r="Q1213" s="27"/>
      <c r="R1213" s="27"/>
      <c r="S1213" s="27"/>
      <c r="T1213" s="27"/>
      <c r="U1213" s="27"/>
      <c r="V1213" s="27"/>
      <c r="W1213" s="27"/>
      <c r="X1213" s="27"/>
      <c r="Y1213" s="27"/>
      <c r="Z1213" s="27"/>
      <c r="AA1213" s="27"/>
      <c r="AB1213" s="27"/>
      <c r="AC1213" s="27"/>
      <c r="AD1213" s="27"/>
    </row>
    <row r="1214" spans="1:30" s="25" customFormat="1" ht="12.75">
      <c r="A1214" s="22"/>
      <c r="E1214" s="43"/>
      <c r="F1214" s="44"/>
      <c r="G1214" s="49"/>
      <c r="H1214" s="49"/>
      <c r="I1214" s="49"/>
      <c r="J1214" s="26"/>
      <c r="K1214" s="26"/>
      <c r="L1214" s="26"/>
      <c r="M1214" s="297"/>
      <c r="N1214" s="105"/>
      <c r="O1214" s="105"/>
      <c r="P1214" s="105"/>
      <c r="Q1214" s="27"/>
      <c r="R1214" s="27"/>
      <c r="S1214" s="27"/>
      <c r="T1214" s="27"/>
      <c r="U1214" s="27"/>
      <c r="V1214" s="27"/>
      <c r="W1214" s="27"/>
      <c r="X1214" s="27"/>
      <c r="Y1214" s="27"/>
      <c r="Z1214" s="27"/>
      <c r="AA1214" s="27"/>
      <c r="AB1214" s="27"/>
      <c r="AC1214" s="27"/>
      <c r="AD1214" s="27"/>
    </row>
    <row r="1215" spans="1:30" s="25" customFormat="1" ht="12.75">
      <c r="A1215" s="22"/>
      <c r="E1215" s="43"/>
      <c r="F1215" s="44"/>
      <c r="G1215" s="49"/>
      <c r="H1215" s="49"/>
      <c r="I1215" s="49"/>
      <c r="J1215" s="26"/>
      <c r="K1215" s="26"/>
      <c r="L1215" s="26"/>
      <c r="M1215" s="297"/>
      <c r="N1215" s="105"/>
      <c r="O1215" s="105"/>
      <c r="P1215" s="105"/>
      <c r="Q1215" s="27"/>
      <c r="R1215" s="27"/>
      <c r="S1215" s="27"/>
      <c r="T1215" s="27"/>
      <c r="U1215" s="27"/>
      <c r="V1215" s="27"/>
      <c r="W1215" s="27"/>
      <c r="X1215" s="27"/>
      <c r="Y1215" s="27"/>
      <c r="Z1215" s="27"/>
      <c r="AA1215" s="27"/>
      <c r="AB1215" s="27"/>
      <c r="AC1215" s="27"/>
      <c r="AD1215" s="27"/>
    </row>
    <row r="1216" spans="1:30" s="25" customFormat="1" ht="12.75">
      <c r="A1216" s="22"/>
      <c r="E1216" s="43"/>
      <c r="F1216" s="44"/>
      <c r="G1216" s="49"/>
      <c r="H1216" s="49"/>
      <c r="I1216" s="49"/>
      <c r="J1216" s="26"/>
      <c r="K1216" s="26"/>
      <c r="L1216" s="26"/>
      <c r="M1216" s="297"/>
      <c r="N1216" s="105"/>
      <c r="O1216" s="105"/>
      <c r="P1216" s="105"/>
      <c r="Q1216" s="27"/>
      <c r="R1216" s="27"/>
      <c r="S1216" s="27"/>
      <c r="T1216" s="27"/>
      <c r="U1216" s="27"/>
      <c r="V1216" s="27"/>
      <c r="W1216" s="27"/>
      <c r="X1216" s="27"/>
      <c r="Y1216" s="27"/>
      <c r="Z1216" s="27"/>
      <c r="AA1216" s="27"/>
      <c r="AB1216" s="27"/>
      <c r="AC1216" s="27"/>
      <c r="AD1216" s="27"/>
    </row>
    <row r="1217" spans="1:30" s="25" customFormat="1" ht="12.75">
      <c r="A1217" s="22"/>
      <c r="E1217" s="43"/>
      <c r="F1217" s="44"/>
      <c r="G1217" s="49"/>
      <c r="H1217" s="49"/>
      <c r="I1217" s="49"/>
      <c r="J1217" s="26"/>
      <c r="K1217" s="26"/>
      <c r="L1217" s="26"/>
      <c r="M1217" s="297"/>
      <c r="N1217" s="105"/>
      <c r="O1217" s="105"/>
      <c r="P1217" s="105"/>
      <c r="Q1217" s="27"/>
      <c r="R1217" s="27"/>
      <c r="S1217" s="27"/>
      <c r="T1217" s="27"/>
      <c r="U1217" s="27"/>
      <c r="V1217" s="27"/>
      <c r="W1217" s="27"/>
      <c r="X1217" s="27"/>
      <c r="Y1217" s="27"/>
      <c r="Z1217" s="27"/>
      <c r="AA1217" s="27"/>
      <c r="AB1217" s="27"/>
      <c r="AC1217" s="27"/>
      <c r="AD1217" s="27"/>
    </row>
    <row r="1218" spans="1:30" s="25" customFormat="1" ht="12.75">
      <c r="A1218" s="22"/>
      <c r="E1218" s="43"/>
      <c r="F1218" s="44"/>
      <c r="G1218" s="49"/>
      <c r="H1218" s="49"/>
      <c r="I1218" s="49"/>
      <c r="J1218" s="26"/>
      <c r="K1218" s="26"/>
      <c r="L1218" s="26"/>
      <c r="M1218" s="297"/>
      <c r="N1218" s="105"/>
      <c r="O1218" s="105"/>
      <c r="P1218" s="105"/>
      <c r="Q1218" s="27"/>
      <c r="R1218" s="27"/>
      <c r="S1218" s="27"/>
      <c r="T1218" s="27"/>
      <c r="U1218" s="27"/>
      <c r="V1218" s="27"/>
      <c r="W1218" s="27"/>
      <c r="X1218" s="27"/>
      <c r="Y1218" s="27"/>
      <c r="Z1218" s="27"/>
      <c r="AA1218" s="27"/>
      <c r="AB1218" s="27"/>
      <c r="AC1218" s="27"/>
      <c r="AD1218" s="27"/>
    </row>
    <row r="1219" spans="1:30" s="25" customFormat="1" ht="12.75">
      <c r="A1219" s="22"/>
      <c r="E1219" s="43"/>
      <c r="F1219" s="44"/>
      <c r="G1219" s="49"/>
      <c r="H1219" s="49"/>
      <c r="I1219" s="49"/>
      <c r="J1219" s="26"/>
      <c r="K1219" s="26"/>
      <c r="L1219" s="26"/>
      <c r="M1219" s="297"/>
      <c r="N1219" s="105"/>
      <c r="O1219" s="105"/>
      <c r="P1219" s="105"/>
      <c r="Q1219" s="27"/>
      <c r="R1219" s="27"/>
      <c r="S1219" s="27"/>
      <c r="T1219" s="27"/>
      <c r="U1219" s="27"/>
      <c r="V1219" s="27"/>
      <c r="W1219" s="27"/>
      <c r="X1219" s="27"/>
      <c r="Y1219" s="27"/>
      <c r="Z1219" s="27"/>
      <c r="AA1219" s="27"/>
      <c r="AB1219" s="27"/>
      <c r="AC1219" s="27"/>
      <c r="AD1219" s="27"/>
    </row>
    <row r="1220" spans="1:30" s="25" customFormat="1" ht="12.75">
      <c r="A1220" s="22"/>
      <c r="E1220" s="43"/>
      <c r="F1220" s="44"/>
      <c r="G1220" s="49"/>
      <c r="H1220" s="49"/>
      <c r="I1220" s="49"/>
      <c r="J1220" s="26"/>
      <c r="K1220" s="26"/>
      <c r="L1220" s="26"/>
      <c r="M1220" s="297"/>
      <c r="N1220" s="105"/>
      <c r="O1220" s="105"/>
      <c r="P1220" s="105"/>
      <c r="Q1220" s="27"/>
      <c r="R1220" s="27"/>
      <c r="S1220" s="27"/>
      <c r="T1220" s="27"/>
      <c r="U1220" s="27"/>
      <c r="V1220" s="27"/>
      <c r="W1220" s="27"/>
      <c r="X1220" s="27"/>
      <c r="Y1220" s="27"/>
      <c r="Z1220" s="27"/>
      <c r="AA1220" s="27"/>
      <c r="AB1220" s="27"/>
      <c r="AC1220" s="27"/>
      <c r="AD1220" s="27"/>
    </row>
    <row r="1221" spans="1:30" s="25" customFormat="1" ht="12.75">
      <c r="A1221" s="22"/>
      <c r="E1221" s="43"/>
      <c r="F1221" s="44"/>
      <c r="G1221" s="49"/>
      <c r="H1221" s="49"/>
      <c r="I1221" s="49"/>
      <c r="J1221" s="26"/>
      <c r="K1221" s="26"/>
      <c r="L1221" s="26"/>
      <c r="M1221" s="297"/>
      <c r="N1221" s="105"/>
      <c r="O1221" s="105"/>
      <c r="P1221" s="105"/>
      <c r="Q1221" s="27"/>
      <c r="R1221" s="27"/>
      <c r="S1221" s="27"/>
      <c r="T1221" s="27"/>
      <c r="U1221" s="27"/>
      <c r="V1221" s="27"/>
      <c r="W1221" s="27"/>
      <c r="X1221" s="27"/>
      <c r="Y1221" s="27"/>
      <c r="Z1221" s="27"/>
      <c r="AA1221" s="27"/>
      <c r="AB1221" s="27"/>
      <c r="AC1221" s="27"/>
      <c r="AD1221" s="27"/>
    </row>
    <row r="1222" spans="1:30" s="25" customFormat="1" ht="12.75">
      <c r="A1222" s="22"/>
      <c r="E1222" s="43"/>
      <c r="F1222" s="44"/>
      <c r="G1222" s="49"/>
      <c r="H1222" s="49"/>
      <c r="I1222" s="49"/>
      <c r="J1222" s="26"/>
      <c r="K1222" s="26"/>
      <c r="L1222" s="26"/>
      <c r="M1222" s="297"/>
      <c r="N1222" s="105"/>
      <c r="O1222" s="105"/>
      <c r="P1222" s="105"/>
      <c r="Q1222" s="27"/>
      <c r="R1222" s="27"/>
      <c r="S1222" s="27"/>
      <c r="T1222" s="27"/>
      <c r="U1222" s="27"/>
      <c r="V1222" s="27"/>
      <c r="W1222" s="27"/>
      <c r="X1222" s="27"/>
      <c r="Y1222" s="27"/>
      <c r="Z1222" s="27"/>
      <c r="AA1222" s="27"/>
      <c r="AB1222" s="27"/>
      <c r="AC1222" s="27"/>
      <c r="AD1222" s="27"/>
    </row>
    <row r="1223" spans="1:30" s="25" customFormat="1" ht="12.75">
      <c r="A1223" s="22"/>
      <c r="E1223" s="43"/>
      <c r="F1223" s="44"/>
      <c r="G1223" s="49"/>
      <c r="H1223" s="49"/>
      <c r="I1223" s="49"/>
      <c r="J1223" s="26"/>
      <c r="K1223" s="26"/>
      <c r="L1223" s="26"/>
      <c r="M1223" s="297"/>
      <c r="N1223" s="105"/>
      <c r="O1223" s="105"/>
      <c r="P1223" s="105"/>
      <c r="Q1223" s="27"/>
      <c r="R1223" s="27"/>
      <c r="S1223" s="27"/>
      <c r="T1223" s="27"/>
      <c r="U1223" s="27"/>
      <c r="V1223" s="27"/>
      <c r="W1223" s="27"/>
      <c r="X1223" s="27"/>
      <c r="Y1223" s="27"/>
      <c r="Z1223" s="27"/>
      <c r="AA1223" s="27"/>
      <c r="AB1223" s="27"/>
      <c r="AC1223" s="27"/>
      <c r="AD1223" s="27"/>
    </row>
    <row r="1224" spans="1:30" s="25" customFormat="1" ht="12.75">
      <c r="A1224" s="22"/>
      <c r="E1224" s="43"/>
      <c r="F1224" s="44"/>
      <c r="G1224" s="49"/>
      <c r="H1224" s="49"/>
      <c r="I1224" s="49"/>
      <c r="J1224" s="26"/>
      <c r="K1224" s="26"/>
      <c r="L1224" s="26"/>
      <c r="M1224" s="297"/>
      <c r="N1224" s="105"/>
      <c r="O1224" s="105"/>
      <c r="P1224" s="105"/>
      <c r="Q1224" s="27"/>
      <c r="R1224" s="27"/>
      <c r="S1224" s="27"/>
      <c r="T1224" s="27"/>
      <c r="U1224" s="27"/>
      <c r="V1224" s="27"/>
      <c r="W1224" s="27"/>
      <c r="X1224" s="27"/>
      <c r="Y1224" s="27"/>
      <c r="Z1224" s="27"/>
      <c r="AA1224" s="27"/>
      <c r="AB1224" s="27"/>
      <c r="AC1224" s="27"/>
      <c r="AD1224" s="27"/>
    </row>
    <row r="1225" spans="1:30" s="25" customFormat="1" ht="12.75">
      <c r="A1225" s="22"/>
      <c r="E1225" s="43"/>
      <c r="F1225" s="44"/>
      <c r="G1225" s="49"/>
      <c r="H1225" s="49"/>
      <c r="I1225" s="49"/>
      <c r="J1225" s="26"/>
      <c r="K1225" s="26"/>
      <c r="L1225" s="26"/>
      <c r="M1225" s="297"/>
      <c r="N1225" s="105"/>
      <c r="O1225" s="105"/>
      <c r="P1225" s="105"/>
      <c r="Q1225" s="27"/>
      <c r="R1225" s="27"/>
      <c r="S1225" s="27"/>
      <c r="T1225" s="27"/>
      <c r="U1225" s="27"/>
      <c r="V1225" s="27"/>
      <c r="W1225" s="27"/>
      <c r="X1225" s="27"/>
      <c r="Y1225" s="27"/>
      <c r="Z1225" s="27"/>
      <c r="AA1225" s="27"/>
      <c r="AB1225" s="27"/>
      <c r="AC1225" s="27"/>
      <c r="AD1225" s="27"/>
    </row>
    <row r="1226" spans="1:30" s="25" customFormat="1" ht="12.75">
      <c r="A1226" s="22"/>
      <c r="E1226" s="43"/>
      <c r="F1226" s="44"/>
      <c r="G1226" s="49"/>
      <c r="H1226" s="49"/>
      <c r="I1226" s="49"/>
      <c r="J1226" s="26"/>
      <c r="K1226" s="26"/>
      <c r="L1226" s="26"/>
      <c r="M1226" s="297"/>
      <c r="N1226" s="105"/>
      <c r="O1226" s="105"/>
      <c r="P1226" s="105"/>
      <c r="Q1226" s="27"/>
      <c r="R1226" s="27"/>
      <c r="S1226" s="27"/>
      <c r="T1226" s="27"/>
      <c r="U1226" s="27"/>
      <c r="V1226" s="27"/>
      <c r="W1226" s="27"/>
      <c r="X1226" s="27"/>
      <c r="Y1226" s="27"/>
      <c r="Z1226" s="27"/>
      <c r="AA1226" s="27"/>
      <c r="AB1226" s="27"/>
      <c r="AC1226" s="27"/>
      <c r="AD1226" s="27"/>
    </row>
    <row r="1227" spans="1:30" s="25" customFormat="1" ht="12.75">
      <c r="A1227" s="22"/>
      <c r="E1227" s="43"/>
      <c r="F1227" s="44"/>
      <c r="G1227" s="49"/>
      <c r="H1227" s="49"/>
      <c r="I1227" s="49"/>
      <c r="J1227" s="26"/>
      <c r="K1227" s="26"/>
      <c r="L1227" s="26"/>
      <c r="M1227" s="297"/>
      <c r="N1227" s="105"/>
      <c r="O1227" s="105"/>
      <c r="P1227" s="105"/>
      <c r="Q1227" s="27"/>
      <c r="R1227" s="27"/>
      <c r="S1227" s="27"/>
      <c r="T1227" s="27"/>
      <c r="U1227" s="27"/>
      <c r="V1227" s="27"/>
      <c r="W1227" s="27"/>
      <c r="X1227" s="27"/>
      <c r="Y1227" s="27"/>
      <c r="Z1227" s="27"/>
      <c r="AA1227" s="27"/>
      <c r="AB1227" s="27"/>
      <c r="AC1227" s="27"/>
      <c r="AD1227" s="27"/>
    </row>
    <row r="1228" spans="1:30" s="25" customFormat="1" ht="12.75">
      <c r="A1228" s="22"/>
      <c r="E1228" s="43"/>
      <c r="F1228" s="44"/>
      <c r="G1228" s="49"/>
      <c r="H1228" s="49"/>
      <c r="I1228" s="49"/>
      <c r="J1228" s="26"/>
      <c r="K1228" s="26"/>
      <c r="L1228" s="26"/>
      <c r="M1228" s="297"/>
      <c r="N1228" s="105"/>
      <c r="O1228" s="105"/>
      <c r="P1228" s="105"/>
      <c r="Q1228" s="27"/>
      <c r="R1228" s="27"/>
      <c r="S1228" s="27"/>
      <c r="T1228" s="27"/>
      <c r="U1228" s="27"/>
      <c r="V1228" s="27"/>
      <c r="W1228" s="27"/>
      <c r="X1228" s="27"/>
      <c r="Y1228" s="27"/>
      <c r="Z1228" s="27"/>
      <c r="AA1228" s="27"/>
      <c r="AB1228" s="27"/>
      <c r="AC1228" s="27"/>
      <c r="AD1228" s="27"/>
    </row>
    <row r="1229" spans="1:30" s="25" customFormat="1" ht="12.75">
      <c r="A1229" s="22"/>
      <c r="E1229" s="43"/>
      <c r="F1229" s="44"/>
      <c r="G1229" s="49"/>
      <c r="H1229" s="49"/>
      <c r="I1229" s="49"/>
      <c r="J1229" s="26"/>
      <c r="K1229" s="26"/>
      <c r="L1229" s="26"/>
      <c r="M1229" s="297"/>
      <c r="N1229" s="105"/>
      <c r="O1229" s="105"/>
      <c r="P1229" s="105"/>
      <c r="Q1229" s="27"/>
      <c r="R1229" s="27"/>
      <c r="S1229" s="27"/>
      <c r="T1229" s="27"/>
      <c r="U1229" s="27"/>
      <c r="V1229" s="27"/>
      <c r="W1229" s="27"/>
      <c r="X1229" s="27"/>
      <c r="Y1229" s="27"/>
      <c r="Z1229" s="27"/>
      <c r="AA1229" s="27"/>
      <c r="AB1229" s="27"/>
      <c r="AC1229" s="27"/>
      <c r="AD1229" s="27"/>
    </row>
    <row r="1230" spans="1:30" s="25" customFormat="1" ht="12.75">
      <c r="A1230" s="22"/>
      <c r="E1230" s="43"/>
      <c r="F1230" s="44"/>
      <c r="G1230" s="49"/>
      <c r="H1230" s="49"/>
      <c r="I1230" s="49"/>
      <c r="J1230" s="26"/>
      <c r="K1230" s="26"/>
      <c r="L1230" s="26"/>
      <c r="M1230" s="297"/>
      <c r="N1230" s="105"/>
      <c r="O1230" s="105"/>
      <c r="P1230" s="105"/>
      <c r="Q1230" s="27"/>
      <c r="R1230" s="27"/>
      <c r="S1230" s="27"/>
      <c r="T1230" s="27"/>
      <c r="U1230" s="27"/>
      <c r="V1230" s="27"/>
      <c r="W1230" s="27"/>
      <c r="X1230" s="27"/>
      <c r="Y1230" s="27"/>
      <c r="Z1230" s="27"/>
      <c r="AA1230" s="27"/>
      <c r="AB1230" s="27"/>
      <c r="AC1230" s="27"/>
      <c r="AD1230" s="27"/>
    </row>
    <row r="1231" spans="1:30" s="25" customFormat="1" ht="12.75">
      <c r="A1231" s="22"/>
      <c r="E1231" s="43"/>
      <c r="F1231" s="44"/>
      <c r="G1231" s="49"/>
      <c r="H1231" s="49"/>
      <c r="I1231" s="49"/>
      <c r="J1231" s="26"/>
      <c r="K1231" s="26"/>
      <c r="L1231" s="26"/>
      <c r="M1231" s="297"/>
      <c r="N1231" s="105"/>
      <c r="O1231" s="105"/>
      <c r="P1231" s="105"/>
      <c r="Q1231" s="27"/>
      <c r="R1231" s="27"/>
      <c r="S1231" s="27"/>
      <c r="T1231" s="27"/>
      <c r="U1231" s="27"/>
      <c r="V1231" s="27"/>
      <c r="W1231" s="27"/>
      <c r="X1231" s="27"/>
      <c r="Y1231" s="27"/>
      <c r="Z1231" s="27"/>
      <c r="AA1231" s="27"/>
      <c r="AB1231" s="27"/>
      <c r="AC1231" s="27"/>
      <c r="AD1231" s="27"/>
    </row>
    <row r="1232" spans="1:30" s="25" customFormat="1" ht="12.75">
      <c r="A1232" s="22"/>
      <c r="E1232" s="43"/>
      <c r="F1232" s="44"/>
      <c r="G1232" s="49"/>
      <c r="H1232" s="49"/>
      <c r="I1232" s="49"/>
      <c r="J1232" s="26"/>
      <c r="K1232" s="26"/>
      <c r="L1232" s="26"/>
      <c r="M1232" s="297"/>
      <c r="N1232" s="105"/>
      <c r="O1232" s="105"/>
      <c r="P1232" s="105"/>
      <c r="Q1232" s="27"/>
      <c r="R1232" s="27"/>
      <c r="S1232" s="27"/>
      <c r="T1232" s="27"/>
      <c r="U1232" s="27"/>
      <c r="V1232" s="27"/>
      <c r="W1232" s="27"/>
      <c r="X1232" s="27"/>
      <c r="Y1232" s="27"/>
      <c r="Z1232" s="27"/>
      <c r="AA1232" s="27"/>
      <c r="AB1232" s="27"/>
      <c r="AC1232" s="27"/>
      <c r="AD1232" s="27"/>
    </row>
    <row r="1233" spans="1:30" s="25" customFormat="1" ht="12.75">
      <c r="A1233" s="22"/>
      <c r="E1233" s="43"/>
      <c r="F1233" s="44"/>
      <c r="G1233" s="49"/>
      <c r="H1233" s="49"/>
      <c r="I1233" s="49"/>
      <c r="J1233" s="26"/>
      <c r="K1233" s="26"/>
      <c r="L1233" s="26"/>
      <c r="M1233" s="297"/>
      <c r="N1233" s="105"/>
      <c r="O1233" s="105"/>
      <c r="P1233" s="105"/>
      <c r="Q1233" s="27"/>
      <c r="R1233" s="27"/>
      <c r="S1233" s="27"/>
      <c r="T1233" s="27"/>
      <c r="U1233" s="27"/>
      <c r="V1233" s="27"/>
      <c r="W1233" s="27"/>
      <c r="X1233" s="27"/>
      <c r="Y1233" s="27"/>
      <c r="Z1233" s="27"/>
      <c r="AA1233" s="27"/>
      <c r="AB1233" s="27"/>
      <c r="AC1233" s="27"/>
      <c r="AD1233" s="27"/>
    </row>
    <row r="1234" spans="1:30" s="25" customFormat="1" ht="12.75">
      <c r="A1234" s="22"/>
      <c r="E1234" s="43"/>
      <c r="F1234" s="44"/>
      <c r="G1234" s="49"/>
      <c r="H1234" s="49"/>
      <c r="I1234" s="49"/>
      <c r="J1234" s="26"/>
      <c r="K1234" s="26"/>
      <c r="L1234" s="26"/>
      <c r="M1234" s="297"/>
      <c r="N1234" s="105"/>
      <c r="O1234" s="105"/>
      <c r="P1234" s="105"/>
      <c r="Q1234" s="27"/>
      <c r="R1234" s="27"/>
      <c r="S1234" s="27"/>
      <c r="T1234" s="27"/>
      <c r="U1234" s="27"/>
      <c r="V1234" s="27"/>
      <c r="W1234" s="27"/>
      <c r="X1234" s="27"/>
      <c r="Y1234" s="27"/>
      <c r="Z1234" s="27"/>
      <c r="AA1234" s="27"/>
      <c r="AB1234" s="27"/>
      <c r="AC1234" s="27"/>
      <c r="AD1234" s="27"/>
    </row>
    <row r="1235" spans="1:30" s="25" customFormat="1" ht="12.75">
      <c r="A1235" s="22"/>
      <c r="E1235" s="43"/>
      <c r="F1235" s="44"/>
      <c r="G1235" s="49"/>
      <c r="H1235" s="49"/>
      <c r="I1235" s="49"/>
      <c r="J1235" s="26"/>
      <c r="K1235" s="26"/>
      <c r="L1235" s="26"/>
      <c r="M1235" s="297"/>
      <c r="N1235" s="105"/>
      <c r="O1235" s="105"/>
      <c r="P1235" s="105"/>
      <c r="Q1235" s="27"/>
      <c r="R1235" s="27"/>
      <c r="S1235" s="27"/>
      <c r="T1235" s="27"/>
      <c r="U1235" s="27"/>
      <c r="V1235" s="27"/>
      <c r="W1235" s="27"/>
      <c r="X1235" s="27"/>
      <c r="Y1235" s="27"/>
      <c r="Z1235" s="27"/>
      <c r="AA1235" s="27"/>
      <c r="AB1235" s="27"/>
      <c r="AC1235" s="27"/>
      <c r="AD1235" s="27"/>
    </row>
    <row r="1236" spans="1:30" s="25" customFormat="1" ht="12.75">
      <c r="A1236" s="22"/>
      <c r="E1236" s="43"/>
      <c r="F1236" s="44"/>
      <c r="G1236" s="49"/>
      <c r="H1236" s="49"/>
      <c r="I1236" s="49"/>
      <c r="J1236" s="26"/>
      <c r="K1236" s="26"/>
      <c r="L1236" s="26"/>
      <c r="M1236" s="297"/>
      <c r="N1236" s="105"/>
      <c r="O1236" s="105"/>
      <c r="P1236" s="105"/>
      <c r="Q1236" s="27"/>
      <c r="R1236" s="27"/>
      <c r="S1236" s="27"/>
      <c r="T1236" s="27"/>
      <c r="U1236" s="27"/>
      <c r="V1236" s="27"/>
      <c r="W1236" s="27"/>
      <c r="X1236" s="27"/>
      <c r="Y1236" s="27"/>
      <c r="Z1236" s="27"/>
      <c r="AA1236" s="27"/>
      <c r="AB1236" s="27"/>
      <c r="AC1236" s="27"/>
      <c r="AD1236" s="27"/>
    </row>
    <row r="1237" spans="1:30" s="25" customFormat="1" ht="12.75">
      <c r="A1237" s="22"/>
      <c r="E1237" s="43"/>
      <c r="F1237" s="44"/>
      <c r="G1237" s="49"/>
      <c r="H1237" s="49"/>
      <c r="I1237" s="49"/>
      <c r="J1237" s="26"/>
      <c r="K1237" s="26"/>
      <c r="L1237" s="26"/>
      <c r="M1237" s="297"/>
      <c r="N1237" s="105"/>
      <c r="O1237" s="105"/>
      <c r="P1237" s="105"/>
      <c r="Q1237" s="27"/>
      <c r="R1237" s="27"/>
      <c r="S1237" s="27"/>
      <c r="T1237" s="27"/>
      <c r="U1237" s="27"/>
      <c r="V1237" s="27"/>
      <c r="W1237" s="27"/>
      <c r="X1237" s="27"/>
      <c r="Y1237" s="27"/>
      <c r="Z1237" s="27"/>
      <c r="AA1237" s="27"/>
      <c r="AB1237" s="27"/>
      <c r="AC1237" s="27"/>
      <c r="AD1237" s="27"/>
    </row>
    <row r="1238" spans="1:30" s="25" customFormat="1" ht="12.75">
      <c r="A1238" s="22"/>
      <c r="E1238" s="43"/>
      <c r="F1238" s="44"/>
      <c r="G1238" s="49"/>
      <c r="H1238" s="49"/>
      <c r="I1238" s="49"/>
      <c r="J1238" s="26"/>
      <c r="K1238" s="26"/>
      <c r="L1238" s="26"/>
      <c r="M1238" s="297"/>
      <c r="N1238" s="105"/>
      <c r="O1238" s="105"/>
      <c r="P1238" s="105"/>
      <c r="Q1238" s="27"/>
      <c r="R1238" s="27"/>
      <c r="S1238" s="27"/>
      <c r="T1238" s="27"/>
      <c r="U1238" s="27"/>
      <c r="V1238" s="27"/>
      <c r="W1238" s="27"/>
      <c r="X1238" s="27"/>
      <c r="Y1238" s="27"/>
      <c r="Z1238" s="27"/>
      <c r="AA1238" s="27"/>
      <c r="AB1238" s="27"/>
      <c r="AC1238" s="27"/>
      <c r="AD1238" s="27"/>
    </row>
    <row r="1239" spans="1:30" s="25" customFormat="1" ht="12.75">
      <c r="A1239" s="22"/>
      <c r="E1239" s="43"/>
      <c r="F1239" s="44"/>
      <c r="G1239" s="49"/>
      <c r="H1239" s="49"/>
      <c r="I1239" s="49"/>
      <c r="J1239" s="26"/>
      <c r="K1239" s="26"/>
      <c r="L1239" s="26"/>
      <c r="M1239" s="297"/>
      <c r="N1239" s="105"/>
      <c r="O1239" s="105"/>
      <c r="P1239" s="105"/>
      <c r="Q1239" s="27"/>
      <c r="R1239" s="27"/>
      <c r="S1239" s="27"/>
      <c r="T1239" s="27"/>
      <c r="U1239" s="27"/>
      <c r="V1239" s="27"/>
      <c r="W1239" s="27"/>
      <c r="X1239" s="27"/>
      <c r="Y1239" s="27"/>
      <c r="Z1239" s="27"/>
      <c r="AA1239" s="27"/>
      <c r="AB1239" s="27"/>
      <c r="AC1239" s="27"/>
      <c r="AD1239" s="27"/>
    </row>
    <row r="1240" spans="1:30" s="25" customFormat="1" ht="12.75">
      <c r="A1240" s="22"/>
      <c r="E1240" s="43"/>
      <c r="F1240" s="44"/>
      <c r="G1240" s="49"/>
      <c r="H1240" s="49"/>
      <c r="I1240" s="49"/>
      <c r="J1240" s="26"/>
      <c r="K1240" s="26"/>
      <c r="L1240" s="26"/>
      <c r="M1240" s="297"/>
      <c r="N1240" s="105"/>
      <c r="O1240" s="105"/>
      <c r="P1240" s="105"/>
      <c r="Q1240" s="27"/>
      <c r="R1240" s="27"/>
      <c r="S1240" s="27"/>
      <c r="T1240" s="27"/>
      <c r="U1240" s="27"/>
      <c r="V1240" s="27"/>
      <c r="W1240" s="27"/>
      <c r="X1240" s="27"/>
      <c r="Y1240" s="27"/>
      <c r="Z1240" s="27"/>
      <c r="AA1240" s="27"/>
      <c r="AB1240" s="27"/>
      <c r="AC1240" s="27"/>
      <c r="AD1240" s="27"/>
    </row>
    <row r="1241" spans="1:30" s="25" customFormat="1" ht="12.75">
      <c r="A1241" s="22"/>
      <c r="E1241" s="43"/>
      <c r="F1241" s="44"/>
      <c r="G1241" s="49"/>
      <c r="H1241" s="49"/>
      <c r="I1241" s="49"/>
      <c r="J1241" s="26"/>
      <c r="K1241" s="26"/>
      <c r="L1241" s="26"/>
      <c r="M1241" s="297"/>
      <c r="N1241" s="105"/>
      <c r="O1241" s="105"/>
      <c r="P1241" s="105"/>
      <c r="Q1241" s="27"/>
      <c r="R1241" s="27"/>
      <c r="S1241" s="27"/>
      <c r="T1241" s="27"/>
      <c r="U1241" s="27"/>
      <c r="V1241" s="27"/>
      <c r="W1241" s="27"/>
      <c r="X1241" s="27"/>
      <c r="Y1241" s="27"/>
      <c r="Z1241" s="27"/>
      <c r="AA1241" s="27"/>
      <c r="AB1241" s="27"/>
      <c r="AC1241" s="27"/>
      <c r="AD1241" s="27"/>
    </row>
    <row r="1242" spans="1:30" s="25" customFormat="1" ht="12.75">
      <c r="A1242" s="22"/>
      <c r="E1242" s="43"/>
      <c r="F1242" s="44"/>
      <c r="G1242" s="49"/>
      <c r="H1242" s="49"/>
      <c r="I1242" s="49"/>
      <c r="J1242" s="26"/>
      <c r="K1242" s="26"/>
      <c r="L1242" s="26"/>
      <c r="M1242" s="297"/>
      <c r="N1242" s="105"/>
      <c r="O1242" s="105"/>
      <c r="P1242" s="105"/>
      <c r="Q1242" s="27"/>
      <c r="R1242" s="27"/>
      <c r="S1242" s="27"/>
      <c r="T1242" s="27"/>
      <c r="U1242" s="27"/>
      <c r="V1242" s="27"/>
      <c r="W1242" s="27"/>
      <c r="X1242" s="27"/>
      <c r="Y1242" s="27"/>
      <c r="Z1242" s="27"/>
      <c r="AA1242" s="27"/>
      <c r="AB1242" s="27"/>
      <c r="AC1242" s="27"/>
      <c r="AD1242" s="27"/>
    </row>
    <row r="1243" spans="1:30" s="25" customFormat="1" ht="12.75">
      <c r="A1243" s="22"/>
      <c r="E1243" s="43"/>
      <c r="F1243" s="44"/>
      <c r="G1243" s="49"/>
      <c r="H1243" s="49"/>
      <c r="I1243" s="49"/>
      <c r="J1243" s="26"/>
      <c r="K1243" s="26"/>
      <c r="L1243" s="26"/>
      <c r="M1243" s="297"/>
      <c r="N1243" s="105"/>
      <c r="O1243" s="105"/>
      <c r="P1243" s="105"/>
      <c r="Q1243" s="27"/>
      <c r="R1243" s="27"/>
      <c r="S1243" s="27"/>
      <c r="T1243" s="27"/>
      <c r="U1243" s="27"/>
      <c r="V1243" s="27"/>
      <c r="W1243" s="27"/>
      <c r="X1243" s="27"/>
      <c r="Y1243" s="27"/>
      <c r="Z1243" s="27"/>
      <c r="AA1243" s="27"/>
      <c r="AB1243" s="27"/>
      <c r="AC1243" s="27"/>
      <c r="AD1243" s="27"/>
    </row>
    <row r="1244" spans="1:30" s="25" customFormat="1" ht="12.75">
      <c r="A1244" s="22"/>
      <c r="E1244" s="43"/>
      <c r="F1244" s="44"/>
      <c r="G1244" s="49"/>
      <c r="H1244" s="49"/>
      <c r="I1244" s="49"/>
      <c r="J1244" s="26"/>
      <c r="K1244" s="26"/>
      <c r="L1244" s="26"/>
      <c r="M1244" s="297"/>
      <c r="N1244" s="105"/>
      <c r="O1244" s="105"/>
      <c r="P1244" s="105"/>
      <c r="Q1244" s="27"/>
      <c r="R1244" s="27"/>
      <c r="S1244" s="27"/>
      <c r="T1244" s="27"/>
      <c r="U1244" s="27"/>
      <c r="V1244" s="27"/>
      <c r="W1244" s="27"/>
      <c r="X1244" s="27"/>
      <c r="Y1244" s="27"/>
      <c r="Z1244" s="27"/>
      <c r="AA1244" s="27"/>
      <c r="AB1244" s="27"/>
      <c r="AC1244" s="27"/>
      <c r="AD1244" s="27"/>
    </row>
    <row r="1245" spans="1:30" s="25" customFormat="1" ht="12.75">
      <c r="A1245" s="22"/>
      <c r="E1245" s="43"/>
      <c r="F1245" s="44"/>
      <c r="G1245" s="49"/>
      <c r="H1245" s="49"/>
      <c r="I1245" s="49"/>
      <c r="J1245" s="26"/>
      <c r="K1245" s="26"/>
      <c r="L1245" s="26"/>
      <c r="M1245" s="297"/>
      <c r="N1245" s="105"/>
      <c r="O1245" s="105"/>
      <c r="P1245" s="105"/>
      <c r="Q1245" s="27"/>
      <c r="R1245" s="27"/>
      <c r="S1245" s="27"/>
      <c r="T1245" s="27"/>
      <c r="U1245" s="27"/>
      <c r="V1245" s="27"/>
      <c r="W1245" s="27"/>
      <c r="X1245" s="27"/>
      <c r="Y1245" s="27"/>
      <c r="Z1245" s="27"/>
      <c r="AA1245" s="27"/>
      <c r="AB1245" s="27"/>
      <c r="AC1245" s="27"/>
      <c r="AD1245" s="27"/>
    </row>
    <row r="1246" spans="1:30" s="25" customFormat="1" ht="12.75">
      <c r="A1246" s="22"/>
      <c r="E1246" s="43"/>
      <c r="F1246" s="44"/>
      <c r="G1246" s="49"/>
      <c r="H1246" s="49"/>
      <c r="I1246" s="49"/>
      <c r="J1246" s="26"/>
      <c r="K1246" s="26"/>
      <c r="L1246" s="26"/>
      <c r="M1246" s="297"/>
      <c r="N1246" s="105"/>
      <c r="O1246" s="105"/>
      <c r="P1246" s="105"/>
      <c r="Q1246" s="27"/>
      <c r="R1246" s="27"/>
      <c r="S1246" s="27"/>
      <c r="T1246" s="27"/>
      <c r="U1246" s="27"/>
      <c r="V1246" s="27"/>
      <c r="W1246" s="27"/>
      <c r="X1246" s="27"/>
      <c r="Y1246" s="27"/>
      <c r="Z1246" s="27"/>
      <c r="AA1246" s="27"/>
      <c r="AB1246" s="27"/>
      <c r="AC1246" s="27"/>
      <c r="AD1246" s="27"/>
    </row>
    <row r="1247" spans="1:30" s="25" customFormat="1" ht="12.75">
      <c r="A1247" s="22"/>
      <c r="E1247" s="43"/>
      <c r="F1247" s="44"/>
      <c r="G1247" s="49"/>
      <c r="H1247" s="49"/>
      <c r="I1247" s="49"/>
      <c r="J1247" s="26"/>
      <c r="K1247" s="26"/>
      <c r="L1247" s="26"/>
      <c r="M1247" s="297"/>
      <c r="N1247" s="105"/>
      <c r="O1247" s="105"/>
      <c r="P1247" s="105"/>
      <c r="Q1247" s="27"/>
      <c r="R1247" s="27"/>
      <c r="S1247" s="27"/>
      <c r="T1247" s="27"/>
      <c r="U1247" s="27"/>
      <c r="V1247" s="27"/>
      <c r="W1247" s="27"/>
      <c r="X1247" s="27"/>
      <c r="Y1247" s="27"/>
      <c r="Z1247" s="27"/>
      <c r="AA1247" s="27"/>
      <c r="AB1247" s="27"/>
      <c r="AC1247" s="27"/>
      <c r="AD1247" s="27"/>
    </row>
    <row r="1248" spans="1:30" s="25" customFormat="1" ht="12.75">
      <c r="A1248" s="22"/>
      <c r="E1248" s="43"/>
      <c r="F1248" s="44"/>
      <c r="G1248" s="49"/>
      <c r="H1248" s="49"/>
      <c r="I1248" s="49"/>
      <c r="J1248" s="26"/>
      <c r="K1248" s="26"/>
      <c r="L1248" s="26"/>
      <c r="M1248" s="297"/>
      <c r="N1248" s="105"/>
      <c r="O1248" s="105"/>
      <c r="P1248" s="105"/>
      <c r="Q1248" s="27"/>
      <c r="R1248" s="27"/>
      <c r="S1248" s="27"/>
      <c r="T1248" s="27"/>
      <c r="U1248" s="27"/>
      <c r="V1248" s="27"/>
      <c r="W1248" s="27"/>
      <c r="X1248" s="27"/>
      <c r="Y1248" s="27"/>
      <c r="Z1248" s="27"/>
      <c r="AA1248" s="27"/>
      <c r="AB1248" s="27"/>
      <c r="AC1248" s="27"/>
      <c r="AD1248" s="27"/>
    </row>
    <row r="1249" spans="1:30" s="25" customFormat="1" ht="12.75">
      <c r="A1249" s="22"/>
      <c r="E1249" s="43"/>
      <c r="F1249" s="44"/>
      <c r="G1249" s="49"/>
      <c r="H1249" s="49"/>
      <c r="I1249" s="49"/>
      <c r="J1249" s="26"/>
      <c r="K1249" s="26"/>
      <c r="L1249" s="26"/>
      <c r="M1249" s="297"/>
      <c r="N1249" s="105"/>
      <c r="O1249" s="105"/>
      <c r="P1249" s="105"/>
      <c r="Q1249" s="27"/>
      <c r="R1249" s="27"/>
      <c r="S1249" s="27"/>
      <c r="T1249" s="27"/>
      <c r="U1249" s="27"/>
      <c r="V1249" s="27"/>
      <c r="W1249" s="27"/>
      <c r="X1249" s="27"/>
      <c r="Y1249" s="27"/>
      <c r="Z1249" s="27"/>
      <c r="AA1249" s="27"/>
      <c r="AB1249" s="27"/>
      <c r="AC1249" s="27"/>
      <c r="AD1249" s="27"/>
    </row>
    <row r="1250" spans="1:30" s="25" customFormat="1" ht="12.75">
      <c r="A1250" s="22"/>
      <c r="E1250" s="43"/>
      <c r="F1250" s="44"/>
      <c r="G1250" s="49"/>
      <c r="H1250" s="49"/>
      <c r="I1250" s="49"/>
      <c r="J1250" s="26"/>
      <c r="K1250" s="26"/>
      <c r="L1250" s="26"/>
      <c r="M1250" s="297"/>
      <c r="N1250" s="105"/>
      <c r="O1250" s="105"/>
      <c r="P1250" s="105"/>
      <c r="Q1250" s="27"/>
      <c r="R1250" s="27"/>
      <c r="S1250" s="27"/>
      <c r="T1250" s="27"/>
      <c r="U1250" s="27"/>
      <c r="V1250" s="27"/>
      <c r="W1250" s="27"/>
      <c r="X1250" s="27"/>
      <c r="Y1250" s="27"/>
      <c r="Z1250" s="27"/>
      <c r="AA1250" s="27"/>
      <c r="AB1250" s="27"/>
      <c r="AC1250" s="27"/>
      <c r="AD1250" s="27"/>
    </row>
    <row r="1251" spans="1:30" s="25" customFormat="1" ht="12.75">
      <c r="A1251" s="22"/>
      <c r="E1251" s="43"/>
      <c r="F1251" s="44"/>
      <c r="G1251" s="49"/>
      <c r="H1251" s="49"/>
      <c r="I1251" s="49"/>
      <c r="J1251" s="26"/>
      <c r="K1251" s="26"/>
      <c r="L1251" s="26"/>
      <c r="M1251" s="297"/>
      <c r="N1251" s="105"/>
      <c r="O1251" s="105"/>
      <c r="P1251" s="105"/>
      <c r="Q1251" s="27"/>
      <c r="R1251" s="27"/>
      <c r="S1251" s="27"/>
      <c r="T1251" s="27"/>
      <c r="U1251" s="27"/>
      <c r="V1251" s="27"/>
      <c r="W1251" s="27"/>
      <c r="X1251" s="27"/>
      <c r="Y1251" s="27"/>
      <c r="Z1251" s="27"/>
      <c r="AA1251" s="27"/>
      <c r="AB1251" s="27"/>
      <c r="AC1251" s="27"/>
      <c r="AD1251" s="27"/>
    </row>
    <row r="1252" spans="1:30" s="25" customFormat="1" ht="12.75">
      <c r="A1252" s="22"/>
      <c r="E1252" s="43"/>
      <c r="F1252" s="44"/>
      <c r="G1252" s="49"/>
      <c r="H1252" s="49"/>
      <c r="I1252" s="49"/>
      <c r="J1252" s="26"/>
      <c r="K1252" s="26"/>
      <c r="L1252" s="26"/>
      <c r="M1252" s="297"/>
      <c r="N1252" s="105"/>
      <c r="O1252" s="105"/>
      <c r="P1252" s="105"/>
      <c r="Q1252" s="27"/>
      <c r="R1252" s="27"/>
      <c r="S1252" s="27"/>
      <c r="T1252" s="27"/>
      <c r="U1252" s="27"/>
      <c r="V1252" s="27"/>
      <c r="W1252" s="27"/>
      <c r="X1252" s="27"/>
      <c r="Y1252" s="27"/>
      <c r="Z1252" s="27"/>
      <c r="AA1252" s="27"/>
      <c r="AB1252" s="27"/>
      <c r="AC1252" s="27"/>
      <c r="AD1252" s="27"/>
    </row>
    <row r="1253" spans="1:30" s="25" customFormat="1" ht="12.75">
      <c r="A1253" s="22"/>
      <c r="E1253" s="43"/>
      <c r="F1253" s="44"/>
      <c r="G1253" s="49"/>
      <c r="H1253" s="49"/>
      <c r="I1253" s="49"/>
      <c r="J1253" s="26"/>
      <c r="K1253" s="26"/>
      <c r="L1253" s="26"/>
      <c r="M1253" s="297"/>
      <c r="N1253" s="105"/>
      <c r="O1253" s="105"/>
      <c r="P1253" s="105"/>
      <c r="Q1253" s="27"/>
      <c r="R1253" s="27"/>
      <c r="S1253" s="27"/>
      <c r="T1253" s="27"/>
      <c r="U1253" s="27"/>
      <c r="V1253" s="27"/>
      <c r="W1253" s="27"/>
      <c r="X1253" s="27"/>
      <c r="Y1253" s="27"/>
      <c r="Z1253" s="27"/>
      <c r="AA1253" s="27"/>
      <c r="AB1253" s="27"/>
      <c r="AC1253" s="27"/>
      <c r="AD1253" s="27"/>
    </row>
    <row r="1254" spans="1:30" s="25" customFormat="1" ht="12.75">
      <c r="A1254" s="22"/>
      <c r="E1254" s="43"/>
      <c r="F1254" s="44"/>
      <c r="G1254" s="49"/>
      <c r="H1254" s="49"/>
      <c r="I1254" s="49"/>
      <c r="J1254" s="26"/>
      <c r="K1254" s="26"/>
      <c r="L1254" s="26"/>
      <c r="M1254" s="297"/>
      <c r="N1254" s="105"/>
      <c r="O1254" s="105"/>
      <c r="P1254" s="105"/>
      <c r="Q1254" s="27"/>
      <c r="R1254" s="27"/>
      <c r="S1254" s="27"/>
      <c r="T1254" s="27"/>
      <c r="U1254" s="27"/>
      <c r="V1254" s="27"/>
      <c r="W1254" s="27"/>
      <c r="X1254" s="27"/>
      <c r="Y1254" s="27"/>
      <c r="Z1254" s="27"/>
      <c r="AA1254" s="27"/>
      <c r="AB1254" s="27"/>
      <c r="AC1254" s="27"/>
      <c r="AD1254" s="27"/>
    </row>
    <row r="1255" spans="1:30" s="25" customFormat="1" ht="12.75">
      <c r="A1255" s="22"/>
      <c r="E1255" s="43"/>
      <c r="F1255" s="44"/>
      <c r="G1255" s="49"/>
      <c r="H1255" s="49"/>
      <c r="I1255" s="49"/>
      <c r="J1255" s="26"/>
      <c r="K1255" s="26"/>
      <c r="L1255" s="26"/>
      <c r="M1255" s="297"/>
      <c r="N1255" s="105"/>
      <c r="O1255" s="105"/>
      <c r="P1255" s="105"/>
      <c r="Q1255" s="27"/>
      <c r="R1255" s="27"/>
      <c r="S1255" s="27"/>
      <c r="T1255" s="27"/>
      <c r="U1255" s="27"/>
      <c r="V1255" s="27"/>
      <c r="W1255" s="27"/>
      <c r="X1255" s="27"/>
      <c r="Y1255" s="27"/>
      <c r="Z1255" s="27"/>
      <c r="AA1255" s="27"/>
      <c r="AB1255" s="27"/>
      <c r="AC1255" s="27"/>
      <c r="AD1255" s="27"/>
    </row>
    <row r="1256" spans="1:30" s="25" customFormat="1" ht="12.75">
      <c r="A1256" s="22"/>
      <c r="E1256" s="43"/>
      <c r="F1256" s="44"/>
      <c r="G1256" s="49"/>
      <c r="H1256" s="49"/>
      <c r="I1256" s="49"/>
      <c r="J1256" s="26"/>
      <c r="K1256" s="26"/>
      <c r="L1256" s="26"/>
      <c r="M1256" s="297"/>
      <c r="N1256" s="105"/>
      <c r="O1256" s="105"/>
      <c r="P1256" s="105"/>
      <c r="Q1256" s="27"/>
      <c r="R1256" s="27"/>
      <c r="S1256" s="27"/>
      <c r="T1256" s="27"/>
      <c r="U1256" s="27"/>
      <c r="V1256" s="27"/>
      <c r="W1256" s="27"/>
      <c r="X1256" s="27"/>
      <c r="Y1256" s="27"/>
      <c r="Z1256" s="27"/>
      <c r="AA1256" s="27"/>
      <c r="AB1256" s="27"/>
      <c r="AC1256" s="27"/>
      <c r="AD1256" s="27"/>
    </row>
    <row r="1257" spans="1:30" s="25" customFormat="1" ht="12.75">
      <c r="A1257" s="22"/>
      <c r="E1257" s="43"/>
      <c r="F1257" s="44"/>
      <c r="G1257" s="49"/>
      <c r="H1257" s="49"/>
      <c r="I1257" s="49"/>
      <c r="J1257" s="26"/>
      <c r="K1257" s="26"/>
      <c r="L1257" s="26"/>
      <c r="M1257" s="297"/>
      <c r="N1257" s="105"/>
      <c r="O1257" s="105"/>
      <c r="P1257" s="105"/>
      <c r="Q1257" s="27"/>
      <c r="R1257" s="27"/>
      <c r="S1257" s="27"/>
      <c r="T1257" s="27"/>
      <c r="U1257" s="27"/>
      <c r="V1257" s="27"/>
      <c r="W1257" s="27"/>
      <c r="X1257" s="27"/>
      <c r="Y1257" s="27"/>
      <c r="Z1257" s="27"/>
      <c r="AA1257" s="27"/>
      <c r="AB1257" s="27"/>
      <c r="AC1257" s="27"/>
      <c r="AD1257" s="27"/>
    </row>
    <row r="1258" spans="1:30" s="25" customFormat="1" ht="12.75">
      <c r="A1258" s="22"/>
      <c r="E1258" s="43"/>
      <c r="F1258" s="44"/>
      <c r="G1258" s="49"/>
      <c r="H1258" s="49"/>
      <c r="I1258" s="49"/>
      <c r="J1258" s="26"/>
      <c r="K1258" s="26"/>
      <c r="L1258" s="26"/>
      <c r="M1258" s="297"/>
      <c r="N1258" s="105"/>
      <c r="O1258" s="105"/>
      <c r="P1258" s="105"/>
      <c r="Q1258" s="27"/>
      <c r="R1258" s="27"/>
      <c r="S1258" s="27"/>
      <c r="T1258" s="27"/>
      <c r="U1258" s="27"/>
      <c r="V1258" s="27"/>
      <c r="W1258" s="27"/>
      <c r="X1258" s="27"/>
      <c r="Y1258" s="27"/>
      <c r="Z1258" s="27"/>
      <c r="AA1258" s="27"/>
      <c r="AB1258" s="27"/>
      <c r="AC1258" s="27"/>
      <c r="AD1258" s="27"/>
    </row>
    <row r="1259" spans="1:30" s="25" customFormat="1" ht="12.75">
      <c r="A1259" s="22"/>
      <c r="E1259" s="43"/>
      <c r="F1259" s="44"/>
      <c r="G1259" s="49"/>
      <c r="H1259" s="49"/>
      <c r="I1259" s="49"/>
      <c r="J1259" s="26"/>
      <c r="K1259" s="26"/>
      <c r="L1259" s="26"/>
      <c r="M1259" s="297"/>
      <c r="N1259" s="105"/>
      <c r="O1259" s="105"/>
      <c r="P1259" s="105"/>
      <c r="Q1259" s="27"/>
      <c r="R1259" s="27"/>
      <c r="S1259" s="27"/>
      <c r="T1259" s="27"/>
      <c r="U1259" s="27"/>
      <c r="V1259" s="27"/>
      <c r="W1259" s="27"/>
      <c r="X1259" s="27"/>
      <c r="Y1259" s="27"/>
      <c r="Z1259" s="27"/>
      <c r="AA1259" s="27"/>
      <c r="AB1259" s="27"/>
      <c r="AC1259" s="27"/>
      <c r="AD1259" s="27"/>
    </row>
    <row r="1260" spans="1:30" s="25" customFormat="1" ht="12.75">
      <c r="A1260" s="22"/>
      <c r="E1260" s="43"/>
      <c r="F1260" s="44"/>
      <c r="G1260" s="49"/>
      <c r="H1260" s="49"/>
      <c r="I1260" s="49"/>
      <c r="J1260" s="26"/>
      <c r="K1260" s="26"/>
      <c r="L1260" s="26"/>
      <c r="M1260" s="297"/>
      <c r="N1260" s="105"/>
      <c r="O1260" s="105"/>
      <c r="P1260" s="105"/>
      <c r="Q1260" s="27"/>
      <c r="R1260" s="27"/>
      <c r="S1260" s="27"/>
      <c r="T1260" s="27"/>
      <c r="U1260" s="27"/>
      <c r="V1260" s="27"/>
      <c r="W1260" s="27"/>
      <c r="X1260" s="27"/>
      <c r="Y1260" s="27"/>
      <c r="Z1260" s="27"/>
      <c r="AA1260" s="27"/>
      <c r="AB1260" s="27"/>
      <c r="AC1260" s="27"/>
      <c r="AD1260" s="27"/>
    </row>
    <row r="1261" spans="1:30" s="25" customFormat="1" ht="12.75">
      <c r="A1261" s="22"/>
      <c r="E1261" s="43"/>
      <c r="F1261" s="44"/>
      <c r="G1261" s="49"/>
      <c r="H1261" s="49"/>
      <c r="I1261" s="49"/>
      <c r="J1261" s="26"/>
      <c r="K1261" s="26"/>
      <c r="L1261" s="26"/>
      <c r="M1261" s="297"/>
      <c r="N1261" s="105"/>
      <c r="O1261" s="105"/>
      <c r="P1261" s="105"/>
      <c r="Q1261" s="27"/>
      <c r="R1261" s="27"/>
      <c r="S1261" s="27"/>
      <c r="T1261" s="27"/>
      <c r="U1261" s="27"/>
      <c r="V1261" s="27"/>
      <c r="W1261" s="27"/>
      <c r="X1261" s="27"/>
      <c r="Y1261" s="27"/>
      <c r="Z1261" s="27"/>
      <c r="AA1261" s="27"/>
      <c r="AB1261" s="27"/>
      <c r="AC1261" s="27"/>
      <c r="AD1261" s="27"/>
    </row>
    <row r="1262" spans="1:30" s="25" customFormat="1" ht="12.75">
      <c r="A1262" s="22"/>
      <c r="E1262" s="43"/>
      <c r="F1262" s="44"/>
      <c r="G1262" s="49"/>
      <c r="H1262" s="49"/>
      <c r="I1262" s="49"/>
      <c r="J1262" s="26"/>
      <c r="K1262" s="26"/>
      <c r="L1262" s="26"/>
      <c r="M1262" s="297"/>
      <c r="N1262" s="105"/>
      <c r="O1262" s="105"/>
      <c r="P1262" s="105"/>
      <c r="Q1262" s="27"/>
      <c r="R1262" s="27"/>
      <c r="S1262" s="27"/>
      <c r="T1262" s="27"/>
      <c r="U1262" s="27"/>
      <c r="V1262" s="27"/>
      <c r="W1262" s="27"/>
      <c r="X1262" s="27"/>
      <c r="Y1262" s="27"/>
      <c r="Z1262" s="27"/>
      <c r="AA1262" s="27"/>
      <c r="AB1262" s="27"/>
      <c r="AC1262" s="27"/>
      <c r="AD1262" s="27"/>
    </row>
    <row r="1263" spans="1:30" s="25" customFormat="1" ht="12.75">
      <c r="A1263" s="22"/>
      <c r="E1263" s="43"/>
      <c r="F1263" s="44"/>
      <c r="G1263" s="49"/>
      <c r="H1263" s="49"/>
      <c r="I1263" s="49"/>
      <c r="J1263" s="26"/>
      <c r="K1263" s="26"/>
      <c r="L1263" s="26"/>
      <c r="M1263" s="297"/>
      <c r="N1263" s="105"/>
      <c r="O1263" s="105"/>
      <c r="P1263" s="105"/>
      <c r="Q1263" s="27"/>
      <c r="R1263" s="27"/>
      <c r="S1263" s="27"/>
      <c r="T1263" s="27"/>
      <c r="U1263" s="27"/>
      <c r="V1263" s="27"/>
      <c r="W1263" s="27"/>
      <c r="X1263" s="27"/>
      <c r="Y1263" s="27"/>
      <c r="Z1263" s="27"/>
      <c r="AA1263" s="27"/>
      <c r="AB1263" s="27"/>
      <c r="AC1263" s="27"/>
      <c r="AD1263" s="27"/>
    </row>
    <row r="1264" spans="1:30" s="25" customFormat="1" ht="12.75">
      <c r="A1264" s="22"/>
      <c r="E1264" s="43"/>
      <c r="F1264" s="44"/>
      <c r="G1264" s="49"/>
      <c r="H1264" s="49"/>
      <c r="I1264" s="49"/>
      <c r="J1264" s="26"/>
      <c r="K1264" s="26"/>
      <c r="L1264" s="26"/>
      <c r="M1264" s="297"/>
      <c r="N1264" s="105"/>
      <c r="O1264" s="105"/>
      <c r="P1264" s="105"/>
      <c r="Q1264" s="27"/>
      <c r="R1264" s="27"/>
      <c r="S1264" s="27"/>
      <c r="T1264" s="27"/>
      <c r="U1264" s="27"/>
      <c r="V1264" s="27"/>
      <c r="W1264" s="27"/>
      <c r="X1264" s="27"/>
      <c r="Y1264" s="27"/>
      <c r="Z1264" s="27"/>
      <c r="AA1264" s="27"/>
      <c r="AB1264" s="27"/>
      <c r="AC1264" s="27"/>
      <c r="AD1264" s="27"/>
    </row>
    <row r="1265" spans="1:30" s="25" customFormat="1" ht="12.75">
      <c r="A1265" s="22"/>
      <c r="E1265" s="43"/>
      <c r="F1265" s="44"/>
      <c r="G1265" s="49"/>
      <c r="H1265" s="49"/>
      <c r="I1265" s="49"/>
      <c r="J1265" s="26"/>
      <c r="K1265" s="26"/>
      <c r="L1265" s="26"/>
      <c r="M1265" s="297"/>
      <c r="N1265" s="105"/>
      <c r="O1265" s="105"/>
      <c r="P1265" s="105"/>
      <c r="Q1265" s="27"/>
      <c r="R1265" s="27"/>
      <c r="S1265" s="27"/>
      <c r="T1265" s="27"/>
      <c r="U1265" s="27"/>
      <c r="V1265" s="27"/>
      <c r="W1265" s="27"/>
      <c r="X1265" s="27"/>
      <c r="Y1265" s="27"/>
      <c r="Z1265" s="27"/>
      <c r="AA1265" s="27"/>
      <c r="AB1265" s="27"/>
      <c r="AC1265" s="27"/>
      <c r="AD1265" s="27"/>
    </row>
    <row r="1266" spans="1:30" s="25" customFormat="1" ht="12.75">
      <c r="A1266" s="22"/>
      <c r="E1266" s="43"/>
      <c r="F1266" s="44"/>
      <c r="G1266" s="49"/>
      <c r="H1266" s="49"/>
      <c r="I1266" s="49"/>
      <c r="J1266" s="26"/>
      <c r="K1266" s="26"/>
      <c r="L1266" s="26"/>
      <c r="M1266" s="297"/>
      <c r="N1266" s="105"/>
      <c r="O1266" s="105"/>
      <c r="P1266" s="105"/>
      <c r="Q1266" s="27"/>
      <c r="R1266" s="27"/>
      <c r="S1266" s="27"/>
      <c r="T1266" s="27"/>
      <c r="U1266" s="27"/>
      <c r="V1266" s="27"/>
      <c r="W1266" s="27"/>
      <c r="X1266" s="27"/>
      <c r="Y1266" s="27"/>
      <c r="Z1266" s="27"/>
      <c r="AA1266" s="27"/>
      <c r="AB1266" s="27"/>
      <c r="AC1266" s="27"/>
      <c r="AD1266" s="27"/>
    </row>
    <row r="1267" spans="1:30" s="25" customFormat="1" ht="12.75">
      <c r="A1267" s="22"/>
      <c r="E1267" s="43"/>
      <c r="F1267" s="44"/>
      <c r="G1267" s="49"/>
      <c r="H1267" s="49"/>
      <c r="I1267" s="49"/>
      <c r="J1267" s="26"/>
      <c r="K1267" s="26"/>
      <c r="L1267" s="26"/>
      <c r="M1267" s="297"/>
      <c r="N1267" s="105"/>
      <c r="O1267" s="105"/>
      <c r="P1267" s="105"/>
      <c r="Q1267" s="27"/>
      <c r="R1267" s="27"/>
      <c r="S1267" s="27"/>
      <c r="T1267" s="27"/>
      <c r="U1267" s="27"/>
      <c r="V1267" s="27"/>
      <c r="W1267" s="27"/>
      <c r="X1267" s="27"/>
      <c r="Y1267" s="27"/>
      <c r="Z1267" s="27"/>
      <c r="AA1267" s="27"/>
      <c r="AB1267" s="27"/>
      <c r="AC1267" s="27"/>
      <c r="AD1267" s="27"/>
    </row>
    <row r="1268" spans="1:30" s="25" customFormat="1" ht="12.75">
      <c r="A1268" s="22"/>
      <c r="E1268" s="43"/>
      <c r="F1268" s="44"/>
      <c r="G1268" s="49"/>
      <c r="H1268" s="49"/>
      <c r="I1268" s="49"/>
      <c r="J1268" s="26"/>
      <c r="K1268" s="26"/>
      <c r="L1268" s="26"/>
      <c r="M1268" s="297"/>
      <c r="N1268" s="105"/>
      <c r="O1268" s="105"/>
      <c r="P1268" s="105"/>
      <c r="Q1268" s="27"/>
      <c r="R1268" s="27"/>
      <c r="S1268" s="27"/>
      <c r="T1268" s="27"/>
      <c r="U1268" s="27"/>
      <c r="V1268" s="27"/>
      <c r="W1268" s="27"/>
      <c r="X1268" s="27"/>
      <c r="Y1268" s="27"/>
      <c r="Z1268" s="27"/>
      <c r="AA1268" s="27"/>
      <c r="AB1268" s="27"/>
      <c r="AC1268" s="27"/>
      <c r="AD1268" s="27"/>
    </row>
    <row r="1269" spans="1:30" s="25" customFormat="1" ht="12.75">
      <c r="A1269" s="22"/>
      <c r="E1269" s="43"/>
      <c r="F1269" s="44"/>
      <c r="G1269" s="49"/>
      <c r="H1269" s="49"/>
      <c r="I1269" s="49"/>
      <c r="J1269" s="26"/>
      <c r="K1269" s="26"/>
      <c r="L1269" s="26"/>
      <c r="M1269" s="297"/>
      <c r="N1269" s="105"/>
      <c r="O1269" s="105"/>
      <c r="P1269" s="105"/>
      <c r="Q1269" s="27"/>
      <c r="R1269" s="27"/>
      <c r="S1269" s="27"/>
      <c r="T1269" s="27"/>
      <c r="U1269" s="27"/>
      <c r="V1269" s="27"/>
      <c r="W1269" s="27"/>
      <c r="X1269" s="27"/>
      <c r="Y1269" s="27"/>
      <c r="Z1269" s="27"/>
      <c r="AA1269" s="27"/>
      <c r="AB1269" s="27"/>
      <c r="AC1269" s="27"/>
      <c r="AD1269" s="27"/>
    </row>
    <row r="1270" spans="1:30" s="25" customFormat="1" ht="12.75">
      <c r="A1270" s="22"/>
      <c r="E1270" s="43"/>
      <c r="F1270" s="44"/>
      <c r="G1270" s="49"/>
      <c r="H1270" s="49"/>
      <c r="I1270" s="49"/>
      <c r="J1270" s="26"/>
      <c r="K1270" s="26"/>
      <c r="L1270" s="26"/>
      <c r="M1270" s="297"/>
      <c r="N1270" s="105"/>
      <c r="O1270" s="105"/>
      <c r="P1270" s="105"/>
      <c r="Q1270" s="27"/>
      <c r="R1270" s="27"/>
      <c r="S1270" s="27"/>
      <c r="T1270" s="27"/>
      <c r="U1270" s="27"/>
      <c r="V1270" s="27"/>
      <c r="W1270" s="27"/>
      <c r="X1270" s="27"/>
      <c r="Y1270" s="27"/>
      <c r="Z1270" s="27"/>
      <c r="AA1270" s="27"/>
      <c r="AB1270" s="27"/>
      <c r="AC1270" s="27"/>
      <c r="AD1270" s="27"/>
    </row>
    <row r="1271" spans="1:30" s="25" customFormat="1" ht="12.75">
      <c r="A1271" s="22"/>
      <c r="E1271" s="43"/>
      <c r="F1271" s="44"/>
      <c r="G1271" s="49"/>
      <c r="H1271" s="49"/>
      <c r="I1271" s="49"/>
      <c r="J1271" s="26"/>
      <c r="K1271" s="26"/>
      <c r="L1271" s="26"/>
      <c r="M1271" s="297"/>
      <c r="N1271" s="105"/>
      <c r="O1271" s="105"/>
      <c r="P1271" s="105"/>
      <c r="Q1271" s="27"/>
      <c r="R1271" s="27"/>
      <c r="S1271" s="27"/>
      <c r="T1271" s="27"/>
      <c r="U1271" s="27"/>
      <c r="V1271" s="27"/>
      <c r="W1271" s="27"/>
      <c r="X1271" s="27"/>
      <c r="Y1271" s="27"/>
      <c r="Z1271" s="27"/>
      <c r="AA1271" s="27"/>
      <c r="AB1271" s="27"/>
      <c r="AC1271" s="27"/>
      <c r="AD1271" s="27"/>
    </row>
    <row r="1272" spans="1:30" s="25" customFormat="1" ht="12.75">
      <c r="A1272" s="22"/>
      <c r="E1272" s="43"/>
      <c r="F1272" s="44"/>
      <c r="G1272" s="49"/>
      <c r="H1272" s="49"/>
      <c r="I1272" s="49"/>
      <c r="J1272" s="26"/>
      <c r="K1272" s="26"/>
      <c r="L1272" s="26"/>
      <c r="M1272" s="297"/>
      <c r="N1272" s="105"/>
      <c r="O1272" s="105"/>
      <c r="P1272" s="105"/>
      <c r="Q1272" s="27"/>
      <c r="R1272" s="27"/>
      <c r="S1272" s="27"/>
      <c r="T1272" s="27"/>
      <c r="U1272" s="27"/>
      <c r="V1272" s="27"/>
      <c r="W1272" s="27"/>
      <c r="X1272" s="27"/>
      <c r="Y1272" s="27"/>
      <c r="Z1272" s="27"/>
      <c r="AA1272" s="27"/>
      <c r="AB1272" s="27"/>
      <c r="AC1272" s="27"/>
      <c r="AD1272" s="27"/>
    </row>
    <row r="1273" spans="1:30" s="25" customFormat="1" ht="12.75">
      <c r="A1273" s="22"/>
      <c r="E1273" s="43"/>
      <c r="F1273" s="44"/>
      <c r="G1273" s="49"/>
      <c r="H1273" s="49"/>
      <c r="I1273" s="49"/>
      <c r="J1273" s="26"/>
      <c r="K1273" s="26"/>
      <c r="L1273" s="26"/>
      <c r="M1273" s="297"/>
      <c r="N1273" s="105"/>
      <c r="O1273" s="105"/>
      <c r="P1273" s="105"/>
      <c r="Q1273" s="27"/>
      <c r="R1273" s="27"/>
      <c r="S1273" s="27"/>
      <c r="T1273" s="27"/>
      <c r="U1273" s="27"/>
      <c r="V1273" s="27"/>
      <c r="W1273" s="27"/>
      <c r="X1273" s="27"/>
      <c r="Y1273" s="27"/>
      <c r="Z1273" s="27"/>
      <c r="AA1273" s="27"/>
      <c r="AB1273" s="27"/>
      <c r="AC1273" s="27"/>
      <c r="AD1273" s="27"/>
    </row>
    <row r="1274" spans="1:30" s="25" customFormat="1" ht="12.75">
      <c r="A1274" s="22"/>
      <c r="E1274" s="43"/>
      <c r="F1274" s="44"/>
      <c r="G1274" s="49"/>
      <c r="H1274" s="49"/>
      <c r="I1274" s="49"/>
      <c r="J1274" s="26"/>
      <c r="K1274" s="26"/>
      <c r="L1274" s="26"/>
      <c r="M1274" s="297"/>
      <c r="N1274" s="105"/>
      <c r="O1274" s="105"/>
      <c r="P1274" s="105"/>
      <c r="Q1274" s="27"/>
      <c r="R1274" s="27"/>
      <c r="S1274" s="27"/>
      <c r="T1274" s="27"/>
      <c r="U1274" s="27"/>
      <c r="V1274" s="27"/>
      <c r="W1274" s="27"/>
      <c r="X1274" s="27"/>
      <c r="Y1274" s="27"/>
      <c r="Z1274" s="27"/>
      <c r="AA1274" s="27"/>
      <c r="AB1274" s="27"/>
      <c r="AC1274" s="27"/>
      <c r="AD1274" s="27"/>
    </row>
    <row r="1275" spans="1:30" s="25" customFormat="1" ht="12.75">
      <c r="A1275" s="22"/>
      <c r="E1275" s="43"/>
      <c r="F1275" s="44"/>
      <c r="G1275" s="49"/>
      <c r="H1275" s="49"/>
      <c r="I1275" s="49"/>
      <c r="J1275" s="26"/>
      <c r="K1275" s="26"/>
      <c r="L1275" s="26"/>
      <c r="M1275" s="297"/>
      <c r="N1275" s="105"/>
      <c r="O1275" s="105"/>
      <c r="P1275" s="105"/>
      <c r="Q1275" s="27"/>
      <c r="R1275" s="27"/>
      <c r="S1275" s="27"/>
      <c r="T1275" s="27"/>
      <c r="U1275" s="27"/>
      <c r="V1275" s="27"/>
      <c r="W1275" s="27"/>
      <c r="X1275" s="27"/>
      <c r="Y1275" s="27"/>
      <c r="Z1275" s="27"/>
      <c r="AA1275" s="27"/>
      <c r="AB1275" s="27"/>
      <c r="AC1275" s="27"/>
      <c r="AD1275" s="27"/>
    </row>
    <row r="1276" spans="1:30" s="25" customFormat="1" ht="12.75">
      <c r="A1276" s="22"/>
      <c r="E1276" s="43"/>
      <c r="F1276" s="44"/>
      <c r="G1276" s="49"/>
      <c r="H1276" s="49"/>
      <c r="I1276" s="49"/>
      <c r="J1276" s="26"/>
      <c r="K1276" s="26"/>
      <c r="L1276" s="26"/>
      <c r="M1276" s="297"/>
      <c r="N1276" s="105"/>
      <c r="O1276" s="105"/>
      <c r="P1276" s="105"/>
      <c r="Q1276" s="27"/>
      <c r="R1276" s="27"/>
      <c r="S1276" s="27"/>
      <c r="T1276" s="27"/>
      <c r="U1276" s="27"/>
      <c r="V1276" s="27"/>
      <c r="W1276" s="27"/>
      <c r="X1276" s="27"/>
      <c r="Y1276" s="27"/>
      <c r="Z1276" s="27"/>
      <c r="AA1276" s="27"/>
      <c r="AB1276" s="27"/>
      <c r="AC1276" s="27"/>
      <c r="AD1276" s="27"/>
    </row>
    <row r="1277" spans="1:30" s="25" customFormat="1" ht="12.75">
      <c r="A1277" s="22"/>
      <c r="E1277" s="43"/>
      <c r="F1277" s="44"/>
      <c r="G1277" s="49"/>
      <c r="H1277" s="49"/>
      <c r="I1277" s="49"/>
      <c r="J1277" s="26"/>
      <c r="K1277" s="26"/>
      <c r="L1277" s="26"/>
      <c r="M1277" s="297"/>
      <c r="N1277" s="105"/>
      <c r="O1277" s="105"/>
      <c r="P1277" s="105"/>
      <c r="Q1277" s="27"/>
      <c r="R1277" s="27"/>
      <c r="S1277" s="27"/>
      <c r="T1277" s="27"/>
      <c r="U1277" s="27"/>
      <c r="V1277" s="27"/>
      <c r="W1277" s="27"/>
      <c r="X1277" s="27"/>
      <c r="Y1277" s="27"/>
      <c r="Z1277" s="27"/>
      <c r="AA1277" s="27"/>
      <c r="AB1277" s="27"/>
      <c r="AC1277" s="27"/>
      <c r="AD1277" s="27"/>
    </row>
    <row r="1278" spans="1:30" s="25" customFormat="1" ht="12.75">
      <c r="A1278" s="22"/>
      <c r="E1278" s="43"/>
      <c r="F1278" s="44"/>
      <c r="G1278" s="49"/>
      <c r="H1278" s="49"/>
      <c r="I1278" s="49"/>
      <c r="J1278" s="26"/>
      <c r="K1278" s="26"/>
      <c r="L1278" s="26"/>
      <c r="M1278" s="297"/>
      <c r="N1278" s="105"/>
      <c r="O1278" s="105"/>
      <c r="P1278" s="105"/>
      <c r="Q1278" s="27"/>
      <c r="R1278" s="27"/>
      <c r="S1278" s="27"/>
      <c r="T1278" s="27"/>
      <c r="U1278" s="27"/>
      <c r="V1278" s="27"/>
      <c r="W1278" s="27"/>
      <c r="X1278" s="27"/>
      <c r="Y1278" s="27"/>
      <c r="Z1278" s="27"/>
      <c r="AA1278" s="27"/>
      <c r="AB1278" s="27"/>
      <c r="AC1278" s="27"/>
      <c r="AD1278" s="27"/>
    </row>
    <row r="1279" spans="1:30" s="25" customFormat="1" ht="12.75">
      <c r="A1279" s="22"/>
      <c r="E1279" s="43"/>
      <c r="F1279" s="44"/>
      <c r="G1279" s="49"/>
      <c r="H1279" s="49"/>
      <c r="I1279" s="49"/>
      <c r="J1279" s="26"/>
      <c r="K1279" s="26"/>
      <c r="L1279" s="26"/>
      <c r="M1279" s="297"/>
      <c r="N1279" s="105"/>
      <c r="O1279" s="105"/>
      <c r="P1279" s="105"/>
      <c r="Q1279" s="27"/>
      <c r="R1279" s="27"/>
      <c r="S1279" s="27"/>
      <c r="T1279" s="27"/>
      <c r="U1279" s="27"/>
      <c r="V1279" s="27"/>
      <c r="W1279" s="27"/>
      <c r="X1279" s="27"/>
      <c r="Y1279" s="27"/>
      <c r="Z1279" s="27"/>
      <c r="AA1279" s="27"/>
      <c r="AB1279" s="27"/>
      <c r="AC1279" s="27"/>
      <c r="AD1279" s="27"/>
    </row>
    <row r="1280" spans="1:30" s="25" customFormat="1" ht="12.75">
      <c r="A1280" s="22"/>
      <c r="E1280" s="43"/>
      <c r="F1280" s="44"/>
      <c r="G1280" s="49"/>
      <c r="H1280" s="49"/>
      <c r="I1280" s="49"/>
      <c r="J1280" s="26"/>
      <c r="K1280" s="26"/>
      <c r="L1280" s="26"/>
      <c r="M1280" s="297"/>
      <c r="N1280" s="105"/>
      <c r="O1280" s="105"/>
      <c r="P1280" s="105"/>
      <c r="Q1280" s="27"/>
      <c r="R1280" s="27"/>
      <c r="S1280" s="27"/>
      <c r="T1280" s="27"/>
      <c r="U1280" s="27"/>
      <c r="V1280" s="27"/>
      <c r="W1280" s="27"/>
      <c r="X1280" s="27"/>
      <c r="Y1280" s="27"/>
      <c r="Z1280" s="27"/>
      <c r="AA1280" s="27"/>
      <c r="AB1280" s="27"/>
      <c r="AC1280" s="27"/>
      <c r="AD1280" s="27"/>
    </row>
    <row r="1281" spans="1:30" s="25" customFormat="1" ht="12.75">
      <c r="A1281" s="22"/>
      <c r="E1281" s="43"/>
      <c r="F1281" s="44"/>
      <c r="G1281" s="49"/>
      <c r="H1281" s="49"/>
      <c r="I1281" s="49"/>
      <c r="J1281" s="26"/>
      <c r="K1281" s="26"/>
      <c r="L1281" s="26"/>
      <c r="M1281" s="297"/>
      <c r="N1281" s="105"/>
      <c r="O1281" s="105"/>
      <c r="P1281" s="105"/>
      <c r="Q1281" s="27"/>
      <c r="R1281" s="27"/>
      <c r="S1281" s="27"/>
      <c r="T1281" s="27"/>
      <c r="U1281" s="27"/>
      <c r="V1281" s="27"/>
      <c r="W1281" s="27"/>
      <c r="X1281" s="27"/>
      <c r="Y1281" s="27"/>
      <c r="Z1281" s="27"/>
      <c r="AA1281" s="27"/>
      <c r="AB1281" s="27"/>
      <c r="AC1281" s="27"/>
      <c r="AD1281" s="27"/>
    </row>
    <row r="1282" spans="1:30" s="25" customFormat="1" ht="12.75">
      <c r="A1282" s="22"/>
      <c r="E1282" s="43"/>
      <c r="F1282" s="44"/>
      <c r="G1282" s="49"/>
      <c r="H1282" s="49"/>
      <c r="I1282" s="49"/>
      <c r="J1282" s="26"/>
      <c r="K1282" s="26"/>
      <c r="L1282" s="26"/>
      <c r="M1282" s="297"/>
      <c r="N1282" s="105"/>
      <c r="O1282" s="105"/>
      <c r="P1282" s="105"/>
      <c r="Q1282" s="27"/>
      <c r="R1282" s="27"/>
      <c r="S1282" s="27"/>
      <c r="T1282" s="27"/>
      <c r="U1282" s="27"/>
      <c r="V1282" s="27"/>
      <c r="W1282" s="27"/>
      <c r="X1282" s="27"/>
      <c r="Y1282" s="27"/>
      <c r="Z1282" s="27"/>
      <c r="AA1282" s="27"/>
      <c r="AB1282" s="27"/>
      <c r="AC1282" s="27"/>
      <c r="AD1282" s="27"/>
    </row>
    <row r="1283" spans="1:30" s="25" customFormat="1" ht="12.75">
      <c r="A1283" s="22"/>
      <c r="E1283" s="43"/>
      <c r="F1283" s="44"/>
      <c r="G1283" s="49"/>
      <c r="H1283" s="49"/>
      <c r="I1283" s="49"/>
      <c r="J1283" s="26"/>
      <c r="K1283" s="26"/>
      <c r="L1283" s="26"/>
      <c r="M1283" s="297"/>
      <c r="N1283" s="105"/>
      <c r="O1283" s="105"/>
      <c r="P1283" s="105"/>
      <c r="Q1283" s="27"/>
      <c r="R1283" s="27"/>
      <c r="S1283" s="27"/>
      <c r="T1283" s="27"/>
      <c r="U1283" s="27"/>
      <c r="V1283" s="27"/>
      <c r="W1283" s="27"/>
      <c r="X1283" s="27"/>
      <c r="Y1283" s="27"/>
      <c r="Z1283" s="27"/>
      <c r="AA1283" s="27"/>
      <c r="AB1283" s="27"/>
      <c r="AC1283" s="27"/>
      <c r="AD1283" s="27"/>
    </row>
    <row r="1284" spans="1:30" s="25" customFormat="1" ht="12.75">
      <c r="A1284" s="22"/>
      <c r="E1284" s="43"/>
      <c r="F1284" s="44"/>
      <c r="G1284" s="49"/>
      <c r="H1284" s="49"/>
      <c r="I1284" s="49"/>
      <c r="J1284" s="26"/>
      <c r="K1284" s="26"/>
      <c r="L1284" s="26"/>
      <c r="M1284" s="297"/>
      <c r="N1284" s="105"/>
      <c r="O1284" s="105"/>
      <c r="P1284" s="105"/>
      <c r="Q1284" s="27"/>
      <c r="R1284" s="27"/>
      <c r="S1284" s="27"/>
      <c r="T1284" s="27"/>
      <c r="U1284" s="27"/>
      <c r="V1284" s="27"/>
      <c r="W1284" s="27"/>
      <c r="X1284" s="27"/>
      <c r="Y1284" s="27"/>
      <c r="Z1284" s="27"/>
      <c r="AA1284" s="27"/>
      <c r="AB1284" s="27"/>
      <c r="AC1284" s="27"/>
      <c r="AD1284" s="27"/>
    </row>
    <row r="1285" spans="1:30" s="25" customFormat="1" ht="12.75">
      <c r="A1285" s="22"/>
      <c r="E1285" s="43"/>
      <c r="F1285" s="44"/>
      <c r="G1285" s="49"/>
      <c r="H1285" s="49"/>
      <c r="I1285" s="49"/>
      <c r="J1285" s="26"/>
      <c r="K1285" s="26"/>
      <c r="L1285" s="26"/>
      <c r="M1285" s="297"/>
      <c r="N1285" s="105"/>
      <c r="O1285" s="105"/>
      <c r="P1285" s="105"/>
      <c r="Q1285" s="27"/>
      <c r="R1285" s="27"/>
      <c r="S1285" s="27"/>
      <c r="T1285" s="27"/>
      <c r="U1285" s="27"/>
      <c r="V1285" s="27"/>
      <c r="W1285" s="27"/>
      <c r="X1285" s="27"/>
      <c r="Y1285" s="27"/>
      <c r="Z1285" s="27"/>
      <c r="AA1285" s="27"/>
      <c r="AB1285" s="27"/>
      <c r="AC1285" s="27"/>
      <c r="AD1285" s="27"/>
    </row>
    <row r="1286" spans="1:30" s="25" customFormat="1" ht="12.75">
      <c r="A1286" s="22"/>
      <c r="E1286" s="43"/>
      <c r="F1286" s="44"/>
      <c r="G1286" s="49"/>
      <c r="H1286" s="49"/>
      <c r="I1286" s="49"/>
      <c r="J1286" s="26"/>
      <c r="K1286" s="26"/>
      <c r="L1286" s="26"/>
      <c r="M1286" s="297"/>
      <c r="N1286" s="105"/>
      <c r="O1286" s="105"/>
      <c r="P1286" s="105"/>
      <c r="Q1286" s="27"/>
      <c r="R1286" s="27"/>
      <c r="S1286" s="27"/>
      <c r="T1286" s="27"/>
      <c r="U1286" s="27"/>
      <c r="V1286" s="27"/>
      <c r="W1286" s="27"/>
      <c r="X1286" s="27"/>
      <c r="Y1286" s="27"/>
      <c r="Z1286" s="27"/>
      <c r="AA1286" s="27"/>
      <c r="AB1286" s="27"/>
      <c r="AC1286" s="27"/>
      <c r="AD1286" s="27"/>
    </row>
    <row r="1287" spans="1:30" s="25" customFormat="1" ht="12.75">
      <c r="A1287" s="22"/>
      <c r="E1287" s="43"/>
      <c r="F1287" s="44"/>
      <c r="G1287" s="49"/>
      <c r="H1287" s="49"/>
      <c r="I1287" s="49"/>
      <c r="J1287" s="26"/>
      <c r="K1287" s="26"/>
      <c r="L1287" s="26"/>
      <c r="M1287" s="297"/>
      <c r="N1287" s="105"/>
      <c r="O1287" s="105"/>
      <c r="P1287" s="105"/>
      <c r="Q1287" s="27"/>
      <c r="R1287" s="27"/>
      <c r="S1287" s="27"/>
      <c r="T1287" s="27"/>
      <c r="U1287" s="27"/>
      <c r="V1287" s="27"/>
      <c r="W1287" s="27"/>
      <c r="X1287" s="27"/>
      <c r="Y1287" s="27"/>
      <c r="Z1287" s="27"/>
      <c r="AA1287" s="27"/>
      <c r="AB1287" s="27"/>
      <c r="AC1287" s="27"/>
      <c r="AD1287" s="27"/>
    </row>
    <row r="1288" spans="1:30" s="25" customFormat="1" ht="12.75">
      <c r="A1288" s="22"/>
      <c r="E1288" s="43"/>
      <c r="F1288" s="44"/>
      <c r="G1288" s="49"/>
      <c r="H1288" s="49"/>
      <c r="I1288" s="49"/>
      <c r="J1288" s="26"/>
      <c r="K1288" s="26"/>
      <c r="L1288" s="26"/>
      <c r="M1288" s="297"/>
      <c r="N1288" s="105"/>
      <c r="O1288" s="105"/>
      <c r="P1288" s="105"/>
      <c r="Q1288" s="27"/>
      <c r="R1288" s="27"/>
      <c r="S1288" s="27"/>
      <c r="T1288" s="27"/>
      <c r="U1288" s="27"/>
      <c r="V1288" s="27"/>
      <c r="W1288" s="27"/>
      <c r="X1288" s="27"/>
      <c r="Y1288" s="27"/>
      <c r="Z1288" s="27"/>
      <c r="AA1288" s="27"/>
      <c r="AB1288" s="27"/>
      <c r="AC1288" s="27"/>
      <c r="AD1288" s="27"/>
    </row>
    <row r="1289" spans="1:30" s="25" customFormat="1" ht="12.75">
      <c r="A1289" s="22"/>
      <c r="E1289" s="43"/>
      <c r="F1289" s="44"/>
      <c r="G1289" s="49"/>
      <c r="H1289" s="49"/>
      <c r="I1289" s="49"/>
      <c r="J1289" s="26"/>
      <c r="K1289" s="26"/>
      <c r="L1289" s="26"/>
      <c r="M1289" s="297"/>
      <c r="N1289" s="105"/>
      <c r="O1289" s="105"/>
      <c r="P1289" s="105"/>
      <c r="Q1289" s="27"/>
      <c r="R1289" s="27"/>
      <c r="S1289" s="27"/>
      <c r="T1289" s="27"/>
      <c r="U1289" s="27"/>
      <c r="V1289" s="27"/>
      <c r="W1289" s="27"/>
      <c r="X1289" s="27"/>
      <c r="Y1289" s="27"/>
      <c r="Z1289" s="27"/>
      <c r="AA1289" s="27"/>
      <c r="AB1289" s="27"/>
      <c r="AC1289" s="27"/>
      <c r="AD1289" s="27"/>
    </row>
    <row r="1290" spans="1:30" s="25" customFormat="1" ht="12.75">
      <c r="A1290" s="22"/>
      <c r="E1290" s="43"/>
      <c r="F1290" s="44"/>
      <c r="G1290" s="49"/>
      <c r="H1290" s="49"/>
      <c r="I1290" s="49"/>
      <c r="J1290" s="26"/>
      <c r="K1290" s="26"/>
      <c r="L1290" s="26"/>
      <c r="M1290" s="297"/>
      <c r="N1290" s="105"/>
      <c r="O1290" s="105"/>
      <c r="P1290" s="105"/>
      <c r="Q1290" s="27"/>
      <c r="R1290" s="27"/>
      <c r="S1290" s="27"/>
      <c r="T1290" s="27"/>
      <c r="U1290" s="27"/>
      <c r="V1290" s="27"/>
      <c r="W1290" s="27"/>
      <c r="X1290" s="27"/>
      <c r="Y1290" s="27"/>
      <c r="Z1290" s="27"/>
      <c r="AA1290" s="27"/>
      <c r="AB1290" s="27"/>
      <c r="AC1290" s="27"/>
      <c r="AD1290" s="27"/>
    </row>
    <row r="1291" spans="1:30" s="25" customFormat="1" ht="12.75">
      <c r="A1291" s="22"/>
      <c r="E1291" s="43"/>
      <c r="F1291" s="44"/>
      <c r="G1291" s="49"/>
      <c r="H1291" s="49"/>
      <c r="I1291" s="49"/>
      <c r="J1291" s="26"/>
      <c r="K1291" s="26"/>
      <c r="L1291" s="26"/>
      <c r="M1291" s="297"/>
      <c r="N1291" s="105"/>
      <c r="O1291" s="105"/>
      <c r="P1291" s="105"/>
      <c r="Q1291" s="27"/>
      <c r="R1291" s="27"/>
      <c r="S1291" s="27"/>
      <c r="T1291" s="27"/>
      <c r="U1291" s="27"/>
      <c r="V1291" s="27"/>
      <c r="W1291" s="27"/>
      <c r="X1291" s="27"/>
      <c r="Y1291" s="27"/>
      <c r="Z1291" s="27"/>
      <c r="AA1291" s="27"/>
      <c r="AB1291" s="27"/>
      <c r="AC1291" s="27"/>
      <c r="AD1291" s="27"/>
    </row>
    <row r="1292" spans="1:30" s="25" customFormat="1" ht="12.75">
      <c r="A1292" s="22"/>
      <c r="E1292" s="43"/>
      <c r="F1292" s="44"/>
      <c r="G1292" s="49"/>
      <c r="H1292" s="49"/>
      <c r="I1292" s="49"/>
      <c r="J1292" s="26"/>
      <c r="K1292" s="26"/>
      <c r="L1292" s="26"/>
      <c r="M1292" s="297"/>
      <c r="N1292" s="105"/>
      <c r="O1292" s="105"/>
      <c r="P1292" s="105"/>
      <c r="Q1292" s="27"/>
      <c r="R1292" s="27"/>
      <c r="S1292" s="27"/>
      <c r="T1292" s="27"/>
      <c r="U1292" s="27"/>
      <c r="V1292" s="27"/>
      <c r="W1292" s="27"/>
      <c r="X1292" s="27"/>
      <c r="Y1292" s="27"/>
      <c r="Z1292" s="27"/>
      <c r="AA1292" s="27"/>
      <c r="AB1292" s="27"/>
      <c r="AC1292" s="27"/>
      <c r="AD1292" s="27"/>
    </row>
    <row r="1293" spans="1:30" s="25" customFormat="1" ht="12.75">
      <c r="A1293" s="22"/>
      <c r="E1293" s="43"/>
      <c r="F1293" s="44"/>
      <c r="G1293" s="49"/>
      <c r="H1293" s="49"/>
      <c r="I1293" s="49"/>
      <c r="J1293" s="26"/>
      <c r="K1293" s="26"/>
      <c r="L1293" s="26"/>
      <c r="M1293" s="297"/>
      <c r="N1293" s="105"/>
      <c r="O1293" s="105"/>
      <c r="P1293" s="105"/>
      <c r="Q1293" s="27"/>
      <c r="R1293" s="27"/>
      <c r="S1293" s="27"/>
      <c r="T1293" s="27"/>
      <c r="U1293" s="27"/>
      <c r="V1293" s="27"/>
      <c r="W1293" s="27"/>
      <c r="X1293" s="27"/>
      <c r="Y1293" s="27"/>
      <c r="Z1293" s="27"/>
      <c r="AA1293" s="27"/>
      <c r="AB1293" s="27"/>
      <c r="AC1293" s="27"/>
      <c r="AD1293" s="27"/>
    </row>
    <row r="1294" spans="1:30" s="25" customFormat="1" ht="12.75">
      <c r="A1294" s="22"/>
      <c r="E1294" s="43"/>
      <c r="F1294" s="44"/>
      <c r="G1294" s="49"/>
      <c r="H1294" s="49"/>
      <c r="I1294" s="49"/>
      <c r="J1294" s="26"/>
      <c r="K1294" s="26"/>
      <c r="L1294" s="26"/>
      <c r="M1294" s="297"/>
      <c r="N1294" s="105"/>
      <c r="O1294" s="105"/>
      <c r="P1294" s="105"/>
      <c r="Q1294" s="27"/>
      <c r="R1294" s="27"/>
      <c r="S1294" s="27"/>
      <c r="T1294" s="27"/>
      <c r="U1294" s="27"/>
      <c r="V1294" s="27"/>
      <c r="W1294" s="27"/>
      <c r="X1294" s="27"/>
      <c r="Y1294" s="27"/>
      <c r="Z1294" s="27"/>
      <c r="AA1294" s="27"/>
      <c r="AB1294" s="27"/>
      <c r="AC1294" s="27"/>
      <c r="AD1294" s="27"/>
    </row>
    <row r="1295" spans="1:30" s="25" customFormat="1" ht="12.75">
      <c r="A1295" s="22"/>
      <c r="E1295" s="43"/>
      <c r="F1295" s="44"/>
      <c r="G1295" s="49"/>
      <c r="H1295" s="49"/>
      <c r="I1295" s="49"/>
      <c r="J1295" s="26"/>
      <c r="K1295" s="26"/>
      <c r="L1295" s="26"/>
      <c r="M1295" s="297"/>
      <c r="N1295" s="105"/>
      <c r="O1295" s="105"/>
      <c r="P1295" s="105"/>
      <c r="Q1295" s="27"/>
      <c r="R1295" s="27"/>
      <c r="S1295" s="27"/>
      <c r="T1295" s="27"/>
      <c r="U1295" s="27"/>
      <c r="V1295" s="27"/>
      <c r="W1295" s="27"/>
      <c r="X1295" s="27"/>
      <c r="Y1295" s="27"/>
      <c r="Z1295" s="27"/>
      <c r="AA1295" s="27"/>
      <c r="AB1295" s="27"/>
      <c r="AC1295" s="27"/>
      <c r="AD1295" s="27"/>
    </row>
    <row r="1296" spans="1:30" s="25" customFormat="1" ht="12.75">
      <c r="A1296" s="22"/>
      <c r="E1296" s="43"/>
      <c r="F1296" s="44"/>
      <c r="G1296" s="49"/>
      <c r="H1296" s="49"/>
      <c r="I1296" s="49"/>
      <c r="J1296" s="26"/>
      <c r="K1296" s="26"/>
      <c r="L1296" s="26"/>
      <c r="M1296" s="297"/>
      <c r="N1296" s="105"/>
      <c r="O1296" s="105"/>
      <c r="P1296" s="105"/>
      <c r="Q1296" s="27"/>
      <c r="R1296" s="27"/>
      <c r="S1296" s="27"/>
      <c r="T1296" s="27"/>
      <c r="U1296" s="27"/>
      <c r="V1296" s="27"/>
      <c r="W1296" s="27"/>
      <c r="X1296" s="27"/>
      <c r="Y1296" s="27"/>
      <c r="Z1296" s="27"/>
      <c r="AA1296" s="27"/>
      <c r="AB1296" s="27"/>
      <c r="AC1296" s="27"/>
      <c r="AD1296" s="27"/>
    </row>
    <row r="1297" spans="1:30" s="25" customFormat="1" ht="12.75">
      <c r="A1297" s="22"/>
      <c r="E1297" s="43"/>
      <c r="F1297" s="44"/>
      <c r="G1297" s="49"/>
      <c r="H1297" s="49"/>
      <c r="I1297" s="49"/>
      <c r="J1297" s="26"/>
      <c r="K1297" s="26"/>
      <c r="L1297" s="26"/>
      <c r="M1297" s="297"/>
      <c r="N1297" s="105"/>
      <c r="O1297" s="105"/>
      <c r="P1297" s="105"/>
      <c r="Q1297" s="27"/>
      <c r="R1297" s="27"/>
      <c r="S1297" s="27"/>
      <c r="T1297" s="27"/>
      <c r="U1297" s="27"/>
      <c r="V1297" s="27"/>
      <c r="W1297" s="27"/>
      <c r="X1297" s="27"/>
      <c r="Y1297" s="27"/>
      <c r="Z1297" s="27"/>
      <c r="AA1297" s="27"/>
      <c r="AB1297" s="27"/>
      <c r="AC1297" s="27"/>
      <c r="AD1297" s="27"/>
    </row>
    <row r="1298" spans="1:30" s="25" customFormat="1" ht="12.75">
      <c r="A1298" s="22"/>
      <c r="E1298" s="43"/>
      <c r="F1298" s="44"/>
      <c r="G1298" s="49"/>
      <c r="H1298" s="49"/>
      <c r="I1298" s="49"/>
      <c r="J1298" s="26"/>
      <c r="K1298" s="26"/>
      <c r="L1298" s="26"/>
      <c r="M1298" s="297"/>
      <c r="N1298" s="105"/>
      <c r="O1298" s="105"/>
      <c r="P1298" s="105"/>
      <c r="Q1298" s="27"/>
      <c r="R1298" s="27"/>
      <c r="S1298" s="27"/>
      <c r="T1298" s="27"/>
      <c r="U1298" s="27"/>
      <c r="V1298" s="27"/>
      <c r="W1298" s="27"/>
      <c r="X1298" s="27"/>
      <c r="Y1298" s="27"/>
      <c r="Z1298" s="27"/>
      <c r="AA1298" s="27"/>
      <c r="AB1298" s="27"/>
      <c r="AC1298" s="27"/>
      <c r="AD1298" s="27"/>
    </row>
    <row r="1299" spans="1:30" s="25" customFormat="1" ht="12.75">
      <c r="A1299" s="22"/>
      <c r="E1299" s="43"/>
      <c r="F1299" s="44"/>
      <c r="G1299" s="49"/>
      <c r="H1299" s="49"/>
      <c r="I1299" s="49"/>
      <c r="J1299" s="26"/>
      <c r="K1299" s="26"/>
      <c r="L1299" s="26"/>
      <c r="M1299" s="297"/>
      <c r="N1299" s="105"/>
      <c r="O1299" s="105"/>
      <c r="P1299" s="105"/>
      <c r="Q1299" s="27"/>
      <c r="R1299" s="27"/>
      <c r="S1299" s="27"/>
      <c r="T1299" s="27"/>
      <c r="U1299" s="27"/>
      <c r="V1299" s="27"/>
      <c r="W1299" s="27"/>
      <c r="X1299" s="27"/>
      <c r="Y1299" s="27"/>
      <c r="Z1299" s="27"/>
      <c r="AA1299" s="27"/>
      <c r="AB1299" s="27"/>
      <c r="AC1299" s="27"/>
      <c r="AD1299" s="27"/>
    </row>
    <row r="1300" spans="1:30" s="25" customFormat="1" ht="12.75">
      <c r="A1300" s="22"/>
      <c r="E1300" s="43"/>
      <c r="F1300" s="44"/>
      <c r="G1300" s="49"/>
      <c r="H1300" s="49"/>
      <c r="I1300" s="49"/>
      <c r="J1300" s="26"/>
      <c r="K1300" s="26"/>
      <c r="L1300" s="26"/>
      <c r="M1300" s="297"/>
      <c r="N1300" s="105"/>
      <c r="O1300" s="105"/>
      <c r="P1300" s="105"/>
      <c r="Q1300" s="27"/>
      <c r="R1300" s="27"/>
      <c r="S1300" s="27"/>
      <c r="T1300" s="27"/>
      <c r="U1300" s="27"/>
      <c r="V1300" s="27"/>
      <c r="W1300" s="27"/>
      <c r="X1300" s="27"/>
      <c r="Y1300" s="27"/>
      <c r="Z1300" s="27"/>
      <c r="AA1300" s="27"/>
      <c r="AB1300" s="27"/>
      <c r="AC1300" s="27"/>
      <c r="AD1300" s="27"/>
    </row>
    <row r="1301" spans="1:30" s="25" customFormat="1" ht="12.75">
      <c r="A1301" s="22"/>
      <c r="E1301" s="43"/>
      <c r="F1301" s="44"/>
      <c r="G1301" s="49"/>
      <c r="H1301" s="49"/>
      <c r="I1301" s="49"/>
      <c r="J1301" s="26"/>
      <c r="K1301" s="26"/>
      <c r="L1301" s="26"/>
      <c r="M1301" s="297"/>
      <c r="N1301" s="105"/>
      <c r="O1301" s="105"/>
      <c r="P1301" s="105"/>
      <c r="Q1301" s="27"/>
      <c r="R1301" s="27"/>
      <c r="S1301" s="27"/>
      <c r="T1301" s="27"/>
      <c r="U1301" s="27"/>
      <c r="V1301" s="27"/>
      <c r="W1301" s="27"/>
      <c r="X1301" s="27"/>
      <c r="Y1301" s="27"/>
      <c r="Z1301" s="27"/>
      <c r="AA1301" s="27"/>
      <c r="AB1301" s="27"/>
      <c r="AC1301" s="27"/>
      <c r="AD1301" s="27"/>
    </row>
    <row r="1302" spans="1:30" s="25" customFormat="1" ht="12.75">
      <c r="A1302" s="22"/>
      <c r="E1302" s="43"/>
      <c r="F1302" s="44"/>
      <c r="G1302" s="49"/>
      <c r="H1302" s="49"/>
      <c r="I1302" s="49"/>
      <c r="J1302" s="26"/>
      <c r="K1302" s="26"/>
      <c r="L1302" s="26"/>
      <c r="M1302" s="297"/>
      <c r="N1302" s="105"/>
      <c r="O1302" s="105"/>
      <c r="P1302" s="105"/>
      <c r="Q1302" s="27"/>
      <c r="R1302" s="27"/>
      <c r="S1302" s="27"/>
      <c r="T1302" s="27"/>
      <c r="U1302" s="27"/>
      <c r="V1302" s="27"/>
      <c r="W1302" s="27"/>
      <c r="X1302" s="27"/>
      <c r="Y1302" s="27"/>
      <c r="Z1302" s="27"/>
      <c r="AA1302" s="27"/>
      <c r="AB1302" s="27"/>
      <c r="AC1302" s="27"/>
      <c r="AD1302" s="27"/>
    </row>
    <row r="1303" spans="1:30" s="25" customFormat="1" ht="12.75">
      <c r="A1303" s="22"/>
      <c r="E1303" s="43"/>
      <c r="F1303" s="44"/>
      <c r="G1303" s="49"/>
      <c r="H1303" s="49"/>
      <c r="I1303" s="49"/>
      <c r="J1303" s="26"/>
      <c r="K1303" s="26"/>
      <c r="L1303" s="26"/>
      <c r="M1303" s="297"/>
      <c r="N1303" s="105"/>
      <c r="O1303" s="105"/>
      <c r="P1303" s="105"/>
      <c r="Q1303" s="27"/>
      <c r="R1303" s="27"/>
      <c r="S1303" s="27"/>
      <c r="T1303" s="27"/>
      <c r="U1303" s="27"/>
      <c r="V1303" s="27"/>
      <c r="W1303" s="27"/>
      <c r="X1303" s="27"/>
      <c r="Y1303" s="27"/>
      <c r="Z1303" s="27"/>
      <c r="AA1303" s="27"/>
      <c r="AB1303" s="27"/>
      <c r="AC1303" s="27"/>
      <c r="AD1303" s="27"/>
    </row>
    <row r="1304" spans="1:30" s="25" customFormat="1" ht="12.75">
      <c r="A1304" s="22"/>
      <c r="E1304" s="43"/>
      <c r="F1304" s="44"/>
      <c r="G1304" s="49"/>
      <c r="H1304" s="49"/>
      <c r="I1304" s="49"/>
      <c r="J1304" s="26"/>
      <c r="K1304" s="26"/>
      <c r="L1304" s="26"/>
      <c r="M1304" s="297"/>
      <c r="N1304" s="105"/>
      <c r="O1304" s="105"/>
      <c r="P1304" s="105"/>
      <c r="Q1304" s="27"/>
      <c r="R1304" s="27"/>
      <c r="S1304" s="27"/>
      <c r="T1304" s="27"/>
      <c r="U1304" s="27"/>
      <c r="V1304" s="27"/>
      <c r="W1304" s="27"/>
      <c r="X1304" s="27"/>
      <c r="Y1304" s="27"/>
      <c r="Z1304" s="27"/>
      <c r="AA1304" s="27"/>
      <c r="AB1304" s="27"/>
      <c r="AC1304" s="27"/>
      <c r="AD1304" s="27"/>
    </row>
    <row r="1305" spans="1:30" s="25" customFormat="1" ht="12.75">
      <c r="A1305" s="22"/>
      <c r="E1305" s="43"/>
      <c r="F1305" s="44"/>
      <c r="G1305" s="49"/>
      <c r="H1305" s="49"/>
      <c r="I1305" s="49"/>
      <c r="J1305" s="26"/>
      <c r="K1305" s="26"/>
      <c r="L1305" s="26"/>
      <c r="M1305" s="297"/>
      <c r="N1305" s="105"/>
      <c r="O1305" s="105"/>
      <c r="P1305" s="105"/>
      <c r="Q1305" s="27"/>
      <c r="R1305" s="27"/>
      <c r="S1305" s="27"/>
      <c r="T1305" s="27"/>
      <c r="U1305" s="27"/>
      <c r="V1305" s="27"/>
      <c r="W1305" s="27"/>
      <c r="X1305" s="27"/>
      <c r="Y1305" s="27"/>
      <c r="Z1305" s="27"/>
      <c r="AA1305" s="27"/>
      <c r="AB1305" s="27"/>
      <c r="AC1305" s="27"/>
      <c r="AD1305" s="27"/>
    </row>
    <row r="1306" spans="1:30" s="25" customFormat="1" ht="12.75">
      <c r="A1306" s="22"/>
      <c r="E1306" s="43"/>
      <c r="F1306" s="44"/>
      <c r="G1306" s="49"/>
      <c r="H1306" s="49"/>
      <c r="I1306" s="49"/>
      <c r="J1306" s="26"/>
      <c r="K1306" s="26"/>
      <c r="L1306" s="26"/>
      <c r="M1306" s="297"/>
      <c r="N1306" s="105"/>
      <c r="O1306" s="105"/>
      <c r="P1306" s="105"/>
      <c r="Q1306" s="27"/>
      <c r="R1306" s="27"/>
      <c r="S1306" s="27"/>
      <c r="T1306" s="27"/>
      <c r="U1306" s="27"/>
      <c r="V1306" s="27"/>
      <c r="W1306" s="27"/>
      <c r="X1306" s="27"/>
      <c r="Y1306" s="27"/>
      <c r="Z1306" s="27"/>
      <c r="AA1306" s="27"/>
      <c r="AB1306" s="27"/>
      <c r="AC1306" s="27"/>
      <c r="AD1306" s="27"/>
    </row>
    <row r="1307" spans="1:30" s="25" customFormat="1" ht="12.75">
      <c r="A1307" s="22"/>
      <c r="E1307" s="43"/>
      <c r="F1307" s="44"/>
      <c r="G1307" s="49"/>
      <c r="H1307" s="49"/>
      <c r="I1307" s="49"/>
      <c r="J1307" s="26"/>
      <c r="K1307" s="26"/>
      <c r="L1307" s="26"/>
      <c r="M1307" s="297"/>
      <c r="N1307" s="105"/>
      <c r="O1307" s="105"/>
      <c r="P1307" s="105"/>
      <c r="Q1307" s="27"/>
      <c r="R1307" s="27"/>
      <c r="S1307" s="27"/>
      <c r="T1307" s="27"/>
      <c r="U1307" s="27"/>
      <c r="V1307" s="27"/>
      <c r="W1307" s="27"/>
      <c r="X1307" s="27"/>
      <c r="Y1307" s="27"/>
      <c r="Z1307" s="27"/>
      <c r="AA1307" s="27"/>
      <c r="AB1307" s="27"/>
      <c r="AC1307" s="27"/>
      <c r="AD1307" s="27"/>
    </row>
    <row r="1308" spans="1:30" s="25" customFormat="1" ht="12.75">
      <c r="A1308" s="22"/>
      <c r="E1308" s="43"/>
      <c r="F1308" s="44"/>
      <c r="G1308" s="49"/>
      <c r="H1308" s="49"/>
      <c r="I1308" s="49"/>
      <c r="J1308" s="26"/>
      <c r="K1308" s="26"/>
      <c r="L1308" s="26"/>
      <c r="M1308" s="297"/>
      <c r="N1308" s="105"/>
      <c r="O1308" s="105"/>
      <c r="P1308" s="105"/>
      <c r="Q1308" s="27"/>
      <c r="R1308" s="27"/>
      <c r="S1308" s="27"/>
      <c r="T1308" s="27"/>
      <c r="U1308" s="27"/>
      <c r="V1308" s="27"/>
      <c r="W1308" s="27"/>
      <c r="X1308" s="27"/>
      <c r="Y1308" s="27"/>
      <c r="Z1308" s="27"/>
      <c r="AA1308" s="27"/>
      <c r="AB1308" s="27"/>
      <c r="AC1308" s="27"/>
      <c r="AD1308" s="27"/>
    </row>
    <row r="1309" spans="1:30" s="25" customFormat="1" ht="12.75">
      <c r="A1309" s="22"/>
      <c r="E1309" s="43"/>
      <c r="F1309" s="44"/>
      <c r="G1309" s="49"/>
      <c r="H1309" s="49"/>
      <c r="I1309" s="49"/>
      <c r="J1309" s="26"/>
      <c r="K1309" s="26"/>
      <c r="L1309" s="26"/>
      <c r="M1309" s="297"/>
      <c r="N1309" s="105"/>
      <c r="O1309" s="105"/>
      <c r="P1309" s="105"/>
      <c r="Q1309" s="27"/>
      <c r="R1309" s="27"/>
      <c r="S1309" s="27"/>
      <c r="T1309" s="27"/>
      <c r="U1309" s="27"/>
      <c r="V1309" s="27"/>
      <c r="W1309" s="27"/>
      <c r="X1309" s="27"/>
      <c r="Y1309" s="27"/>
      <c r="Z1309" s="27"/>
      <c r="AA1309" s="27"/>
      <c r="AB1309" s="27"/>
      <c r="AC1309" s="27"/>
      <c r="AD1309" s="27"/>
    </row>
    <row r="1310" spans="1:30" s="25" customFormat="1" ht="12.75">
      <c r="A1310" s="22"/>
      <c r="E1310" s="43"/>
      <c r="F1310" s="44"/>
      <c r="G1310" s="49"/>
      <c r="H1310" s="49"/>
      <c r="I1310" s="49"/>
      <c r="J1310" s="26"/>
      <c r="K1310" s="26"/>
      <c r="L1310" s="26"/>
      <c r="M1310" s="297"/>
      <c r="N1310" s="105"/>
      <c r="O1310" s="105"/>
      <c r="P1310" s="105"/>
      <c r="Q1310" s="27"/>
      <c r="R1310" s="27"/>
      <c r="S1310" s="27"/>
      <c r="T1310" s="27"/>
      <c r="U1310" s="27"/>
      <c r="V1310" s="27"/>
      <c r="W1310" s="27"/>
      <c r="X1310" s="27"/>
      <c r="Y1310" s="27"/>
      <c r="Z1310" s="27"/>
      <c r="AA1310" s="27"/>
      <c r="AB1310" s="27"/>
      <c r="AC1310" s="27"/>
      <c r="AD1310" s="27"/>
    </row>
    <row r="1311" spans="1:30" s="25" customFormat="1" ht="12.75">
      <c r="A1311" s="22"/>
      <c r="E1311" s="43"/>
      <c r="F1311" s="44"/>
      <c r="G1311" s="49"/>
      <c r="H1311" s="49"/>
      <c r="I1311" s="49"/>
      <c r="J1311" s="26"/>
      <c r="K1311" s="26"/>
      <c r="L1311" s="26"/>
      <c r="M1311" s="297"/>
      <c r="N1311" s="105"/>
      <c r="O1311" s="105"/>
      <c r="P1311" s="105"/>
      <c r="Q1311" s="27"/>
      <c r="R1311" s="27"/>
      <c r="S1311" s="27"/>
      <c r="T1311" s="27"/>
      <c r="U1311" s="27"/>
      <c r="V1311" s="27"/>
      <c r="W1311" s="27"/>
      <c r="X1311" s="27"/>
      <c r="Y1311" s="27"/>
      <c r="Z1311" s="27"/>
      <c r="AA1311" s="27"/>
      <c r="AB1311" s="27"/>
      <c r="AC1311" s="27"/>
      <c r="AD1311" s="27"/>
    </row>
    <row r="1312" spans="1:30" s="25" customFormat="1" ht="12.75">
      <c r="A1312" s="22"/>
      <c r="E1312" s="43"/>
      <c r="F1312" s="44"/>
      <c r="G1312" s="49"/>
      <c r="H1312" s="49"/>
      <c r="I1312" s="49"/>
      <c r="J1312" s="26"/>
      <c r="K1312" s="26"/>
      <c r="L1312" s="26"/>
      <c r="M1312" s="297"/>
      <c r="N1312" s="105"/>
      <c r="O1312" s="105"/>
      <c r="P1312" s="105"/>
      <c r="Q1312" s="27"/>
      <c r="R1312" s="27"/>
      <c r="S1312" s="27"/>
      <c r="T1312" s="27"/>
      <c r="U1312" s="27"/>
      <c r="V1312" s="27"/>
      <c r="W1312" s="27"/>
      <c r="X1312" s="27"/>
      <c r="Y1312" s="27"/>
      <c r="Z1312" s="27"/>
      <c r="AA1312" s="27"/>
      <c r="AB1312" s="27"/>
      <c r="AC1312" s="27"/>
      <c r="AD1312" s="27"/>
    </row>
    <row r="1313" spans="1:30" s="25" customFormat="1" ht="12.75">
      <c r="A1313" s="22"/>
      <c r="E1313" s="43"/>
      <c r="F1313" s="44"/>
      <c r="G1313" s="49"/>
      <c r="H1313" s="49"/>
      <c r="I1313" s="49"/>
      <c r="J1313" s="26"/>
      <c r="K1313" s="26"/>
      <c r="L1313" s="26"/>
      <c r="M1313" s="297"/>
      <c r="N1313" s="105"/>
      <c r="O1313" s="105"/>
      <c r="P1313" s="105"/>
      <c r="Q1313" s="27"/>
      <c r="R1313" s="27"/>
      <c r="S1313" s="27"/>
      <c r="T1313" s="27"/>
      <c r="U1313" s="27"/>
      <c r="V1313" s="27"/>
      <c r="W1313" s="27"/>
      <c r="X1313" s="27"/>
      <c r="Y1313" s="27"/>
      <c r="Z1313" s="27"/>
      <c r="AA1313" s="27"/>
      <c r="AB1313" s="27"/>
      <c r="AC1313" s="27"/>
      <c r="AD1313" s="27"/>
    </row>
    <row r="1314" spans="1:30" s="25" customFormat="1" ht="12.75">
      <c r="A1314" s="22"/>
      <c r="E1314" s="43"/>
      <c r="F1314" s="44"/>
      <c r="G1314" s="49"/>
      <c r="H1314" s="49"/>
      <c r="I1314" s="49"/>
      <c r="J1314" s="26"/>
      <c r="K1314" s="26"/>
      <c r="L1314" s="26"/>
      <c r="M1314" s="297"/>
      <c r="N1314" s="105"/>
      <c r="O1314" s="105"/>
      <c r="P1314" s="105"/>
      <c r="Q1314" s="27"/>
      <c r="R1314" s="27"/>
      <c r="S1314" s="27"/>
      <c r="T1314" s="27"/>
      <c r="U1314" s="27"/>
      <c r="V1314" s="27"/>
      <c r="W1314" s="27"/>
      <c r="X1314" s="27"/>
      <c r="Y1314" s="27"/>
      <c r="Z1314" s="27"/>
      <c r="AA1314" s="27"/>
      <c r="AB1314" s="27"/>
      <c r="AC1314" s="27"/>
      <c r="AD1314" s="27"/>
    </row>
    <row r="1315" spans="1:30" s="25" customFormat="1" ht="12.75">
      <c r="A1315" s="22"/>
      <c r="E1315" s="43"/>
      <c r="F1315" s="44"/>
      <c r="G1315" s="49"/>
      <c r="H1315" s="49"/>
      <c r="I1315" s="49"/>
      <c r="J1315" s="26"/>
      <c r="K1315" s="26"/>
      <c r="L1315" s="26"/>
      <c r="M1315" s="297"/>
      <c r="N1315" s="105"/>
      <c r="O1315" s="105"/>
      <c r="P1315" s="105"/>
      <c r="Q1315" s="27"/>
      <c r="R1315" s="27"/>
      <c r="S1315" s="27"/>
      <c r="T1315" s="27"/>
      <c r="U1315" s="27"/>
      <c r="V1315" s="27"/>
      <c r="W1315" s="27"/>
      <c r="X1315" s="27"/>
      <c r="Y1315" s="27"/>
      <c r="Z1315" s="27"/>
      <c r="AA1315" s="27"/>
      <c r="AB1315" s="27"/>
      <c r="AC1315" s="27"/>
      <c r="AD1315" s="27"/>
    </row>
    <row r="1316" spans="1:30" s="25" customFormat="1" ht="12.75">
      <c r="A1316" s="22"/>
      <c r="E1316" s="43"/>
      <c r="F1316" s="44"/>
      <c r="G1316" s="49"/>
      <c r="H1316" s="49"/>
      <c r="I1316" s="49"/>
      <c r="J1316" s="26"/>
      <c r="K1316" s="26"/>
      <c r="L1316" s="26"/>
      <c r="M1316" s="297"/>
      <c r="N1316" s="105"/>
      <c r="O1316" s="105"/>
      <c r="P1316" s="105"/>
      <c r="Q1316" s="27"/>
      <c r="R1316" s="27"/>
      <c r="S1316" s="27"/>
      <c r="T1316" s="27"/>
      <c r="U1316" s="27"/>
      <c r="V1316" s="27"/>
      <c r="W1316" s="27"/>
      <c r="X1316" s="27"/>
      <c r="Y1316" s="27"/>
      <c r="Z1316" s="27"/>
      <c r="AA1316" s="27"/>
      <c r="AB1316" s="27"/>
      <c r="AC1316" s="27"/>
      <c r="AD1316" s="27"/>
    </row>
    <row r="1317" spans="1:30" s="25" customFormat="1" ht="12.75">
      <c r="A1317" s="22"/>
      <c r="E1317" s="43"/>
      <c r="F1317" s="44"/>
      <c r="G1317" s="49"/>
      <c r="H1317" s="49"/>
      <c r="I1317" s="49"/>
      <c r="J1317" s="26"/>
      <c r="K1317" s="26"/>
      <c r="L1317" s="26"/>
      <c r="M1317" s="297"/>
      <c r="N1317" s="105"/>
      <c r="O1317" s="105"/>
      <c r="P1317" s="105"/>
      <c r="Q1317" s="27"/>
      <c r="R1317" s="27"/>
      <c r="S1317" s="27"/>
      <c r="T1317" s="27"/>
      <c r="U1317" s="27"/>
      <c r="V1317" s="27"/>
      <c r="W1317" s="27"/>
      <c r="X1317" s="27"/>
      <c r="Y1317" s="27"/>
      <c r="Z1317" s="27"/>
      <c r="AA1317" s="27"/>
      <c r="AB1317" s="27"/>
      <c r="AC1317" s="27"/>
      <c r="AD1317" s="27"/>
    </row>
    <row r="1318" spans="1:30" s="25" customFormat="1" ht="12.75">
      <c r="A1318" s="22"/>
      <c r="E1318" s="43"/>
      <c r="F1318" s="44"/>
      <c r="G1318" s="49"/>
      <c r="H1318" s="49"/>
      <c r="I1318" s="49"/>
      <c r="J1318" s="26"/>
      <c r="K1318" s="26"/>
      <c r="L1318" s="26"/>
      <c r="M1318" s="297"/>
      <c r="N1318" s="105"/>
      <c r="O1318" s="105"/>
      <c r="P1318" s="105"/>
      <c r="Q1318" s="27"/>
      <c r="R1318" s="27"/>
      <c r="S1318" s="27"/>
      <c r="T1318" s="27"/>
      <c r="U1318" s="27"/>
      <c r="V1318" s="27"/>
      <c r="W1318" s="27"/>
      <c r="X1318" s="27"/>
      <c r="Y1318" s="27"/>
      <c r="Z1318" s="27"/>
      <c r="AA1318" s="27"/>
      <c r="AB1318" s="27"/>
      <c r="AC1318" s="27"/>
      <c r="AD1318" s="27"/>
    </row>
    <row r="1319" spans="1:30" s="25" customFormat="1" ht="12.75">
      <c r="A1319" s="22"/>
      <c r="E1319" s="43"/>
      <c r="F1319" s="44"/>
      <c r="G1319" s="49"/>
      <c r="H1319" s="49"/>
      <c r="I1319" s="49"/>
      <c r="J1319" s="26"/>
      <c r="K1319" s="26"/>
      <c r="L1319" s="26"/>
      <c r="M1319" s="297"/>
      <c r="N1319" s="105"/>
      <c r="O1319" s="105"/>
      <c r="P1319" s="105"/>
      <c r="Q1319" s="27"/>
      <c r="R1319" s="27"/>
      <c r="S1319" s="27"/>
      <c r="T1319" s="27"/>
      <c r="U1319" s="27"/>
      <c r="V1319" s="27"/>
      <c r="W1319" s="27"/>
      <c r="X1319" s="27"/>
      <c r="Y1319" s="27"/>
      <c r="Z1319" s="27"/>
      <c r="AA1319" s="27"/>
      <c r="AB1319" s="27"/>
      <c r="AC1319" s="27"/>
      <c r="AD1319" s="27"/>
    </row>
    <row r="1320" spans="1:30" s="25" customFormat="1" ht="12.75">
      <c r="A1320" s="22"/>
      <c r="E1320" s="43"/>
      <c r="F1320" s="44"/>
      <c r="G1320" s="49"/>
      <c r="H1320" s="49"/>
      <c r="I1320" s="49"/>
      <c r="J1320" s="26"/>
      <c r="K1320" s="26"/>
      <c r="L1320" s="26"/>
      <c r="M1320" s="297"/>
      <c r="N1320" s="105"/>
      <c r="O1320" s="105"/>
      <c r="P1320" s="105"/>
      <c r="Q1320" s="27"/>
      <c r="R1320" s="27"/>
      <c r="S1320" s="27"/>
      <c r="T1320" s="27"/>
      <c r="U1320" s="27"/>
      <c r="V1320" s="27"/>
      <c r="W1320" s="27"/>
      <c r="X1320" s="27"/>
      <c r="Y1320" s="27"/>
      <c r="Z1320" s="27"/>
      <c r="AA1320" s="27"/>
      <c r="AB1320" s="27"/>
      <c r="AC1320" s="27"/>
      <c r="AD1320" s="27"/>
    </row>
    <row r="1321" spans="1:30" s="25" customFormat="1" ht="12.75">
      <c r="A1321" s="22"/>
      <c r="E1321" s="43"/>
      <c r="F1321" s="44"/>
      <c r="G1321" s="49"/>
      <c r="H1321" s="49"/>
      <c r="I1321" s="49"/>
      <c r="J1321" s="26"/>
      <c r="K1321" s="26"/>
      <c r="L1321" s="26"/>
      <c r="M1321" s="297"/>
      <c r="N1321" s="105"/>
      <c r="O1321" s="105"/>
      <c r="P1321" s="105"/>
      <c r="Q1321" s="27"/>
      <c r="R1321" s="27"/>
      <c r="S1321" s="27"/>
      <c r="T1321" s="27"/>
      <c r="U1321" s="27"/>
      <c r="V1321" s="27"/>
      <c r="W1321" s="27"/>
      <c r="X1321" s="27"/>
      <c r="Y1321" s="27"/>
      <c r="Z1321" s="27"/>
      <c r="AA1321" s="27"/>
      <c r="AB1321" s="27"/>
      <c r="AC1321" s="27"/>
      <c r="AD1321" s="27"/>
    </row>
    <row r="1322" spans="1:30" s="25" customFormat="1" ht="12.75">
      <c r="A1322" s="22"/>
      <c r="E1322" s="43"/>
      <c r="F1322" s="44"/>
      <c r="G1322" s="49"/>
      <c r="H1322" s="49"/>
      <c r="I1322" s="49"/>
      <c r="J1322" s="26"/>
      <c r="K1322" s="26"/>
      <c r="L1322" s="26"/>
      <c r="M1322" s="297"/>
      <c r="N1322" s="105"/>
      <c r="O1322" s="105"/>
      <c r="P1322" s="105"/>
      <c r="Q1322" s="27"/>
      <c r="R1322" s="27"/>
      <c r="S1322" s="27"/>
      <c r="T1322" s="27"/>
      <c r="U1322" s="27"/>
      <c r="V1322" s="27"/>
      <c r="W1322" s="27"/>
      <c r="X1322" s="27"/>
      <c r="Y1322" s="27"/>
      <c r="Z1322" s="27"/>
      <c r="AA1322" s="27"/>
      <c r="AB1322" s="27"/>
      <c r="AC1322" s="27"/>
      <c r="AD1322" s="27"/>
    </row>
    <row r="1323" spans="1:30" s="25" customFormat="1" ht="12.75">
      <c r="A1323" s="22"/>
      <c r="E1323" s="43"/>
      <c r="F1323" s="44"/>
      <c r="G1323" s="49"/>
      <c r="H1323" s="49"/>
      <c r="I1323" s="49"/>
      <c r="J1323" s="26"/>
      <c r="K1323" s="26"/>
      <c r="L1323" s="26"/>
      <c r="M1323" s="297"/>
      <c r="N1323" s="105"/>
      <c r="O1323" s="105"/>
      <c r="P1323" s="105"/>
      <c r="Q1323" s="27"/>
      <c r="R1323" s="27"/>
      <c r="S1323" s="27"/>
      <c r="T1323" s="27"/>
      <c r="U1323" s="27"/>
      <c r="V1323" s="27"/>
      <c r="W1323" s="27"/>
      <c r="X1323" s="27"/>
      <c r="Y1323" s="27"/>
      <c r="Z1323" s="27"/>
      <c r="AA1323" s="27"/>
      <c r="AB1323" s="27"/>
      <c r="AC1323" s="27"/>
      <c r="AD1323" s="27"/>
    </row>
    <row r="1324" spans="1:30" s="25" customFormat="1" ht="12.75">
      <c r="A1324" s="22"/>
      <c r="E1324" s="43"/>
      <c r="F1324" s="44"/>
      <c r="G1324" s="49"/>
      <c r="H1324" s="49"/>
      <c r="I1324" s="49"/>
      <c r="J1324" s="26"/>
      <c r="K1324" s="26"/>
      <c r="L1324" s="26"/>
      <c r="M1324" s="297"/>
      <c r="N1324" s="105"/>
      <c r="O1324" s="105"/>
      <c r="P1324" s="105"/>
      <c r="Q1324" s="27"/>
      <c r="R1324" s="27"/>
      <c r="S1324" s="27"/>
      <c r="T1324" s="27"/>
      <c r="U1324" s="27"/>
      <c r="V1324" s="27"/>
      <c r="W1324" s="27"/>
      <c r="X1324" s="27"/>
      <c r="Y1324" s="27"/>
      <c r="Z1324" s="27"/>
      <c r="AA1324" s="27"/>
      <c r="AB1324" s="27"/>
      <c r="AC1324" s="27"/>
      <c r="AD1324" s="27"/>
    </row>
    <row r="1325" spans="1:30" s="25" customFormat="1" ht="12.75">
      <c r="A1325" s="22"/>
      <c r="E1325" s="43"/>
      <c r="F1325" s="44"/>
      <c r="G1325" s="49"/>
      <c r="H1325" s="49"/>
      <c r="I1325" s="49"/>
      <c r="J1325" s="26"/>
      <c r="K1325" s="26"/>
      <c r="L1325" s="26"/>
      <c r="M1325" s="297"/>
      <c r="N1325" s="105"/>
      <c r="O1325" s="105"/>
      <c r="P1325" s="105"/>
      <c r="Q1325" s="27"/>
      <c r="R1325" s="27"/>
      <c r="S1325" s="27"/>
      <c r="T1325" s="27"/>
      <c r="U1325" s="27"/>
      <c r="V1325" s="27"/>
      <c r="W1325" s="27"/>
      <c r="X1325" s="27"/>
      <c r="Y1325" s="27"/>
      <c r="Z1325" s="27"/>
      <c r="AA1325" s="27"/>
      <c r="AB1325" s="27"/>
      <c r="AC1325" s="27"/>
      <c r="AD1325" s="27"/>
    </row>
    <row r="1326" spans="1:30" s="25" customFormat="1" ht="12.75">
      <c r="A1326" s="22"/>
      <c r="E1326" s="43"/>
      <c r="F1326" s="44"/>
      <c r="G1326" s="49"/>
      <c r="H1326" s="49"/>
      <c r="I1326" s="49"/>
      <c r="J1326" s="26"/>
      <c r="K1326" s="26"/>
      <c r="L1326" s="26"/>
      <c r="M1326" s="297"/>
      <c r="N1326" s="105"/>
      <c r="O1326" s="105"/>
      <c r="P1326" s="105"/>
      <c r="Q1326" s="27"/>
      <c r="R1326" s="27"/>
      <c r="S1326" s="27"/>
      <c r="T1326" s="27"/>
      <c r="U1326" s="27"/>
      <c r="V1326" s="27"/>
      <c r="W1326" s="27"/>
      <c r="X1326" s="27"/>
      <c r="Y1326" s="27"/>
      <c r="Z1326" s="27"/>
      <c r="AA1326" s="27"/>
      <c r="AB1326" s="27"/>
      <c r="AC1326" s="27"/>
      <c r="AD1326" s="27"/>
    </row>
    <row r="1327" spans="1:30" s="25" customFormat="1" ht="12.75">
      <c r="A1327" s="22"/>
      <c r="E1327" s="43"/>
      <c r="F1327" s="44"/>
      <c r="G1327" s="49"/>
      <c r="H1327" s="49"/>
      <c r="I1327" s="49"/>
      <c r="J1327" s="26"/>
      <c r="K1327" s="26"/>
      <c r="L1327" s="26"/>
      <c r="M1327" s="297"/>
      <c r="N1327" s="105"/>
      <c r="O1327" s="105"/>
      <c r="P1327" s="105"/>
      <c r="Q1327" s="27"/>
      <c r="R1327" s="27"/>
      <c r="S1327" s="27"/>
      <c r="T1327" s="27"/>
      <c r="U1327" s="27"/>
      <c r="V1327" s="27"/>
      <c r="W1327" s="27"/>
      <c r="X1327" s="27"/>
      <c r="Y1327" s="27"/>
      <c r="Z1327" s="27"/>
      <c r="AA1327" s="27"/>
      <c r="AB1327" s="27"/>
      <c r="AC1327" s="27"/>
      <c r="AD1327" s="27"/>
    </row>
    <row r="1328" spans="1:30" s="25" customFormat="1" ht="12.75">
      <c r="A1328" s="22"/>
      <c r="E1328" s="43"/>
      <c r="F1328" s="44"/>
      <c r="G1328" s="49"/>
      <c r="H1328" s="49"/>
      <c r="I1328" s="49"/>
      <c r="J1328" s="26"/>
      <c r="K1328" s="26"/>
      <c r="L1328" s="26"/>
      <c r="M1328" s="297"/>
      <c r="N1328" s="105"/>
      <c r="O1328" s="105"/>
      <c r="P1328" s="105"/>
      <c r="Q1328" s="27"/>
      <c r="R1328" s="27"/>
      <c r="S1328" s="27"/>
      <c r="T1328" s="27"/>
      <c r="U1328" s="27"/>
      <c r="V1328" s="27"/>
      <c r="W1328" s="27"/>
      <c r="X1328" s="27"/>
      <c r="Y1328" s="27"/>
      <c r="Z1328" s="27"/>
      <c r="AA1328" s="27"/>
      <c r="AB1328" s="27"/>
      <c r="AC1328" s="27"/>
      <c r="AD1328" s="27"/>
    </row>
    <row r="1329" spans="1:30" s="25" customFormat="1" ht="12.75">
      <c r="A1329" s="22"/>
      <c r="E1329" s="43"/>
      <c r="F1329" s="44"/>
      <c r="G1329" s="49"/>
      <c r="H1329" s="49"/>
      <c r="I1329" s="49"/>
      <c r="J1329" s="26"/>
      <c r="K1329" s="26"/>
      <c r="L1329" s="26"/>
      <c r="M1329" s="297"/>
      <c r="N1329" s="105"/>
      <c r="O1329" s="105"/>
      <c r="P1329" s="105"/>
      <c r="Q1329" s="27"/>
      <c r="R1329" s="27"/>
      <c r="S1329" s="27"/>
      <c r="T1329" s="27"/>
      <c r="U1329" s="27"/>
      <c r="V1329" s="27"/>
      <c r="W1329" s="27"/>
      <c r="X1329" s="27"/>
      <c r="Y1329" s="27"/>
      <c r="Z1329" s="27"/>
      <c r="AA1329" s="27"/>
      <c r="AB1329" s="27"/>
      <c r="AC1329" s="27"/>
      <c r="AD1329" s="27"/>
    </row>
    <row r="1330" spans="1:30" s="25" customFormat="1" ht="12.75">
      <c r="A1330" s="22"/>
      <c r="E1330" s="43"/>
      <c r="F1330" s="44"/>
      <c r="G1330" s="49"/>
      <c r="H1330" s="49"/>
      <c r="I1330" s="49"/>
      <c r="J1330" s="26"/>
      <c r="K1330" s="26"/>
      <c r="L1330" s="26"/>
      <c r="M1330" s="297"/>
      <c r="N1330" s="105"/>
      <c r="O1330" s="105"/>
      <c r="P1330" s="105"/>
      <c r="Q1330" s="27"/>
      <c r="R1330" s="27"/>
      <c r="S1330" s="27"/>
      <c r="T1330" s="27"/>
      <c r="U1330" s="27"/>
      <c r="V1330" s="27"/>
      <c r="W1330" s="27"/>
      <c r="X1330" s="27"/>
      <c r="Y1330" s="27"/>
      <c r="Z1330" s="27"/>
      <c r="AA1330" s="27"/>
      <c r="AB1330" s="27"/>
      <c r="AC1330" s="27"/>
      <c r="AD1330" s="27"/>
    </row>
    <row r="1331" spans="1:30" s="25" customFormat="1" ht="12.75">
      <c r="A1331" s="22"/>
      <c r="E1331" s="43"/>
      <c r="F1331" s="44"/>
      <c r="G1331" s="49"/>
      <c r="H1331" s="49"/>
      <c r="I1331" s="49"/>
      <c r="J1331" s="26"/>
      <c r="K1331" s="26"/>
      <c r="L1331" s="26"/>
      <c r="M1331" s="297"/>
      <c r="N1331" s="105"/>
      <c r="O1331" s="105"/>
      <c r="P1331" s="105"/>
      <c r="Q1331" s="27"/>
      <c r="R1331" s="27"/>
      <c r="S1331" s="27"/>
      <c r="T1331" s="27"/>
      <c r="U1331" s="27"/>
      <c r="V1331" s="27"/>
      <c r="W1331" s="27"/>
      <c r="X1331" s="27"/>
      <c r="Y1331" s="27"/>
      <c r="Z1331" s="27"/>
      <c r="AA1331" s="27"/>
      <c r="AB1331" s="27"/>
      <c r="AC1331" s="27"/>
      <c r="AD1331" s="27"/>
    </row>
    <row r="1332" spans="1:30" s="25" customFormat="1" ht="12.75">
      <c r="A1332" s="22"/>
      <c r="E1332" s="43"/>
      <c r="F1332" s="44"/>
      <c r="G1332" s="49"/>
      <c r="H1332" s="49"/>
      <c r="I1332" s="49"/>
      <c r="J1332" s="26"/>
      <c r="K1332" s="26"/>
      <c r="L1332" s="26"/>
      <c r="M1332" s="297"/>
      <c r="N1332" s="105"/>
      <c r="O1332" s="105"/>
      <c r="P1332" s="105"/>
      <c r="Q1332" s="27"/>
      <c r="R1332" s="27"/>
      <c r="S1332" s="27"/>
      <c r="T1332" s="27"/>
      <c r="U1332" s="27"/>
      <c r="V1332" s="27"/>
      <c r="W1332" s="27"/>
      <c r="X1332" s="27"/>
      <c r="Y1332" s="27"/>
      <c r="Z1332" s="27"/>
      <c r="AA1332" s="27"/>
      <c r="AB1332" s="27"/>
      <c r="AC1332" s="27"/>
      <c r="AD1332" s="27"/>
    </row>
    <row r="1333" spans="1:30" s="25" customFormat="1" ht="12.75">
      <c r="A1333" s="22"/>
      <c r="E1333" s="43"/>
      <c r="F1333" s="44"/>
      <c r="G1333" s="49"/>
      <c r="H1333" s="49"/>
      <c r="I1333" s="49"/>
      <c r="J1333" s="26"/>
      <c r="K1333" s="26"/>
      <c r="L1333" s="26"/>
      <c r="M1333" s="297"/>
      <c r="N1333" s="105"/>
      <c r="O1333" s="105"/>
      <c r="P1333" s="105"/>
      <c r="Q1333" s="27"/>
      <c r="R1333" s="27"/>
      <c r="S1333" s="27"/>
      <c r="T1333" s="27"/>
      <c r="U1333" s="27"/>
      <c r="V1333" s="27"/>
      <c r="W1333" s="27"/>
      <c r="X1333" s="27"/>
      <c r="Y1333" s="27"/>
      <c r="Z1333" s="27"/>
      <c r="AA1333" s="27"/>
      <c r="AB1333" s="27"/>
      <c r="AC1333" s="27"/>
      <c r="AD1333" s="27"/>
    </row>
    <row r="1334" spans="1:30" s="25" customFormat="1" ht="12.75">
      <c r="A1334" s="22"/>
      <c r="E1334" s="43"/>
      <c r="F1334" s="44"/>
      <c r="G1334" s="49"/>
      <c r="H1334" s="49"/>
      <c r="I1334" s="49"/>
      <c r="J1334" s="26"/>
      <c r="K1334" s="26"/>
      <c r="L1334" s="26"/>
      <c r="M1334" s="297"/>
      <c r="N1334" s="105"/>
      <c r="O1334" s="105"/>
      <c r="P1334" s="105"/>
      <c r="Q1334" s="27"/>
      <c r="R1334" s="27"/>
      <c r="S1334" s="27"/>
      <c r="T1334" s="27"/>
      <c r="U1334" s="27"/>
      <c r="V1334" s="27"/>
      <c r="W1334" s="27"/>
      <c r="X1334" s="27"/>
      <c r="Y1334" s="27"/>
      <c r="Z1334" s="27"/>
      <c r="AA1334" s="27"/>
      <c r="AB1334" s="27"/>
      <c r="AC1334" s="27"/>
      <c r="AD1334" s="27"/>
    </row>
    <row r="1335" spans="1:30" s="25" customFormat="1" ht="12.75">
      <c r="A1335" s="22"/>
      <c r="E1335" s="43"/>
      <c r="F1335" s="44"/>
      <c r="G1335" s="49"/>
      <c r="H1335" s="49"/>
      <c r="I1335" s="49"/>
      <c r="J1335" s="26"/>
      <c r="K1335" s="26"/>
      <c r="L1335" s="26"/>
      <c r="M1335" s="297"/>
      <c r="N1335" s="105"/>
      <c r="O1335" s="105"/>
      <c r="P1335" s="105"/>
      <c r="Q1335" s="27"/>
      <c r="R1335" s="27"/>
      <c r="S1335" s="27"/>
      <c r="T1335" s="27"/>
      <c r="U1335" s="27"/>
      <c r="V1335" s="27"/>
      <c r="W1335" s="27"/>
      <c r="X1335" s="27"/>
      <c r="Y1335" s="27"/>
      <c r="Z1335" s="27"/>
      <c r="AA1335" s="27"/>
      <c r="AB1335" s="27"/>
      <c r="AC1335" s="27"/>
      <c r="AD1335" s="27"/>
    </row>
    <row r="1336" spans="1:30" s="25" customFormat="1" ht="12.75">
      <c r="A1336" s="22"/>
      <c r="E1336" s="43"/>
      <c r="F1336" s="44"/>
      <c r="G1336" s="49"/>
      <c r="H1336" s="49"/>
      <c r="I1336" s="49"/>
      <c r="J1336" s="26"/>
      <c r="K1336" s="26"/>
      <c r="L1336" s="26"/>
      <c r="M1336" s="297"/>
      <c r="N1336" s="105"/>
      <c r="O1336" s="105"/>
      <c r="P1336" s="105"/>
      <c r="Q1336" s="27"/>
      <c r="R1336" s="27"/>
      <c r="S1336" s="27"/>
      <c r="T1336" s="27"/>
      <c r="U1336" s="27"/>
      <c r="V1336" s="27"/>
      <c r="W1336" s="27"/>
      <c r="X1336" s="27"/>
      <c r="Y1336" s="27"/>
      <c r="Z1336" s="27"/>
      <c r="AA1336" s="27"/>
      <c r="AB1336" s="27"/>
      <c r="AC1336" s="27"/>
      <c r="AD1336" s="27"/>
    </row>
    <row r="1337" spans="1:30" s="25" customFormat="1" ht="12.75">
      <c r="A1337" s="22"/>
      <c r="E1337" s="43"/>
      <c r="F1337" s="44"/>
      <c r="G1337" s="49"/>
      <c r="H1337" s="49"/>
      <c r="I1337" s="49"/>
      <c r="J1337" s="26"/>
      <c r="K1337" s="26"/>
      <c r="L1337" s="26"/>
      <c r="M1337" s="297"/>
      <c r="N1337" s="105"/>
      <c r="O1337" s="105"/>
      <c r="P1337" s="105"/>
      <c r="Q1337" s="27"/>
      <c r="R1337" s="27"/>
      <c r="S1337" s="27"/>
      <c r="T1337" s="27"/>
      <c r="U1337" s="27"/>
      <c r="V1337" s="27"/>
      <c r="W1337" s="27"/>
      <c r="X1337" s="27"/>
      <c r="Y1337" s="27"/>
      <c r="Z1337" s="27"/>
      <c r="AA1337" s="27"/>
      <c r="AB1337" s="27"/>
      <c r="AC1337" s="27"/>
      <c r="AD1337" s="27"/>
    </row>
    <row r="1338" spans="1:30" s="25" customFormat="1" ht="12.75">
      <c r="A1338" s="22"/>
      <c r="E1338" s="43"/>
      <c r="F1338" s="44"/>
      <c r="G1338" s="49"/>
      <c r="H1338" s="49"/>
      <c r="I1338" s="49"/>
      <c r="J1338" s="26"/>
      <c r="K1338" s="26"/>
      <c r="L1338" s="26"/>
      <c r="M1338" s="297"/>
      <c r="N1338" s="105"/>
      <c r="O1338" s="105"/>
      <c r="P1338" s="105"/>
      <c r="Q1338" s="27"/>
      <c r="R1338" s="27"/>
      <c r="S1338" s="27"/>
      <c r="T1338" s="27"/>
      <c r="U1338" s="27"/>
      <c r="V1338" s="27"/>
      <c r="W1338" s="27"/>
      <c r="X1338" s="27"/>
      <c r="Y1338" s="27"/>
      <c r="Z1338" s="27"/>
      <c r="AA1338" s="27"/>
      <c r="AB1338" s="27"/>
      <c r="AC1338" s="27"/>
      <c r="AD1338" s="27"/>
    </row>
    <row r="1339" spans="1:30" s="25" customFormat="1" ht="12.75">
      <c r="A1339" s="22"/>
      <c r="E1339" s="43"/>
      <c r="F1339" s="44"/>
      <c r="G1339" s="49"/>
      <c r="H1339" s="49"/>
      <c r="I1339" s="49"/>
      <c r="J1339" s="26"/>
      <c r="K1339" s="26"/>
      <c r="L1339" s="26"/>
      <c r="M1339" s="297"/>
      <c r="N1339" s="105"/>
      <c r="O1339" s="105"/>
      <c r="P1339" s="105"/>
      <c r="Q1339" s="27"/>
      <c r="R1339" s="27"/>
      <c r="S1339" s="27"/>
      <c r="T1339" s="27"/>
      <c r="U1339" s="27"/>
      <c r="V1339" s="27"/>
      <c r="W1339" s="27"/>
      <c r="X1339" s="27"/>
      <c r="Y1339" s="27"/>
      <c r="Z1339" s="27"/>
      <c r="AA1339" s="27"/>
      <c r="AB1339" s="27"/>
      <c r="AC1339" s="27"/>
      <c r="AD1339" s="27"/>
    </row>
    <row r="1340" spans="1:30" s="25" customFormat="1" ht="12.75">
      <c r="A1340" s="22"/>
      <c r="E1340" s="43"/>
      <c r="F1340" s="44"/>
      <c r="G1340" s="49"/>
      <c r="H1340" s="49"/>
      <c r="I1340" s="49"/>
      <c r="J1340" s="26"/>
      <c r="K1340" s="26"/>
      <c r="L1340" s="26"/>
      <c r="M1340" s="297"/>
      <c r="N1340" s="105"/>
      <c r="O1340" s="105"/>
      <c r="P1340" s="105"/>
      <c r="Q1340" s="27"/>
      <c r="R1340" s="27"/>
      <c r="S1340" s="27"/>
      <c r="T1340" s="27"/>
      <c r="U1340" s="27"/>
      <c r="V1340" s="27"/>
      <c r="W1340" s="27"/>
      <c r="X1340" s="27"/>
      <c r="Y1340" s="27"/>
      <c r="Z1340" s="27"/>
      <c r="AA1340" s="27"/>
      <c r="AB1340" s="27"/>
      <c r="AC1340" s="27"/>
      <c r="AD1340" s="27"/>
    </row>
    <row r="1341" spans="1:30" s="25" customFormat="1" ht="12.75">
      <c r="A1341" s="22"/>
      <c r="E1341" s="43"/>
      <c r="F1341" s="44"/>
      <c r="G1341" s="49"/>
      <c r="H1341" s="49"/>
      <c r="I1341" s="49"/>
      <c r="J1341" s="26"/>
      <c r="K1341" s="26"/>
      <c r="L1341" s="26"/>
      <c r="M1341" s="297"/>
      <c r="N1341" s="105"/>
      <c r="O1341" s="105"/>
      <c r="P1341" s="105"/>
      <c r="Q1341" s="27"/>
      <c r="R1341" s="27"/>
      <c r="S1341" s="27"/>
      <c r="T1341" s="27"/>
      <c r="U1341" s="27"/>
      <c r="V1341" s="27"/>
      <c r="W1341" s="27"/>
      <c r="X1341" s="27"/>
      <c r="Y1341" s="27"/>
      <c r="Z1341" s="27"/>
      <c r="AA1341" s="27"/>
      <c r="AB1341" s="27"/>
      <c r="AC1341" s="27"/>
      <c r="AD1341" s="27"/>
    </row>
    <row r="1342" spans="1:30" s="25" customFormat="1" ht="12.75">
      <c r="A1342" s="22"/>
      <c r="E1342" s="43"/>
      <c r="F1342" s="44"/>
      <c r="G1342" s="49"/>
      <c r="H1342" s="49"/>
      <c r="I1342" s="49"/>
      <c r="J1342" s="26"/>
      <c r="K1342" s="26"/>
      <c r="L1342" s="26"/>
      <c r="M1342" s="297"/>
      <c r="N1342" s="105"/>
      <c r="O1342" s="105"/>
      <c r="P1342" s="105"/>
      <c r="Q1342" s="27"/>
      <c r="R1342" s="27"/>
      <c r="S1342" s="27"/>
      <c r="T1342" s="27"/>
      <c r="U1342" s="27"/>
      <c r="V1342" s="27"/>
      <c r="W1342" s="27"/>
      <c r="X1342" s="27"/>
      <c r="Y1342" s="27"/>
      <c r="Z1342" s="27"/>
      <c r="AA1342" s="27"/>
      <c r="AB1342" s="27"/>
      <c r="AC1342" s="27"/>
      <c r="AD1342" s="27"/>
    </row>
    <row r="1343" spans="1:30" s="25" customFormat="1" ht="12.75">
      <c r="A1343" s="22"/>
      <c r="E1343" s="43"/>
      <c r="F1343" s="44"/>
      <c r="G1343" s="49"/>
      <c r="H1343" s="49"/>
      <c r="I1343" s="49"/>
      <c r="J1343" s="26"/>
      <c r="K1343" s="26"/>
      <c r="L1343" s="26"/>
      <c r="M1343" s="297"/>
      <c r="N1343" s="105"/>
      <c r="O1343" s="105"/>
      <c r="P1343" s="105"/>
      <c r="Q1343" s="27"/>
      <c r="R1343" s="27"/>
      <c r="S1343" s="27"/>
      <c r="T1343" s="27"/>
      <c r="U1343" s="27"/>
      <c r="V1343" s="27"/>
      <c r="W1343" s="27"/>
      <c r="X1343" s="27"/>
      <c r="Y1343" s="27"/>
      <c r="Z1343" s="27"/>
      <c r="AA1343" s="27"/>
      <c r="AB1343" s="27"/>
      <c r="AC1343" s="27"/>
      <c r="AD1343" s="27"/>
    </row>
    <row r="1344" spans="1:30" s="25" customFormat="1" ht="12.75">
      <c r="A1344" s="22"/>
      <c r="E1344" s="43"/>
      <c r="F1344" s="44"/>
      <c r="G1344" s="49"/>
      <c r="H1344" s="49"/>
      <c r="I1344" s="49"/>
      <c r="J1344" s="26"/>
      <c r="K1344" s="26"/>
      <c r="L1344" s="26"/>
      <c r="M1344" s="297"/>
      <c r="N1344" s="105"/>
      <c r="O1344" s="105"/>
      <c r="P1344" s="105"/>
      <c r="Q1344" s="27"/>
      <c r="R1344" s="27"/>
      <c r="S1344" s="27"/>
      <c r="T1344" s="27"/>
      <c r="U1344" s="27"/>
      <c r="V1344" s="27"/>
      <c r="W1344" s="27"/>
      <c r="X1344" s="27"/>
      <c r="Y1344" s="27"/>
      <c r="Z1344" s="27"/>
      <c r="AA1344" s="27"/>
      <c r="AB1344" s="27"/>
      <c r="AC1344" s="27"/>
      <c r="AD1344" s="27"/>
    </row>
    <row r="1345" spans="1:30" s="25" customFormat="1" ht="12.75">
      <c r="A1345" s="22"/>
      <c r="E1345" s="43"/>
      <c r="F1345" s="44"/>
      <c r="G1345" s="49"/>
      <c r="H1345" s="49"/>
      <c r="I1345" s="49"/>
      <c r="J1345" s="26"/>
      <c r="K1345" s="26"/>
      <c r="L1345" s="26"/>
      <c r="M1345" s="297"/>
      <c r="N1345" s="105"/>
      <c r="O1345" s="105"/>
      <c r="P1345" s="105"/>
      <c r="Q1345" s="27"/>
      <c r="R1345" s="27"/>
      <c r="S1345" s="27"/>
      <c r="T1345" s="27"/>
      <c r="U1345" s="27"/>
      <c r="V1345" s="27"/>
      <c r="W1345" s="27"/>
      <c r="X1345" s="27"/>
      <c r="Y1345" s="27"/>
      <c r="Z1345" s="27"/>
      <c r="AA1345" s="27"/>
      <c r="AB1345" s="27"/>
      <c r="AC1345" s="27"/>
      <c r="AD1345" s="27"/>
    </row>
    <row r="1346" spans="1:30" s="25" customFormat="1" ht="12.75">
      <c r="A1346" s="22"/>
      <c r="E1346" s="43"/>
      <c r="F1346" s="44"/>
      <c r="G1346" s="49"/>
      <c r="H1346" s="49"/>
      <c r="I1346" s="49"/>
      <c r="J1346" s="26"/>
      <c r="K1346" s="26"/>
      <c r="L1346" s="26"/>
      <c r="M1346" s="297"/>
      <c r="N1346" s="105"/>
      <c r="O1346" s="105"/>
      <c r="P1346" s="105"/>
      <c r="Q1346" s="27"/>
      <c r="R1346" s="27"/>
      <c r="S1346" s="27"/>
      <c r="T1346" s="27"/>
      <c r="U1346" s="27"/>
      <c r="V1346" s="27"/>
      <c r="W1346" s="27"/>
      <c r="X1346" s="27"/>
      <c r="Y1346" s="27"/>
      <c r="Z1346" s="27"/>
      <c r="AA1346" s="27"/>
      <c r="AB1346" s="27"/>
      <c r="AC1346" s="27"/>
      <c r="AD1346" s="27"/>
    </row>
    <row r="1347" spans="1:30" s="25" customFormat="1" ht="12.75">
      <c r="A1347" s="22"/>
      <c r="E1347" s="43"/>
      <c r="F1347" s="44"/>
      <c r="G1347" s="49"/>
      <c r="H1347" s="49"/>
      <c r="I1347" s="49"/>
      <c r="J1347" s="26"/>
      <c r="K1347" s="26"/>
      <c r="L1347" s="26"/>
      <c r="M1347" s="297"/>
      <c r="N1347" s="105"/>
      <c r="O1347" s="105"/>
      <c r="P1347" s="105"/>
      <c r="Q1347" s="27"/>
      <c r="R1347" s="27"/>
      <c r="S1347" s="27"/>
      <c r="T1347" s="27"/>
      <c r="U1347" s="27"/>
      <c r="V1347" s="27"/>
      <c r="W1347" s="27"/>
      <c r="X1347" s="27"/>
      <c r="Y1347" s="27"/>
      <c r="Z1347" s="27"/>
      <c r="AA1347" s="27"/>
      <c r="AB1347" s="27"/>
      <c r="AC1347" s="27"/>
      <c r="AD1347" s="27"/>
    </row>
    <row r="1348" spans="1:30" s="25" customFormat="1" ht="12.75">
      <c r="A1348" s="22"/>
      <c r="E1348" s="43"/>
      <c r="F1348" s="44"/>
      <c r="G1348" s="49"/>
      <c r="H1348" s="49"/>
      <c r="I1348" s="49"/>
      <c r="J1348" s="26"/>
      <c r="K1348" s="26"/>
      <c r="L1348" s="26"/>
      <c r="M1348" s="297"/>
      <c r="N1348" s="105"/>
      <c r="O1348" s="105"/>
      <c r="P1348" s="105"/>
      <c r="Q1348" s="27"/>
      <c r="R1348" s="27"/>
      <c r="S1348" s="27"/>
      <c r="T1348" s="27"/>
      <c r="U1348" s="27"/>
      <c r="V1348" s="27"/>
      <c r="W1348" s="27"/>
      <c r="X1348" s="27"/>
      <c r="Y1348" s="27"/>
      <c r="Z1348" s="27"/>
      <c r="AA1348" s="27"/>
      <c r="AB1348" s="27"/>
      <c r="AC1348" s="27"/>
      <c r="AD1348" s="27"/>
    </row>
    <row r="1349" spans="1:30" s="25" customFormat="1" ht="12.75">
      <c r="A1349" s="22"/>
      <c r="E1349" s="43"/>
      <c r="F1349" s="44"/>
      <c r="G1349" s="49"/>
      <c r="H1349" s="49"/>
      <c r="I1349" s="49"/>
      <c r="J1349" s="26"/>
      <c r="K1349" s="26"/>
      <c r="L1349" s="26"/>
      <c r="M1349" s="297"/>
      <c r="N1349" s="105"/>
      <c r="O1349" s="105"/>
      <c r="P1349" s="105"/>
      <c r="Q1349" s="27"/>
      <c r="R1349" s="27"/>
      <c r="S1349" s="27"/>
      <c r="T1349" s="27"/>
      <c r="U1349" s="27"/>
      <c r="V1349" s="27"/>
      <c r="W1349" s="27"/>
      <c r="X1349" s="27"/>
      <c r="Y1349" s="27"/>
      <c r="Z1349" s="27"/>
      <c r="AA1349" s="27"/>
      <c r="AB1349" s="27"/>
      <c r="AC1349" s="27"/>
      <c r="AD1349" s="27"/>
    </row>
    <row r="1350" spans="1:30" s="25" customFormat="1" ht="12.75">
      <c r="A1350" s="22"/>
      <c r="E1350" s="43"/>
      <c r="F1350" s="44"/>
      <c r="G1350" s="49"/>
      <c r="H1350" s="49"/>
      <c r="I1350" s="49"/>
      <c r="J1350" s="26"/>
      <c r="K1350" s="26"/>
      <c r="L1350" s="26"/>
      <c r="M1350" s="297"/>
      <c r="N1350" s="105"/>
      <c r="O1350" s="105"/>
      <c r="P1350" s="105"/>
      <c r="Q1350" s="27"/>
      <c r="R1350" s="27"/>
      <c r="S1350" s="27"/>
      <c r="T1350" s="27"/>
      <c r="U1350" s="27"/>
      <c r="V1350" s="27"/>
      <c r="W1350" s="27"/>
      <c r="X1350" s="27"/>
      <c r="Y1350" s="27"/>
      <c r="Z1350" s="27"/>
      <c r="AA1350" s="27"/>
      <c r="AB1350" s="27"/>
      <c r="AC1350" s="27"/>
      <c r="AD1350" s="27"/>
    </row>
    <row r="1351" spans="1:30" s="25" customFormat="1" ht="12.75">
      <c r="A1351" s="22"/>
      <c r="E1351" s="43"/>
      <c r="F1351" s="44"/>
      <c r="G1351" s="49"/>
      <c r="H1351" s="49"/>
      <c r="I1351" s="49"/>
      <c r="J1351" s="26"/>
      <c r="K1351" s="26"/>
      <c r="L1351" s="26"/>
      <c r="M1351" s="297"/>
      <c r="N1351" s="105"/>
      <c r="O1351" s="105"/>
      <c r="P1351" s="105"/>
      <c r="Q1351" s="27"/>
      <c r="R1351" s="27"/>
      <c r="S1351" s="27"/>
      <c r="T1351" s="27"/>
      <c r="U1351" s="27"/>
      <c r="V1351" s="27"/>
      <c r="W1351" s="27"/>
      <c r="X1351" s="27"/>
      <c r="Y1351" s="27"/>
      <c r="Z1351" s="27"/>
      <c r="AA1351" s="27"/>
      <c r="AB1351" s="27"/>
      <c r="AC1351" s="27"/>
      <c r="AD1351" s="27"/>
    </row>
    <row r="1352" spans="1:30" s="25" customFormat="1" ht="12.75">
      <c r="A1352" s="22"/>
      <c r="E1352" s="43"/>
      <c r="F1352" s="44"/>
      <c r="G1352" s="49"/>
      <c r="H1352" s="49"/>
      <c r="I1352" s="49"/>
      <c r="J1352" s="26"/>
      <c r="K1352" s="26"/>
      <c r="L1352" s="26"/>
      <c r="M1352" s="297"/>
      <c r="N1352" s="105"/>
      <c r="O1352" s="105"/>
      <c r="P1352" s="105"/>
      <c r="Q1352" s="27"/>
      <c r="R1352" s="27"/>
      <c r="S1352" s="27"/>
      <c r="T1352" s="27"/>
      <c r="U1352" s="27"/>
      <c r="V1352" s="27"/>
      <c r="W1352" s="27"/>
      <c r="X1352" s="27"/>
      <c r="Y1352" s="27"/>
      <c r="Z1352" s="27"/>
      <c r="AA1352" s="27"/>
      <c r="AB1352" s="27"/>
      <c r="AC1352" s="27"/>
      <c r="AD1352" s="27"/>
    </row>
    <row r="1353" spans="1:30" s="25" customFormat="1" ht="12.75">
      <c r="A1353" s="22"/>
      <c r="E1353" s="43"/>
      <c r="F1353" s="44"/>
      <c r="G1353" s="49"/>
      <c r="H1353" s="49"/>
      <c r="I1353" s="49"/>
      <c r="J1353" s="26"/>
      <c r="K1353" s="26"/>
      <c r="L1353" s="26"/>
      <c r="M1353" s="297"/>
      <c r="N1353" s="105"/>
      <c r="O1353" s="105"/>
      <c r="P1353" s="105"/>
      <c r="Q1353" s="27"/>
      <c r="R1353" s="27"/>
      <c r="S1353" s="27"/>
      <c r="T1353" s="27"/>
      <c r="U1353" s="27"/>
      <c r="V1353" s="27"/>
      <c r="W1353" s="27"/>
      <c r="X1353" s="27"/>
      <c r="Y1353" s="27"/>
      <c r="Z1353" s="27"/>
      <c r="AA1353" s="27"/>
      <c r="AB1353" s="27"/>
      <c r="AC1353" s="27"/>
      <c r="AD1353" s="27"/>
    </row>
    <row r="1354" spans="1:30" s="25" customFormat="1" ht="12.75">
      <c r="A1354" s="22"/>
      <c r="E1354" s="43"/>
      <c r="F1354" s="44"/>
      <c r="G1354" s="49"/>
      <c r="H1354" s="49"/>
      <c r="I1354" s="49"/>
      <c r="J1354" s="26"/>
      <c r="K1354" s="26"/>
      <c r="L1354" s="26"/>
      <c r="M1354" s="297"/>
      <c r="N1354" s="105"/>
      <c r="O1354" s="105"/>
      <c r="P1354" s="105"/>
      <c r="Q1354" s="27"/>
      <c r="R1354" s="27"/>
      <c r="S1354" s="27"/>
      <c r="T1354" s="27"/>
      <c r="U1354" s="27"/>
      <c r="V1354" s="27"/>
      <c r="W1354" s="27"/>
      <c r="X1354" s="27"/>
      <c r="Y1354" s="27"/>
      <c r="Z1354" s="27"/>
      <c r="AA1354" s="27"/>
      <c r="AB1354" s="27"/>
      <c r="AC1354" s="27"/>
      <c r="AD1354" s="27"/>
    </row>
    <row r="1355" spans="1:30" s="25" customFormat="1" ht="12.75">
      <c r="A1355" s="22"/>
      <c r="E1355" s="43"/>
      <c r="F1355" s="44"/>
      <c r="G1355" s="49"/>
      <c r="H1355" s="49"/>
      <c r="I1355" s="49"/>
      <c r="J1355" s="26"/>
      <c r="K1355" s="26"/>
      <c r="L1355" s="26"/>
      <c r="M1355" s="297"/>
      <c r="N1355" s="105"/>
      <c r="O1355" s="105"/>
      <c r="P1355" s="105"/>
      <c r="Q1355" s="27"/>
      <c r="R1355" s="27"/>
      <c r="S1355" s="27"/>
      <c r="T1355" s="27"/>
      <c r="U1355" s="27"/>
      <c r="V1355" s="27"/>
      <c r="W1355" s="27"/>
      <c r="X1355" s="27"/>
      <c r="Y1355" s="27"/>
      <c r="Z1355" s="27"/>
      <c r="AA1355" s="27"/>
      <c r="AB1355" s="27"/>
      <c r="AC1355" s="27"/>
      <c r="AD1355" s="27"/>
    </row>
    <row r="1356" spans="1:30" s="25" customFormat="1" ht="12.75">
      <c r="A1356" s="22"/>
      <c r="E1356" s="43"/>
      <c r="F1356" s="44"/>
      <c r="G1356" s="49"/>
      <c r="H1356" s="49"/>
      <c r="I1356" s="49"/>
      <c r="J1356" s="26"/>
      <c r="K1356" s="26"/>
      <c r="L1356" s="26"/>
      <c r="M1356" s="297"/>
      <c r="N1356" s="105"/>
      <c r="O1356" s="105"/>
      <c r="P1356" s="105"/>
      <c r="Q1356" s="27"/>
      <c r="R1356" s="27"/>
      <c r="S1356" s="27"/>
      <c r="T1356" s="27"/>
      <c r="U1356" s="27"/>
      <c r="V1356" s="27"/>
      <c r="W1356" s="27"/>
      <c r="X1356" s="27"/>
      <c r="Y1356" s="27"/>
      <c r="Z1356" s="27"/>
      <c r="AA1356" s="27"/>
      <c r="AB1356" s="27"/>
      <c r="AC1356" s="27"/>
      <c r="AD1356" s="27"/>
    </row>
    <row r="1357" spans="1:30" s="25" customFormat="1" ht="12.75">
      <c r="A1357" s="22"/>
      <c r="E1357" s="43"/>
      <c r="F1357" s="44"/>
      <c r="G1357" s="49"/>
      <c r="H1357" s="49"/>
      <c r="I1357" s="49"/>
      <c r="J1357" s="26"/>
      <c r="K1357" s="26"/>
      <c r="L1357" s="26"/>
      <c r="M1357" s="297"/>
      <c r="N1357" s="105"/>
      <c r="O1357" s="105"/>
      <c r="P1357" s="105"/>
      <c r="Q1357" s="27"/>
      <c r="R1357" s="27"/>
      <c r="S1357" s="27"/>
      <c r="T1357" s="27"/>
      <c r="U1357" s="27"/>
      <c r="V1357" s="27"/>
      <c r="W1357" s="27"/>
      <c r="X1357" s="27"/>
      <c r="Y1357" s="27"/>
      <c r="Z1357" s="27"/>
      <c r="AA1357" s="27"/>
      <c r="AB1357" s="27"/>
      <c r="AC1357" s="27"/>
      <c r="AD1357" s="27"/>
    </row>
    <row r="1358" spans="1:30" s="25" customFormat="1" ht="12.75">
      <c r="A1358" s="22"/>
      <c r="E1358" s="43"/>
      <c r="F1358" s="44"/>
      <c r="G1358" s="49"/>
      <c r="H1358" s="49"/>
      <c r="I1358" s="49"/>
      <c r="J1358" s="26"/>
      <c r="K1358" s="26"/>
      <c r="L1358" s="26"/>
      <c r="M1358" s="297"/>
      <c r="N1358" s="105"/>
      <c r="O1358" s="105"/>
      <c r="P1358" s="105"/>
      <c r="Q1358" s="27"/>
      <c r="R1358" s="27"/>
      <c r="S1358" s="27"/>
      <c r="T1358" s="27"/>
      <c r="U1358" s="27"/>
      <c r="V1358" s="27"/>
      <c r="W1358" s="27"/>
      <c r="X1358" s="27"/>
      <c r="Y1358" s="27"/>
      <c r="Z1358" s="27"/>
      <c r="AA1358" s="27"/>
      <c r="AB1358" s="27"/>
      <c r="AC1358" s="27"/>
      <c r="AD1358" s="27"/>
    </row>
    <row r="1359" spans="1:30" s="25" customFormat="1" ht="12.75">
      <c r="A1359" s="22"/>
      <c r="E1359" s="43"/>
      <c r="F1359" s="44"/>
      <c r="G1359" s="49"/>
      <c r="H1359" s="49"/>
      <c r="I1359" s="49"/>
      <c r="J1359" s="26"/>
      <c r="K1359" s="26"/>
      <c r="L1359" s="26"/>
      <c r="M1359" s="297"/>
      <c r="N1359" s="105"/>
      <c r="O1359" s="105"/>
      <c r="P1359" s="105"/>
      <c r="Q1359" s="27"/>
      <c r="R1359" s="27"/>
      <c r="S1359" s="27"/>
      <c r="T1359" s="27"/>
      <c r="U1359" s="27"/>
      <c r="V1359" s="27"/>
      <c r="W1359" s="27"/>
      <c r="X1359" s="27"/>
      <c r="Y1359" s="27"/>
      <c r="Z1359" s="27"/>
      <c r="AA1359" s="27"/>
      <c r="AB1359" s="27"/>
      <c r="AC1359" s="27"/>
      <c r="AD1359" s="27"/>
    </row>
    <row r="1360" spans="1:30" s="25" customFormat="1" ht="12.75">
      <c r="A1360" s="22"/>
      <c r="E1360" s="43"/>
      <c r="F1360" s="44"/>
      <c r="G1360" s="49"/>
      <c r="H1360" s="49"/>
      <c r="I1360" s="49"/>
      <c r="J1360" s="26"/>
      <c r="K1360" s="26"/>
      <c r="L1360" s="26"/>
      <c r="M1360" s="297"/>
      <c r="N1360" s="105"/>
      <c r="O1360" s="105"/>
      <c r="P1360" s="105"/>
      <c r="Q1360" s="27"/>
      <c r="R1360" s="27"/>
      <c r="S1360" s="27"/>
      <c r="T1360" s="27"/>
      <c r="U1360" s="27"/>
      <c r="V1360" s="27"/>
      <c r="W1360" s="27"/>
      <c r="X1360" s="27"/>
      <c r="Y1360" s="27"/>
      <c r="Z1360" s="27"/>
      <c r="AA1360" s="27"/>
      <c r="AB1360" s="27"/>
      <c r="AC1360" s="27"/>
      <c r="AD1360" s="27"/>
    </row>
    <row r="1361" spans="1:30" s="25" customFormat="1" ht="12.75">
      <c r="A1361" s="22"/>
      <c r="E1361" s="43"/>
      <c r="F1361" s="44"/>
      <c r="G1361" s="49"/>
      <c r="H1361" s="49"/>
      <c r="I1361" s="49"/>
      <c r="J1361" s="26"/>
      <c r="K1361" s="26"/>
      <c r="L1361" s="26"/>
      <c r="M1361" s="297"/>
      <c r="N1361" s="105"/>
      <c r="O1361" s="105"/>
      <c r="P1361" s="105"/>
      <c r="Q1361" s="27"/>
      <c r="R1361" s="27"/>
      <c r="S1361" s="27"/>
      <c r="T1361" s="27"/>
      <c r="U1361" s="27"/>
      <c r="V1361" s="27"/>
      <c r="W1361" s="27"/>
      <c r="X1361" s="27"/>
      <c r="Y1361" s="27"/>
      <c r="Z1361" s="27"/>
      <c r="AA1361" s="27"/>
      <c r="AB1361" s="27"/>
      <c r="AC1361" s="27"/>
      <c r="AD1361" s="27"/>
    </row>
    <row r="1362" spans="1:30" s="25" customFormat="1" ht="12.75">
      <c r="A1362" s="22"/>
      <c r="E1362" s="43"/>
      <c r="F1362" s="44"/>
      <c r="G1362" s="49"/>
      <c r="H1362" s="49"/>
      <c r="I1362" s="49"/>
      <c r="J1362" s="26"/>
      <c r="K1362" s="26"/>
      <c r="L1362" s="26"/>
      <c r="M1362" s="297"/>
      <c r="N1362" s="105"/>
      <c r="O1362" s="105"/>
      <c r="P1362" s="105"/>
      <c r="Q1362" s="27"/>
      <c r="R1362" s="27"/>
      <c r="S1362" s="27"/>
      <c r="T1362" s="27"/>
      <c r="U1362" s="27"/>
      <c r="V1362" s="27"/>
      <c r="W1362" s="27"/>
      <c r="X1362" s="27"/>
      <c r="Y1362" s="27"/>
      <c r="Z1362" s="27"/>
      <c r="AA1362" s="27"/>
      <c r="AB1362" s="27"/>
      <c r="AC1362" s="27"/>
      <c r="AD1362" s="27"/>
    </row>
    <row r="1363" spans="1:30" s="25" customFormat="1" ht="12.75">
      <c r="A1363" s="22"/>
      <c r="E1363" s="43"/>
      <c r="F1363" s="44"/>
      <c r="G1363" s="49"/>
      <c r="H1363" s="49"/>
      <c r="I1363" s="49"/>
      <c r="J1363" s="26"/>
      <c r="K1363" s="26"/>
      <c r="L1363" s="26"/>
      <c r="M1363" s="297"/>
      <c r="N1363" s="105"/>
      <c r="O1363" s="105"/>
      <c r="P1363" s="105"/>
      <c r="Q1363" s="27"/>
      <c r="R1363" s="27"/>
      <c r="S1363" s="27"/>
      <c r="T1363" s="27"/>
      <c r="U1363" s="27"/>
      <c r="V1363" s="27"/>
      <c r="W1363" s="27"/>
      <c r="X1363" s="27"/>
      <c r="Y1363" s="27"/>
      <c r="Z1363" s="27"/>
      <c r="AA1363" s="27"/>
      <c r="AB1363" s="27"/>
      <c r="AC1363" s="27"/>
      <c r="AD1363" s="27"/>
    </row>
    <row r="1364" spans="1:30" s="25" customFormat="1" ht="12.75">
      <c r="A1364" s="22"/>
      <c r="E1364" s="43"/>
      <c r="F1364" s="44"/>
      <c r="G1364" s="49"/>
      <c r="H1364" s="49"/>
      <c r="I1364" s="49"/>
      <c r="J1364" s="26"/>
      <c r="K1364" s="26"/>
      <c r="L1364" s="26"/>
      <c r="M1364" s="297"/>
      <c r="N1364" s="105"/>
      <c r="O1364" s="105"/>
      <c r="P1364" s="105"/>
      <c r="Q1364" s="27"/>
      <c r="R1364" s="27"/>
      <c r="S1364" s="27"/>
      <c r="T1364" s="27"/>
      <c r="U1364" s="27"/>
      <c r="V1364" s="27"/>
      <c r="W1364" s="27"/>
      <c r="X1364" s="27"/>
      <c r="Y1364" s="27"/>
      <c r="Z1364" s="27"/>
      <c r="AA1364" s="27"/>
      <c r="AB1364" s="27"/>
      <c r="AC1364" s="27"/>
      <c r="AD1364" s="27"/>
    </row>
    <row r="1365" spans="1:30" s="25" customFormat="1" ht="12.75">
      <c r="A1365" s="22"/>
      <c r="E1365" s="43"/>
      <c r="F1365" s="44"/>
      <c r="G1365" s="49"/>
      <c r="H1365" s="49"/>
      <c r="I1365" s="49"/>
      <c r="J1365" s="26"/>
      <c r="K1365" s="26"/>
      <c r="L1365" s="26"/>
      <c r="M1365" s="297"/>
      <c r="N1365" s="105"/>
      <c r="O1365" s="105"/>
      <c r="P1365" s="105"/>
      <c r="Q1365" s="27"/>
      <c r="R1365" s="27"/>
      <c r="S1365" s="27"/>
      <c r="T1365" s="27"/>
      <c r="U1365" s="27"/>
      <c r="V1365" s="27"/>
      <c r="W1365" s="27"/>
      <c r="X1365" s="27"/>
      <c r="Y1365" s="27"/>
      <c r="Z1365" s="27"/>
      <c r="AA1365" s="27"/>
      <c r="AB1365" s="27"/>
      <c r="AC1365" s="27"/>
      <c r="AD1365" s="27"/>
    </row>
    <row r="1366" spans="1:30" s="25" customFormat="1" ht="12.75">
      <c r="A1366" s="22"/>
      <c r="E1366" s="43"/>
      <c r="F1366" s="44"/>
      <c r="G1366" s="49"/>
      <c r="H1366" s="49"/>
      <c r="I1366" s="49"/>
      <c r="J1366" s="26"/>
      <c r="K1366" s="26"/>
      <c r="L1366" s="26"/>
      <c r="M1366" s="297"/>
      <c r="N1366" s="105"/>
      <c r="O1366" s="105"/>
      <c r="P1366" s="105"/>
      <c r="Q1366" s="27"/>
      <c r="R1366" s="27"/>
      <c r="S1366" s="27"/>
      <c r="T1366" s="27"/>
      <c r="U1366" s="27"/>
      <c r="V1366" s="27"/>
      <c r="W1366" s="27"/>
      <c r="X1366" s="27"/>
      <c r="Y1366" s="27"/>
      <c r="Z1366" s="27"/>
      <c r="AA1366" s="27"/>
      <c r="AB1366" s="27"/>
      <c r="AC1366" s="27"/>
      <c r="AD1366" s="27"/>
    </row>
    <row r="1367" spans="1:30" s="25" customFormat="1" ht="12.75">
      <c r="A1367" s="22"/>
      <c r="E1367" s="43"/>
      <c r="F1367" s="44"/>
      <c r="G1367" s="49"/>
      <c r="H1367" s="49"/>
      <c r="I1367" s="49"/>
      <c r="J1367" s="26"/>
      <c r="K1367" s="26"/>
      <c r="L1367" s="26"/>
      <c r="M1367" s="297"/>
      <c r="N1367" s="105"/>
      <c r="O1367" s="105"/>
      <c r="P1367" s="105"/>
      <c r="Q1367" s="27"/>
      <c r="R1367" s="27"/>
      <c r="S1367" s="27"/>
      <c r="T1367" s="27"/>
      <c r="U1367" s="27"/>
      <c r="V1367" s="27"/>
      <c r="W1367" s="27"/>
      <c r="X1367" s="27"/>
      <c r="Y1367" s="27"/>
      <c r="Z1367" s="27"/>
      <c r="AA1367" s="27"/>
      <c r="AB1367" s="27"/>
      <c r="AC1367" s="27"/>
      <c r="AD1367" s="27"/>
    </row>
    <row r="1368" spans="1:30" s="25" customFormat="1" ht="12.75">
      <c r="A1368" s="22"/>
      <c r="E1368" s="43"/>
      <c r="F1368" s="44"/>
      <c r="G1368" s="49"/>
      <c r="H1368" s="49"/>
      <c r="I1368" s="49"/>
      <c r="J1368" s="26"/>
      <c r="K1368" s="26"/>
      <c r="L1368" s="26"/>
      <c r="M1368" s="297"/>
      <c r="N1368" s="105"/>
      <c r="O1368" s="105"/>
      <c r="P1368" s="105"/>
      <c r="Q1368" s="27"/>
      <c r="R1368" s="27"/>
      <c r="S1368" s="27"/>
      <c r="T1368" s="27"/>
      <c r="U1368" s="27"/>
      <c r="V1368" s="27"/>
      <c r="W1368" s="27"/>
      <c r="X1368" s="27"/>
      <c r="Y1368" s="27"/>
      <c r="Z1368" s="27"/>
      <c r="AA1368" s="27"/>
      <c r="AB1368" s="27"/>
      <c r="AC1368" s="27"/>
      <c r="AD1368" s="27"/>
    </row>
    <row r="1369" spans="1:30" s="25" customFormat="1" ht="12.75">
      <c r="A1369" s="22"/>
      <c r="E1369" s="43"/>
      <c r="F1369" s="44"/>
      <c r="G1369" s="49"/>
      <c r="H1369" s="49"/>
      <c r="I1369" s="49"/>
      <c r="J1369" s="26"/>
      <c r="K1369" s="26"/>
      <c r="L1369" s="26"/>
      <c r="M1369" s="297"/>
      <c r="N1369" s="105"/>
      <c r="O1369" s="105"/>
      <c r="P1369" s="105"/>
      <c r="Q1369" s="27"/>
      <c r="R1369" s="27"/>
      <c r="S1369" s="27"/>
      <c r="T1369" s="27"/>
      <c r="U1369" s="27"/>
      <c r="V1369" s="27"/>
      <c r="W1369" s="27"/>
      <c r="X1369" s="27"/>
      <c r="Y1369" s="27"/>
      <c r="Z1369" s="27"/>
      <c r="AA1369" s="27"/>
      <c r="AB1369" s="27"/>
      <c r="AC1369" s="27"/>
      <c r="AD1369" s="27"/>
    </row>
    <row r="1370" spans="1:30" s="25" customFormat="1" ht="12.75">
      <c r="A1370" s="22"/>
      <c r="E1370" s="43"/>
      <c r="F1370" s="44"/>
      <c r="G1370" s="49"/>
      <c r="H1370" s="49"/>
      <c r="I1370" s="49"/>
      <c r="J1370" s="26"/>
      <c r="K1370" s="26"/>
      <c r="L1370" s="26"/>
      <c r="M1370" s="297"/>
      <c r="N1370" s="105"/>
      <c r="O1370" s="105"/>
      <c r="P1370" s="105"/>
      <c r="Q1370" s="27"/>
      <c r="R1370" s="27"/>
      <c r="S1370" s="27"/>
      <c r="T1370" s="27"/>
      <c r="U1370" s="27"/>
      <c r="V1370" s="27"/>
      <c r="W1370" s="27"/>
      <c r="X1370" s="27"/>
      <c r="Y1370" s="27"/>
      <c r="Z1370" s="27"/>
      <c r="AA1370" s="27"/>
      <c r="AB1370" s="27"/>
      <c r="AC1370" s="27"/>
      <c r="AD1370" s="27"/>
    </row>
    <row r="1371" spans="1:30" s="25" customFormat="1" ht="12.75">
      <c r="A1371" s="22"/>
      <c r="E1371" s="43"/>
      <c r="F1371" s="44"/>
      <c r="G1371" s="49"/>
      <c r="H1371" s="49"/>
      <c r="I1371" s="49"/>
      <c r="J1371" s="26"/>
      <c r="K1371" s="26"/>
      <c r="L1371" s="26"/>
      <c r="M1371" s="297"/>
      <c r="N1371" s="105"/>
      <c r="O1371" s="105"/>
      <c r="P1371" s="105"/>
      <c r="Q1371" s="27"/>
      <c r="R1371" s="27"/>
      <c r="S1371" s="27"/>
      <c r="T1371" s="27"/>
      <c r="U1371" s="27"/>
      <c r="V1371" s="27"/>
      <c r="W1371" s="27"/>
      <c r="X1371" s="27"/>
      <c r="Y1371" s="27"/>
      <c r="Z1371" s="27"/>
      <c r="AA1371" s="27"/>
      <c r="AB1371" s="27"/>
      <c r="AC1371" s="27"/>
      <c r="AD1371" s="27"/>
    </row>
    <row r="1372" spans="1:30" s="25" customFormat="1" ht="12.75">
      <c r="A1372" s="22"/>
      <c r="E1372" s="43"/>
      <c r="F1372" s="44"/>
      <c r="G1372" s="49"/>
      <c r="H1372" s="49"/>
      <c r="I1372" s="49"/>
      <c r="J1372" s="26"/>
      <c r="K1372" s="26"/>
      <c r="L1372" s="26"/>
      <c r="M1372" s="297"/>
      <c r="N1372" s="105"/>
      <c r="O1372" s="105"/>
      <c r="P1372" s="105"/>
      <c r="Q1372" s="27"/>
      <c r="R1372" s="27"/>
      <c r="S1372" s="27"/>
      <c r="T1372" s="27"/>
      <c r="U1372" s="27"/>
      <c r="V1372" s="27"/>
      <c r="W1372" s="27"/>
      <c r="X1372" s="27"/>
      <c r="Y1372" s="27"/>
      <c r="Z1372" s="27"/>
      <c r="AA1372" s="27"/>
      <c r="AB1372" s="27"/>
      <c r="AC1372" s="27"/>
      <c r="AD1372" s="27"/>
    </row>
    <row r="1373" spans="1:30" s="25" customFormat="1" ht="12.75">
      <c r="A1373" s="22"/>
      <c r="E1373" s="43"/>
      <c r="F1373" s="44"/>
      <c r="G1373" s="49"/>
      <c r="H1373" s="49"/>
      <c r="I1373" s="49"/>
      <c r="J1373" s="26"/>
      <c r="K1373" s="26"/>
      <c r="L1373" s="26"/>
      <c r="M1373" s="297"/>
      <c r="N1373" s="105"/>
      <c r="O1373" s="105"/>
      <c r="P1373" s="105"/>
      <c r="Q1373" s="27"/>
      <c r="R1373" s="27"/>
      <c r="S1373" s="27"/>
      <c r="T1373" s="27"/>
      <c r="U1373" s="27"/>
      <c r="V1373" s="27"/>
      <c r="W1373" s="27"/>
      <c r="X1373" s="27"/>
      <c r="Y1373" s="27"/>
      <c r="Z1373" s="27"/>
      <c r="AA1373" s="27"/>
      <c r="AB1373" s="27"/>
      <c r="AC1373" s="27"/>
      <c r="AD1373" s="27"/>
    </row>
    <row r="1374" spans="1:30" s="25" customFormat="1" ht="12.75">
      <c r="A1374" s="22"/>
      <c r="E1374" s="43"/>
      <c r="F1374" s="44"/>
      <c r="G1374" s="49"/>
      <c r="H1374" s="49"/>
      <c r="I1374" s="49"/>
      <c r="J1374" s="26"/>
      <c r="K1374" s="26"/>
      <c r="L1374" s="26"/>
      <c r="M1374" s="297"/>
      <c r="N1374" s="105"/>
      <c r="O1374" s="105"/>
      <c r="P1374" s="105"/>
      <c r="Q1374" s="27"/>
      <c r="R1374" s="27"/>
      <c r="S1374" s="27"/>
      <c r="T1374" s="27"/>
      <c r="U1374" s="27"/>
      <c r="V1374" s="27"/>
      <c r="W1374" s="27"/>
      <c r="X1374" s="27"/>
      <c r="Y1374" s="27"/>
      <c r="Z1374" s="27"/>
      <c r="AA1374" s="27"/>
      <c r="AB1374" s="27"/>
      <c r="AC1374" s="27"/>
      <c r="AD1374" s="27"/>
    </row>
    <row r="1375" spans="1:30" s="25" customFormat="1" ht="12.75">
      <c r="A1375" s="22"/>
      <c r="E1375" s="43"/>
      <c r="F1375" s="44"/>
      <c r="G1375" s="49"/>
      <c r="H1375" s="49"/>
      <c r="I1375" s="49"/>
      <c r="J1375" s="26"/>
      <c r="K1375" s="26"/>
      <c r="L1375" s="26"/>
      <c r="M1375" s="297"/>
      <c r="N1375" s="105"/>
      <c r="O1375" s="105"/>
      <c r="P1375" s="105"/>
      <c r="Q1375" s="27"/>
      <c r="R1375" s="27"/>
      <c r="S1375" s="27"/>
      <c r="T1375" s="27"/>
      <c r="U1375" s="27"/>
      <c r="V1375" s="27"/>
      <c r="W1375" s="27"/>
      <c r="X1375" s="27"/>
      <c r="Y1375" s="27"/>
      <c r="Z1375" s="27"/>
      <c r="AA1375" s="27"/>
      <c r="AB1375" s="27"/>
      <c r="AC1375" s="27"/>
      <c r="AD1375" s="27"/>
    </row>
    <row r="1376" spans="1:30" s="25" customFormat="1" ht="12.75">
      <c r="A1376" s="22"/>
      <c r="E1376" s="43"/>
      <c r="F1376" s="44"/>
      <c r="G1376" s="49"/>
      <c r="H1376" s="49"/>
      <c r="I1376" s="49"/>
      <c r="J1376" s="26"/>
      <c r="K1376" s="26"/>
      <c r="L1376" s="26"/>
      <c r="M1376" s="297"/>
      <c r="N1376" s="105"/>
      <c r="O1376" s="105"/>
      <c r="P1376" s="105"/>
      <c r="Q1376" s="27"/>
      <c r="R1376" s="27"/>
      <c r="S1376" s="27"/>
      <c r="T1376" s="27"/>
      <c r="U1376" s="27"/>
      <c r="V1376" s="27"/>
      <c r="W1376" s="27"/>
      <c r="X1376" s="27"/>
      <c r="Y1376" s="27"/>
      <c r="Z1376" s="27"/>
      <c r="AA1376" s="27"/>
      <c r="AB1376" s="27"/>
      <c r="AC1376" s="27"/>
      <c r="AD1376" s="27"/>
    </row>
    <row r="1377" spans="1:30" s="25" customFormat="1" ht="12.75">
      <c r="A1377" s="22"/>
      <c r="E1377" s="43"/>
      <c r="F1377" s="44"/>
      <c r="G1377" s="49"/>
      <c r="H1377" s="49"/>
      <c r="I1377" s="49"/>
      <c r="J1377" s="26"/>
      <c r="K1377" s="26"/>
      <c r="L1377" s="26"/>
      <c r="M1377" s="297"/>
      <c r="N1377" s="105"/>
      <c r="O1377" s="105"/>
      <c r="P1377" s="105"/>
      <c r="Q1377" s="27"/>
      <c r="R1377" s="27"/>
      <c r="S1377" s="27"/>
      <c r="T1377" s="27"/>
      <c r="U1377" s="27"/>
      <c r="V1377" s="27"/>
      <c r="W1377" s="27"/>
      <c r="X1377" s="27"/>
      <c r="Y1377" s="27"/>
      <c r="Z1377" s="27"/>
      <c r="AA1377" s="27"/>
      <c r="AB1377" s="27"/>
      <c r="AC1377" s="27"/>
      <c r="AD1377" s="27"/>
    </row>
    <row r="1378" spans="1:30" s="25" customFormat="1" ht="12.75">
      <c r="A1378" s="22"/>
      <c r="E1378" s="43"/>
      <c r="F1378" s="44"/>
      <c r="G1378" s="49"/>
      <c r="H1378" s="49"/>
      <c r="I1378" s="49"/>
      <c r="J1378" s="26"/>
      <c r="K1378" s="26"/>
      <c r="L1378" s="26"/>
      <c r="M1378" s="297"/>
      <c r="N1378" s="105"/>
      <c r="O1378" s="105"/>
      <c r="P1378" s="105"/>
      <c r="Q1378" s="27"/>
      <c r="R1378" s="27"/>
      <c r="S1378" s="27"/>
      <c r="T1378" s="27"/>
      <c r="U1378" s="27"/>
      <c r="V1378" s="27"/>
      <c r="W1378" s="27"/>
      <c r="X1378" s="27"/>
      <c r="Y1378" s="27"/>
      <c r="Z1378" s="27"/>
      <c r="AA1378" s="27"/>
      <c r="AB1378" s="27"/>
      <c r="AC1378" s="27"/>
      <c r="AD1378" s="27"/>
    </row>
    <row r="1379" spans="1:30" s="25" customFormat="1" ht="12.75">
      <c r="A1379" s="22"/>
      <c r="E1379" s="43"/>
      <c r="F1379" s="44"/>
      <c r="G1379" s="49"/>
      <c r="H1379" s="49"/>
      <c r="I1379" s="49"/>
      <c r="J1379" s="26"/>
      <c r="K1379" s="26"/>
      <c r="L1379" s="26"/>
      <c r="M1379" s="297"/>
      <c r="N1379" s="105"/>
      <c r="O1379" s="105"/>
      <c r="P1379" s="105"/>
      <c r="Q1379" s="27"/>
      <c r="R1379" s="27"/>
      <c r="S1379" s="27"/>
      <c r="T1379" s="27"/>
      <c r="U1379" s="27"/>
      <c r="V1379" s="27"/>
      <c r="W1379" s="27"/>
      <c r="X1379" s="27"/>
      <c r="Y1379" s="27"/>
      <c r="Z1379" s="27"/>
      <c r="AA1379" s="27"/>
      <c r="AB1379" s="27"/>
      <c r="AC1379" s="27"/>
      <c r="AD1379" s="27"/>
    </row>
    <row r="1380" spans="1:30" s="25" customFormat="1" ht="12.75">
      <c r="A1380" s="22"/>
      <c r="E1380" s="43"/>
      <c r="F1380" s="44"/>
      <c r="G1380" s="49"/>
      <c r="H1380" s="49"/>
      <c r="I1380" s="49"/>
      <c r="J1380" s="26"/>
      <c r="K1380" s="26"/>
      <c r="L1380" s="26"/>
      <c r="M1380" s="297"/>
      <c r="N1380" s="105"/>
      <c r="O1380" s="105"/>
      <c r="P1380" s="105"/>
      <c r="Q1380" s="27"/>
      <c r="R1380" s="27"/>
      <c r="S1380" s="27"/>
      <c r="T1380" s="27"/>
      <c r="U1380" s="27"/>
      <c r="V1380" s="27"/>
      <c r="W1380" s="27"/>
      <c r="X1380" s="27"/>
      <c r="Y1380" s="27"/>
      <c r="Z1380" s="27"/>
      <c r="AA1380" s="27"/>
      <c r="AB1380" s="27"/>
      <c r="AC1380" s="27"/>
      <c r="AD1380" s="27"/>
    </row>
    <row r="1381" spans="1:30" s="25" customFormat="1" ht="12.75">
      <c r="A1381" s="22"/>
      <c r="E1381" s="43"/>
      <c r="F1381" s="44"/>
      <c r="G1381" s="49"/>
      <c r="H1381" s="49"/>
      <c r="I1381" s="49"/>
      <c r="J1381" s="26"/>
      <c r="K1381" s="26"/>
      <c r="L1381" s="26"/>
      <c r="M1381" s="297"/>
      <c r="N1381" s="105"/>
      <c r="O1381" s="105"/>
      <c r="P1381" s="105"/>
      <c r="Q1381" s="27"/>
      <c r="R1381" s="27"/>
      <c r="S1381" s="27"/>
      <c r="T1381" s="27"/>
      <c r="U1381" s="27"/>
      <c r="V1381" s="27"/>
      <c r="W1381" s="27"/>
      <c r="X1381" s="27"/>
      <c r="Y1381" s="27"/>
      <c r="Z1381" s="27"/>
      <c r="AA1381" s="27"/>
      <c r="AB1381" s="27"/>
      <c r="AC1381" s="27"/>
      <c r="AD1381" s="27"/>
    </row>
    <row r="1382" spans="1:30" s="25" customFormat="1" ht="12.75">
      <c r="A1382" s="22"/>
      <c r="E1382" s="43"/>
      <c r="F1382" s="44"/>
      <c r="G1382" s="49"/>
      <c r="H1382" s="49"/>
      <c r="I1382" s="49"/>
      <c r="J1382" s="26"/>
      <c r="K1382" s="26"/>
      <c r="L1382" s="26"/>
      <c r="M1382" s="297"/>
      <c r="N1382" s="105"/>
      <c r="O1382" s="105"/>
      <c r="P1382" s="105"/>
      <c r="Q1382" s="27"/>
      <c r="R1382" s="27"/>
      <c r="S1382" s="27"/>
      <c r="T1382" s="27"/>
      <c r="U1382" s="27"/>
      <c r="V1382" s="27"/>
      <c r="W1382" s="27"/>
      <c r="X1382" s="27"/>
      <c r="Y1382" s="27"/>
      <c r="Z1382" s="27"/>
      <c r="AA1382" s="27"/>
      <c r="AB1382" s="27"/>
      <c r="AC1382" s="27"/>
      <c r="AD1382" s="27"/>
    </row>
    <row r="1383" spans="1:30" s="25" customFormat="1" ht="12.75">
      <c r="A1383" s="22"/>
      <c r="E1383" s="43"/>
      <c r="F1383" s="44"/>
      <c r="G1383" s="49"/>
      <c r="H1383" s="49"/>
      <c r="I1383" s="49"/>
      <c r="J1383" s="26"/>
      <c r="K1383" s="26"/>
      <c r="L1383" s="26"/>
      <c r="M1383" s="297"/>
      <c r="N1383" s="105"/>
      <c r="O1383" s="105"/>
      <c r="P1383" s="105"/>
      <c r="Q1383" s="27"/>
      <c r="R1383" s="27"/>
      <c r="S1383" s="27"/>
      <c r="T1383" s="27"/>
      <c r="U1383" s="27"/>
      <c r="V1383" s="27"/>
      <c r="W1383" s="27"/>
      <c r="X1383" s="27"/>
      <c r="Y1383" s="27"/>
      <c r="Z1383" s="27"/>
      <c r="AA1383" s="27"/>
      <c r="AB1383" s="27"/>
      <c r="AC1383" s="27"/>
      <c r="AD1383" s="27"/>
    </row>
    <row r="1384" spans="1:30" s="25" customFormat="1" ht="12.75">
      <c r="A1384" s="22"/>
      <c r="E1384" s="43"/>
      <c r="F1384" s="44"/>
      <c r="G1384" s="49"/>
      <c r="H1384" s="49"/>
      <c r="I1384" s="49"/>
      <c r="J1384" s="26"/>
      <c r="K1384" s="26"/>
      <c r="L1384" s="26"/>
      <c r="M1384" s="297"/>
      <c r="N1384" s="105"/>
      <c r="O1384" s="105"/>
      <c r="P1384" s="105"/>
      <c r="Q1384" s="27"/>
      <c r="R1384" s="27"/>
      <c r="S1384" s="27"/>
      <c r="T1384" s="27"/>
      <c r="U1384" s="27"/>
      <c r="V1384" s="27"/>
      <c r="W1384" s="27"/>
      <c r="X1384" s="27"/>
      <c r="Y1384" s="27"/>
      <c r="Z1384" s="27"/>
      <c r="AA1384" s="27"/>
      <c r="AB1384" s="27"/>
      <c r="AC1384" s="27"/>
      <c r="AD1384" s="27"/>
    </row>
    <row r="1385" spans="1:30" s="25" customFormat="1" ht="12.75">
      <c r="A1385" s="22"/>
      <c r="E1385" s="43"/>
      <c r="F1385" s="44"/>
      <c r="G1385" s="49"/>
      <c r="H1385" s="49"/>
      <c r="I1385" s="49"/>
      <c r="J1385" s="26"/>
      <c r="K1385" s="26"/>
      <c r="L1385" s="26"/>
      <c r="M1385" s="297"/>
      <c r="N1385" s="105"/>
      <c r="O1385" s="105"/>
      <c r="P1385" s="105"/>
      <c r="Q1385" s="27"/>
      <c r="R1385" s="27"/>
      <c r="S1385" s="27"/>
      <c r="T1385" s="27"/>
      <c r="U1385" s="27"/>
      <c r="V1385" s="27"/>
      <c r="W1385" s="27"/>
      <c r="X1385" s="27"/>
      <c r="Y1385" s="27"/>
      <c r="Z1385" s="27"/>
      <c r="AA1385" s="27"/>
      <c r="AB1385" s="27"/>
      <c r="AC1385" s="27"/>
      <c r="AD1385" s="27"/>
    </row>
    <row r="1386" spans="1:30" s="25" customFormat="1" ht="12.75">
      <c r="A1386" s="22"/>
      <c r="E1386" s="43"/>
      <c r="F1386" s="44"/>
      <c r="G1386" s="49"/>
      <c r="H1386" s="49"/>
      <c r="I1386" s="49"/>
      <c r="J1386" s="26"/>
      <c r="K1386" s="26"/>
      <c r="L1386" s="26"/>
      <c r="M1386" s="297"/>
      <c r="N1386" s="105"/>
      <c r="O1386" s="105"/>
      <c r="P1386" s="105"/>
      <c r="Q1386" s="27"/>
      <c r="R1386" s="27"/>
      <c r="S1386" s="27"/>
      <c r="T1386" s="27"/>
      <c r="U1386" s="27"/>
      <c r="V1386" s="27"/>
      <c r="W1386" s="27"/>
      <c r="X1386" s="27"/>
      <c r="Y1386" s="27"/>
      <c r="Z1386" s="27"/>
      <c r="AA1386" s="27"/>
      <c r="AB1386" s="27"/>
      <c r="AC1386" s="27"/>
      <c r="AD1386" s="27"/>
    </row>
    <row r="1387" spans="1:30" s="25" customFormat="1" ht="12.75">
      <c r="A1387" s="22"/>
      <c r="E1387" s="43"/>
      <c r="F1387" s="44"/>
      <c r="G1387" s="49"/>
      <c r="H1387" s="49"/>
      <c r="I1387" s="49"/>
      <c r="J1387" s="26"/>
      <c r="K1387" s="26"/>
      <c r="L1387" s="26"/>
      <c r="M1387" s="297"/>
      <c r="N1387" s="105"/>
      <c r="O1387" s="105"/>
      <c r="P1387" s="105"/>
      <c r="Q1387" s="27"/>
      <c r="R1387" s="27"/>
      <c r="S1387" s="27"/>
      <c r="T1387" s="27"/>
      <c r="U1387" s="27"/>
      <c r="V1387" s="27"/>
      <c r="W1387" s="27"/>
      <c r="X1387" s="27"/>
      <c r="Y1387" s="27"/>
      <c r="Z1387" s="27"/>
      <c r="AA1387" s="27"/>
      <c r="AB1387" s="27"/>
      <c r="AC1387" s="27"/>
      <c r="AD1387" s="27"/>
    </row>
    <row r="1388" spans="1:30" s="25" customFormat="1" ht="12.75">
      <c r="A1388" s="22"/>
      <c r="E1388" s="43"/>
      <c r="F1388" s="44"/>
      <c r="G1388" s="49"/>
      <c r="H1388" s="49"/>
      <c r="I1388" s="49"/>
      <c r="J1388" s="26"/>
      <c r="K1388" s="26"/>
      <c r="L1388" s="26"/>
      <c r="M1388" s="297"/>
      <c r="N1388" s="105"/>
      <c r="O1388" s="105"/>
      <c r="P1388" s="105"/>
      <c r="Q1388" s="27"/>
      <c r="R1388" s="27"/>
      <c r="S1388" s="27"/>
      <c r="T1388" s="27"/>
      <c r="U1388" s="27"/>
      <c r="V1388" s="27"/>
      <c r="W1388" s="27"/>
      <c r="X1388" s="27"/>
      <c r="Y1388" s="27"/>
      <c r="Z1388" s="27"/>
      <c r="AA1388" s="27"/>
      <c r="AB1388" s="27"/>
      <c r="AC1388" s="27"/>
      <c r="AD1388" s="27"/>
    </row>
    <row r="1389" spans="1:30" s="25" customFormat="1" ht="12.75">
      <c r="A1389" s="22"/>
      <c r="E1389" s="43"/>
      <c r="F1389" s="44"/>
      <c r="G1389" s="49"/>
      <c r="H1389" s="49"/>
      <c r="I1389" s="49"/>
      <c r="J1389" s="26"/>
      <c r="K1389" s="26"/>
      <c r="L1389" s="26"/>
      <c r="M1389" s="297"/>
      <c r="N1389" s="105"/>
      <c r="O1389" s="105"/>
      <c r="P1389" s="105"/>
      <c r="Q1389" s="27"/>
      <c r="R1389" s="27"/>
      <c r="S1389" s="27"/>
      <c r="T1389" s="27"/>
      <c r="U1389" s="27"/>
      <c r="V1389" s="27"/>
      <c r="W1389" s="27"/>
      <c r="X1389" s="27"/>
      <c r="Y1389" s="27"/>
      <c r="Z1389" s="27"/>
      <c r="AA1389" s="27"/>
      <c r="AB1389" s="27"/>
      <c r="AC1389" s="27"/>
      <c r="AD1389" s="27"/>
    </row>
    <row r="1390" spans="1:30" s="25" customFormat="1" ht="12.75">
      <c r="A1390" s="22"/>
      <c r="E1390" s="43"/>
      <c r="F1390" s="44"/>
      <c r="G1390" s="49"/>
      <c r="H1390" s="49"/>
      <c r="I1390" s="49"/>
      <c r="J1390" s="26"/>
      <c r="K1390" s="26"/>
      <c r="L1390" s="26"/>
      <c r="M1390" s="297"/>
      <c r="N1390" s="105"/>
      <c r="O1390" s="105"/>
      <c r="P1390" s="105"/>
      <c r="Q1390" s="27"/>
      <c r="R1390" s="27"/>
      <c r="S1390" s="27"/>
      <c r="T1390" s="27"/>
      <c r="U1390" s="27"/>
      <c r="V1390" s="27"/>
      <c r="W1390" s="27"/>
      <c r="X1390" s="27"/>
      <c r="Y1390" s="27"/>
      <c r="Z1390" s="27"/>
      <c r="AA1390" s="27"/>
      <c r="AB1390" s="27"/>
      <c r="AC1390" s="27"/>
      <c r="AD1390" s="27"/>
    </row>
    <row r="1391" spans="1:30" s="25" customFormat="1" ht="12.75">
      <c r="A1391" s="22"/>
      <c r="E1391" s="43"/>
      <c r="F1391" s="44"/>
      <c r="G1391" s="49"/>
      <c r="H1391" s="49"/>
      <c r="I1391" s="49"/>
      <c r="J1391" s="26"/>
      <c r="K1391" s="26"/>
      <c r="L1391" s="26"/>
      <c r="M1391" s="297"/>
      <c r="N1391" s="105"/>
      <c r="O1391" s="105"/>
      <c r="P1391" s="105"/>
      <c r="Q1391" s="27"/>
      <c r="R1391" s="27"/>
      <c r="S1391" s="27"/>
      <c r="T1391" s="27"/>
      <c r="U1391" s="27"/>
      <c r="V1391" s="27"/>
      <c r="W1391" s="27"/>
      <c r="X1391" s="27"/>
      <c r="Y1391" s="27"/>
      <c r="Z1391" s="27"/>
      <c r="AA1391" s="27"/>
      <c r="AB1391" s="27"/>
      <c r="AC1391" s="27"/>
      <c r="AD1391" s="27"/>
    </row>
    <row r="1392" spans="1:30" s="25" customFormat="1" ht="12.75">
      <c r="A1392" s="22"/>
      <c r="E1392" s="43"/>
      <c r="F1392" s="44"/>
      <c r="G1392" s="49"/>
      <c r="H1392" s="49"/>
      <c r="I1392" s="49"/>
      <c r="J1392" s="26"/>
      <c r="K1392" s="26"/>
      <c r="L1392" s="26"/>
      <c r="M1392" s="297"/>
      <c r="N1392" s="105"/>
      <c r="O1392" s="105"/>
      <c r="P1392" s="105"/>
      <c r="Q1392" s="27"/>
      <c r="R1392" s="27"/>
      <c r="S1392" s="27"/>
      <c r="T1392" s="27"/>
      <c r="U1392" s="27"/>
      <c r="V1392" s="27"/>
      <c r="W1392" s="27"/>
      <c r="X1392" s="27"/>
      <c r="Y1392" s="27"/>
      <c r="Z1392" s="27"/>
      <c r="AA1392" s="27"/>
      <c r="AB1392" s="27"/>
      <c r="AC1392" s="27"/>
      <c r="AD1392" s="27"/>
    </row>
    <row r="1393" spans="1:30" s="25" customFormat="1" ht="12.75">
      <c r="A1393" s="22"/>
      <c r="E1393" s="43"/>
      <c r="F1393" s="44"/>
      <c r="G1393" s="49"/>
      <c r="H1393" s="49"/>
      <c r="I1393" s="49"/>
      <c r="J1393" s="26"/>
      <c r="K1393" s="26"/>
      <c r="L1393" s="26"/>
      <c r="M1393" s="297"/>
      <c r="N1393" s="105"/>
      <c r="O1393" s="105"/>
      <c r="P1393" s="105"/>
      <c r="Q1393" s="27"/>
      <c r="R1393" s="27"/>
      <c r="S1393" s="27"/>
      <c r="T1393" s="27"/>
      <c r="U1393" s="27"/>
      <c r="V1393" s="27"/>
      <c r="W1393" s="27"/>
      <c r="X1393" s="27"/>
      <c r="Y1393" s="27"/>
      <c r="Z1393" s="27"/>
      <c r="AA1393" s="27"/>
      <c r="AB1393" s="27"/>
      <c r="AC1393" s="27"/>
      <c r="AD1393" s="27"/>
    </row>
    <row r="1394" spans="1:30" s="25" customFormat="1" ht="12.75">
      <c r="A1394" s="22"/>
      <c r="E1394" s="43"/>
      <c r="F1394" s="44"/>
      <c r="G1394" s="49"/>
      <c r="H1394" s="49"/>
      <c r="I1394" s="49"/>
      <c r="J1394" s="26"/>
      <c r="K1394" s="26"/>
      <c r="L1394" s="26"/>
      <c r="M1394" s="297"/>
      <c r="N1394" s="105"/>
      <c r="O1394" s="105"/>
      <c r="P1394" s="105"/>
      <c r="Q1394" s="27"/>
      <c r="R1394" s="27"/>
      <c r="S1394" s="27"/>
      <c r="T1394" s="27"/>
      <c r="U1394" s="27"/>
      <c r="V1394" s="27"/>
      <c r="W1394" s="27"/>
      <c r="X1394" s="27"/>
      <c r="Y1394" s="27"/>
      <c r="Z1394" s="27"/>
      <c r="AA1394" s="27"/>
      <c r="AB1394" s="27"/>
      <c r="AC1394" s="27"/>
      <c r="AD1394" s="27"/>
    </row>
    <row r="1395" spans="1:30" s="25" customFormat="1" ht="12.75">
      <c r="A1395" s="22"/>
      <c r="E1395" s="43"/>
      <c r="F1395" s="44"/>
      <c r="G1395" s="49"/>
      <c r="H1395" s="49"/>
      <c r="I1395" s="49"/>
      <c r="J1395" s="26"/>
      <c r="K1395" s="26"/>
      <c r="L1395" s="26"/>
      <c r="M1395" s="297"/>
      <c r="N1395" s="105"/>
      <c r="O1395" s="105"/>
      <c r="P1395" s="105"/>
      <c r="Q1395" s="27"/>
      <c r="R1395" s="27"/>
      <c r="S1395" s="27"/>
      <c r="T1395" s="27"/>
      <c r="U1395" s="27"/>
      <c r="V1395" s="27"/>
      <c r="W1395" s="27"/>
      <c r="X1395" s="27"/>
      <c r="Y1395" s="27"/>
      <c r="Z1395" s="27"/>
      <c r="AA1395" s="27"/>
      <c r="AB1395" s="27"/>
      <c r="AC1395" s="27"/>
      <c r="AD1395" s="27"/>
    </row>
    <row r="1396" spans="1:30" s="25" customFormat="1" ht="12.75">
      <c r="A1396" s="22"/>
      <c r="E1396" s="43"/>
      <c r="F1396" s="44"/>
      <c r="G1396" s="49"/>
      <c r="H1396" s="49"/>
      <c r="I1396" s="49"/>
      <c r="J1396" s="26"/>
      <c r="K1396" s="26"/>
      <c r="L1396" s="26"/>
      <c r="M1396" s="297"/>
      <c r="N1396" s="105"/>
      <c r="O1396" s="105"/>
      <c r="P1396" s="105"/>
      <c r="Q1396" s="27"/>
      <c r="R1396" s="27"/>
      <c r="S1396" s="27"/>
      <c r="T1396" s="27"/>
      <c r="U1396" s="27"/>
      <c r="V1396" s="27"/>
      <c r="W1396" s="27"/>
      <c r="X1396" s="27"/>
      <c r="Y1396" s="27"/>
      <c r="Z1396" s="27"/>
      <c r="AA1396" s="27"/>
      <c r="AB1396" s="27"/>
      <c r="AC1396" s="27"/>
      <c r="AD1396" s="27"/>
    </row>
    <row r="1397" spans="1:30" s="25" customFormat="1" ht="12.75">
      <c r="A1397" s="22"/>
      <c r="E1397" s="43"/>
      <c r="F1397" s="44"/>
      <c r="G1397" s="49"/>
      <c r="H1397" s="49"/>
      <c r="I1397" s="49"/>
      <c r="J1397" s="26"/>
      <c r="K1397" s="26"/>
      <c r="L1397" s="26"/>
      <c r="M1397" s="297"/>
      <c r="N1397" s="105"/>
      <c r="O1397" s="105"/>
      <c r="P1397" s="105"/>
      <c r="Q1397" s="27"/>
      <c r="R1397" s="27"/>
      <c r="S1397" s="27"/>
      <c r="T1397" s="27"/>
      <c r="U1397" s="27"/>
      <c r="V1397" s="27"/>
      <c r="W1397" s="27"/>
      <c r="X1397" s="27"/>
      <c r="Y1397" s="27"/>
      <c r="Z1397" s="27"/>
      <c r="AA1397" s="27"/>
      <c r="AB1397" s="27"/>
      <c r="AC1397" s="27"/>
      <c r="AD1397" s="27"/>
    </row>
    <row r="1398" spans="1:30" s="25" customFormat="1" ht="12.75">
      <c r="A1398" s="22"/>
      <c r="E1398" s="43"/>
      <c r="F1398" s="44"/>
      <c r="G1398" s="49"/>
      <c r="H1398" s="49"/>
      <c r="I1398" s="49"/>
      <c r="J1398" s="26"/>
      <c r="K1398" s="26"/>
      <c r="L1398" s="26"/>
      <c r="M1398" s="297"/>
      <c r="N1398" s="105"/>
      <c r="O1398" s="105"/>
      <c r="P1398" s="105"/>
      <c r="Q1398" s="27"/>
      <c r="R1398" s="27"/>
      <c r="S1398" s="27"/>
      <c r="T1398" s="27"/>
      <c r="U1398" s="27"/>
      <c r="V1398" s="27"/>
      <c r="W1398" s="27"/>
      <c r="X1398" s="27"/>
      <c r="Y1398" s="27"/>
      <c r="Z1398" s="27"/>
      <c r="AA1398" s="27"/>
      <c r="AB1398" s="27"/>
      <c r="AC1398" s="27"/>
      <c r="AD1398" s="27"/>
    </row>
    <row r="1399" spans="1:30" s="25" customFormat="1" ht="12.75">
      <c r="A1399" s="22"/>
      <c r="E1399" s="43"/>
      <c r="F1399" s="44"/>
      <c r="G1399" s="49"/>
      <c r="H1399" s="49"/>
      <c r="I1399" s="49"/>
      <c r="J1399" s="26"/>
      <c r="K1399" s="26"/>
      <c r="L1399" s="26"/>
      <c r="M1399" s="297"/>
      <c r="N1399" s="105"/>
      <c r="O1399" s="105"/>
      <c r="P1399" s="105"/>
      <c r="Q1399" s="27"/>
      <c r="R1399" s="27"/>
      <c r="S1399" s="27"/>
      <c r="T1399" s="27"/>
      <c r="U1399" s="27"/>
      <c r="V1399" s="27"/>
      <c r="W1399" s="27"/>
      <c r="X1399" s="27"/>
      <c r="Y1399" s="27"/>
      <c r="Z1399" s="27"/>
      <c r="AA1399" s="27"/>
      <c r="AB1399" s="27"/>
      <c r="AC1399" s="27"/>
      <c r="AD1399" s="27"/>
    </row>
    <row r="1400" spans="1:30" s="25" customFormat="1" ht="12.75">
      <c r="A1400" s="22"/>
      <c r="E1400" s="43"/>
      <c r="F1400" s="44"/>
      <c r="G1400" s="49"/>
      <c r="H1400" s="49"/>
      <c r="I1400" s="49"/>
      <c r="J1400" s="26"/>
      <c r="K1400" s="26"/>
      <c r="L1400" s="26"/>
      <c r="M1400" s="297"/>
      <c r="N1400" s="105"/>
      <c r="O1400" s="105"/>
      <c r="P1400" s="105"/>
      <c r="Q1400" s="27"/>
      <c r="R1400" s="27"/>
      <c r="S1400" s="27"/>
      <c r="T1400" s="27"/>
      <c r="U1400" s="27"/>
      <c r="V1400" s="27"/>
      <c r="W1400" s="27"/>
      <c r="X1400" s="27"/>
      <c r="Y1400" s="27"/>
      <c r="Z1400" s="27"/>
      <c r="AA1400" s="27"/>
      <c r="AB1400" s="27"/>
      <c r="AC1400" s="27"/>
      <c r="AD1400" s="27"/>
    </row>
    <row r="1401" spans="1:30" s="25" customFormat="1" ht="12.75">
      <c r="A1401" s="22"/>
      <c r="E1401" s="43"/>
      <c r="F1401" s="44"/>
      <c r="G1401" s="49"/>
      <c r="H1401" s="49"/>
      <c r="I1401" s="49"/>
      <c r="J1401" s="26"/>
      <c r="K1401" s="26"/>
      <c r="L1401" s="26"/>
      <c r="M1401" s="297"/>
      <c r="N1401" s="105"/>
      <c r="O1401" s="105"/>
      <c r="P1401" s="105"/>
      <c r="Q1401" s="27"/>
      <c r="R1401" s="27"/>
      <c r="S1401" s="27"/>
      <c r="T1401" s="27"/>
      <c r="U1401" s="27"/>
      <c r="V1401" s="27"/>
      <c r="W1401" s="27"/>
      <c r="X1401" s="27"/>
      <c r="Y1401" s="27"/>
      <c r="Z1401" s="27"/>
      <c r="AA1401" s="27"/>
      <c r="AB1401" s="27"/>
      <c r="AC1401" s="27"/>
      <c r="AD1401" s="27"/>
    </row>
    <row r="1402" spans="1:30" s="25" customFormat="1" ht="12.75">
      <c r="A1402" s="22"/>
      <c r="E1402" s="43"/>
      <c r="F1402" s="44"/>
      <c r="G1402" s="49"/>
      <c r="H1402" s="49"/>
      <c r="I1402" s="49"/>
      <c r="J1402" s="26"/>
      <c r="K1402" s="26"/>
      <c r="L1402" s="26"/>
      <c r="M1402" s="297"/>
      <c r="N1402" s="105"/>
      <c r="O1402" s="105"/>
      <c r="P1402" s="105"/>
      <c r="Q1402" s="27"/>
      <c r="R1402" s="27"/>
      <c r="S1402" s="27"/>
      <c r="T1402" s="27"/>
      <c r="U1402" s="27"/>
      <c r="V1402" s="27"/>
      <c r="W1402" s="27"/>
      <c r="X1402" s="27"/>
      <c r="Y1402" s="27"/>
      <c r="Z1402" s="27"/>
      <c r="AA1402" s="27"/>
      <c r="AB1402" s="27"/>
      <c r="AC1402" s="27"/>
      <c r="AD1402" s="27"/>
    </row>
    <row r="1403" spans="1:30" s="25" customFormat="1" ht="12.75">
      <c r="A1403" s="22"/>
      <c r="E1403" s="43"/>
      <c r="F1403" s="44"/>
      <c r="G1403" s="49"/>
      <c r="H1403" s="49"/>
      <c r="I1403" s="49"/>
      <c r="J1403" s="26"/>
      <c r="K1403" s="26"/>
      <c r="L1403" s="26"/>
      <c r="M1403" s="297"/>
      <c r="N1403" s="105"/>
      <c r="O1403" s="105"/>
      <c r="P1403" s="105"/>
      <c r="Q1403" s="27"/>
      <c r="R1403" s="27"/>
      <c r="S1403" s="27"/>
      <c r="T1403" s="27"/>
      <c r="U1403" s="27"/>
      <c r="V1403" s="27"/>
      <c r="W1403" s="27"/>
      <c r="X1403" s="27"/>
      <c r="Y1403" s="27"/>
      <c r="Z1403" s="27"/>
      <c r="AA1403" s="27"/>
      <c r="AB1403" s="27"/>
      <c r="AC1403" s="27"/>
      <c r="AD1403" s="27"/>
    </row>
    <row r="1404" spans="1:30" s="25" customFormat="1" ht="12.75">
      <c r="A1404" s="22"/>
      <c r="E1404" s="43"/>
      <c r="F1404" s="44"/>
      <c r="G1404" s="49"/>
      <c r="H1404" s="49"/>
      <c r="I1404" s="49"/>
      <c r="J1404" s="26"/>
      <c r="K1404" s="26"/>
      <c r="L1404" s="26"/>
      <c r="M1404" s="297"/>
      <c r="N1404" s="105"/>
      <c r="O1404" s="105"/>
      <c r="P1404" s="105"/>
      <c r="Q1404" s="27"/>
      <c r="R1404" s="27"/>
      <c r="S1404" s="27"/>
      <c r="T1404" s="27"/>
      <c r="U1404" s="27"/>
      <c r="V1404" s="27"/>
      <c r="W1404" s="27"/>
      <c r="X1404" s="27"/>
      <c r="Y1404" s="27"/>
      <c r="Z1404" s="27"/>
      <c r="AA1404" s="27"/>
      <c r="AB1404" s="27"/>
      <c r="AC1404" s="27"/>
      <c r="AD1404" s="27"/>
    </row>
    <row r="1405" spans="1:30" s="25" customFormat="1" ht="12.75">
      <c r="A1405" s="22"/>
      <c r="E1405" s="43"/>
      <c r="F1405" s="44"/>
      <c r="G1405" s="49"/>
      <c r="H1405" s="49"/>
      <c r="I1405" s="49"/>
      <c r="J1405" s="26"/>
      <c r="K1405" s="26"/>
      <c r="L1405" s="26"/>
      <c r="M1405" s="297"/>
      <c r="N1405" s="105"/>
      <c r="O1405" s="105"/>
      <c r="P1405" s="105"/>
      <c r="Q1405" s="27"/>
      <c r="R1405" s="27"/>
      <c r="S1405" s="27"/>
      <c r="T1405" s="27"/>
      <c r="U1405" s="27"/>
      <c r="V1405" s="27"/>
      <c r="W1405" s="27"/>
      <c r="X1405" s="27"/>
      <c r="Y1405" s="27"/>
      <c r="Z1405" s="27"/>
      <c r="AA1405" s="27"/>
      <c r="AB1405" s="27"/>
      <c r="AC1405" s="27"/>
      <c r="AD1405" s="27"/>
    </row>
    <row r="1406" spans="1:30" s="25" customFormat="1" ht="12.75">
      <c r="A1406" s="22"/>
      <c r="E1406" s="43"/>
      <c r="F1406" s="44"/>
      <c r="G1406" s="49"/>
      <c r="H1406" s="49"/>
      <c r="I1406" s="49"/>
      <c r="J1406" s="26"/>
      <c r="K1406" s="26"/>
      <c r="L1406" s="26"/>
      <c r="M1406" s="297"/>
      <c r="N1406" s="105"/>
      <c r="O1406" s="105"/>
      <c r="P1406" s="105"/>
      <c r="Q1406" s="27"/>
      <c r="R1406" s="27"/>
      <c r="S1406" s="27"/>
      <c r="T1406" s="27"/>
      <c r="U1406" s="27"/>
      <c r="V1406" s="27"/>
      <c r="W1406" s="27"/>
      <c r="X1406" s="27"/>
      <c r="Y1406" s="27"/>
      <c r="Z1406" s="27"/>
      <c r="AA1406" s="27"/>
      <c r="AB1406" s="27"/>
      <c r="AC1406" s="27"/>
      <c r="AD1406" s="27"/>
    </row>
    <row r="1407" spans="1:30" s="25" customFormat="1" ht="12.75">
      <c r="A1407" s="22"/>
      <c r="E1407" s="43"/>
      <c r="F1407" s="44"/>
      <c r="G1407" s="49"/>
      <c r="H1407" s="49"/>
      <c r="I1407" s="49"/>
      <c r="J1407" s="26"/>
      <c r="K1407" s="26"/>
      <c r="L1407" s="26"/>
      <c r="M1407" s="297"/>
      <c r="N1407" s="105"/>
      <c r="O1407" s="105"/>
      <c r="P1407" s="105"/>
      <c r="Q1407" s="27"/>
      <c r="R1407" s="27"/>
      <c r="S1407" s="27"/>
      <c r="T1407" s="27"/>
      <c r="U1407" s="27"/>
      <c r="V1407" s="27"/>
      <c r="W1407" s="27"/>
      <c r="X1407" s="27"/>
      <c r="Y1407" s="27"/>
      <c r="Z1407" s="27"/>
      <c r="AA1407" s="27"/>
      <c r="AB1407" s="27"/>
      <c r="AC1407" s="27"/>
      <c r="AD1407" s="27"/>
    </row>
    <row r="1408" spans="1:30" s="25" customFormat="1" ht="12.75">
      <c r="A1408" s="22"/>
      <c r="E1408" s="43"/>
      <c r="F1408" s="44"/>
      <c r="G1408" s="49"/>
      <c r="H1408" s="49"/>
      <c r="I1408" s="49"/>
      <c r="J1408" s="26"/>
      <c r="K1408" s="26"/>
      <c r="L1408" s="26"/>
      <c r="M1408" s="297"/>
      <c r="N1408" s="105"/>
      <c r="O1408" s="105"/>
      <c r="P1408" s="105"/>
      <c r="Q1408" s="27"/>
      <c r="R1408" s="27"/>
      <c r="S1408" s="27"/>
      <c r="T1408" s="27"/>
      <c r="U1408" s="27"/>
      <c r="V1408" s="27"/>
      <c r="W1408" s="27"/>
      <c r="X1408" s="27"/>
      <c r="Y1408" s="27"/>
      <c r="Z1408" s="27"/>
      <c r="AA1408" s="27"/>
      <c r="AB1408" s="27"/>
      <c r="AC1408" s="27"/>
      <c r="AD1408" s="27"/>
    </row>
    <row r="1409" spans="1:30" s="25" customFormat="1" ht="12.75">
      <c r="A1409" s="22"/>
      <c r="E1409" s="43"/>
      <c r="F1409" s="44"/>
      <c r="G1409" s="49"/>
      <c r="H1409" s="49"/>
      <c r="I1409" s="49"/>
      <c r="J1409" s="26"/>
      <c r="K1409" s="26"/>
      <c r="L1409" s="26"/>
      <c r="M1409" s="297"/>
      <c r="N1409" s="105"/>
      <c r="O1409" s="105"/>
      <c r="P1409" s="105"/>
      <c r="Q1409" s="27"/>
      <c r="R1409" s="27"/>
      <c r="S1409" s="27"/>
      <c r="T1409" s="27"/>
      <c r="U1409" s="27"/>
      <c r="V1409" s="27"/>
      <c r="W1409" s="27"/>
      <c r="X1409" s="27"/>
      <c r="Y1409" s="27"/>
      <c r="Z1409" s="27"/>
      <c r="AA1409" s="27"/>
      <c r="AB1409" s="27"/>
      <c r="AC1409" s="27"/>
      <c r="AD1409" s="27"/>
    </row>
    <row r="1410" spans="1:30" s="25" customFormat="1" ht="12.75">
      <c r="A1410" s="22"/>
      <c r="E1410" s="43"/>
      <c r="F1410" s="44"/>
      <c r="G1410" s="49"/>
      <c r="H1410" s="49"/>
      <c r="I1410" s="49"/>
      <c r="J1410" s="26"/>
      <c r="K1410" s="26"/>
      <c r="L1410" s="26"/>
      <c r="M1410" s="297"/>
      <c r="N1410" s="105"/>
      <c r="O1410" s="105"/>
      <c r="P1410" s="105"/>
      <c r="Q1410" s="27"/>
      <c r="R1410" s="27"/>
      <c r="S1410" s="27"/>
      <c r="T1410" s="27"/>
      <c r="U1410" s="27"/>
      <c r="V1410" s="27"/>
      <c r="W1410" s="27"/>
      <c r="X1410" s="27"/>
      <c r="Y1410" s="27"/>
      <c r="Z1410" s="27"/>
      <c r="AA1410" s="27"/>
      <c r="AB1410" s="27"/>
      <c r="AC1410" s="27"/>
      <c r="AD1410" s="27"/>
    </row>
    <row r="1411" spans="1:30" s="25" customFormat="1" ht="12.75">
      <c r="A1411" s="22"/>
      <c r="E1411" s="43"/>
      <c r="F1411" s="44"/>
      <c r="G1411" s="49"/>
      <c r="H1411" s="49"/>
      <c r="I1411" s="49"/>
      <c r="J1411" s="26"/>
      <c r="K1411" s="26"/>
      <c r="L1411" s="26"/>
      <c r="M1411" s="297"/>
      <c r="N1411" s="105"/>
      <c r="O1411" s="105"/>
      <c r="P1411" s="105"/>
      <c r="Q1411" s="27"/>
      <c r="R1411" s="27"/>
      <c r="S1411" s="27"/>
      <c r="T1411" s="27"/>
      <c r="U1411" s="27"/>
      <c r="V1411" s="27"/>
      <c r="W1411" s="27"/>
      <c r="X1411" s="27"/>
      <c r="Y1411" s="27"/>
      <c r="Z1411" s="27"/>
      <c r="AA1411" s="27"/>
      <c r="AB1411" s="27"/>
      <c r="AC1411" s="27"/>
      <c r="AD1411" s="27"/>
    </row>
    <row r="1412" spans="1:30" s="25" customFormat="1" ht="12.75">
      <c r="A1412" s="22"/>
      <c r="E1412" s="43"/>
      <c r="F1412" s="44"/>
      <c r="G1412" s="49"/>
      <c r="H1412" s="49"/>
      <c r="I1412" s="49"/>
      <c r="J1412" s="26"/>
      <c r="K1412" s="26"/>
      <c r="L1412" s="26"/>
      <c r="M1412" s="297"/>
      <c r="N1412" s="105"/>
      <c r="O1412" s="105"/>
      <c r="P1412" s="105"/>
      <c r="Q1412" s="27"/>
      <c r="R1412" s="27"/>
      <c r="S1412" s="27"/>
      <c r="T1412" s="27"/>
      <c r="U1412" s="27"/>
      <c r="V1412" s="27"/>
      <c r="W1412" s="27"/>
      <c r="X1412" s="27"/>
      <c r="Y1412" s="27"/>
      <c r="Z1412" s="27"/>
      <c r="AA1412" s="27"/>
      <c r="AB1412" s="27"/>
      <c r="AC1412" s="27"/>
      <c r="AD1412" s="27"/>
    </row>
    <row r="1413" spans="1:30" s="25" customFormat="1" ht="12.75">
      <c r="A1413" s="22"/>
      <c r="E1413" s="43"/>
      <c r="F1413" s="44"/>
      <c r="G1413" s="49"/>
      <c r="H1413" s="49"/>
      <c r="I1413" s="49"/>
      <c r="J1413" s="26"/>
      <c r="K1413" s="26"/>
      <c r="L1413" s="26"/>
      <c r="M1413" s="297"/>
      <c r="N1413" s="105"/>
      <c r="O1413" s="105"/>
      <c r="P1413" s="105"/>
      <c r="Q1413" s="27"/>
      <c r="R1413" s="27"/>
      <c r="S1413" s="27"/>
      <c r="T1413" s="27"/>
      <c r="U1413" s="27"/>
      <c r="V1413" s="27"/>
      <c r="W1413" s="27"/>
      <c r="X1413" s="27"/>
      <c r="Y1413" s="27"/>
      <c r="Z1413" s="27"/>
      <c r="AA1413" s="27"/>
      <c r="AB1413" s="27"/>
      <c r="AC1413" s="27"/>
      <c r="AD1413" s="27"/>
    </row>
    <row r="1414" spans="1:30" s="25" customFormat="1" ht="12.75">
      <c r="A1414" s="22"/>
      <c r="E1414" s="43"/>
      <c r="F1414" s="44"/>
      <c r="G1414" s="49"/>
      <c r="H1414" s="49"/>
      <c r="I1414" s="49"/>
      <c r="J1414" s="26"/>
      <c r="K1414" s="26"/>
      <c r="L1414" s="26"/>
      <c r="M1414" s="297"/>
      <c r="N1414" s="105"/>
      <c r="O1414" s="105"/>
      <c r="P1414" s="105"/>
      <c r="Q1414" s="27"/>
      <c r="R1414" s="27"/>
      <c r="S1414" s="27"/>
      <c r="T1414" s="27"/>
      <c r="U1414" s="27"/>
      <c r="V1414" s="27"/>
      <c r="W1414" s="27"/>
      <c r="X1414" s="27"/>
      <c r="Y1414" s="27"/>
      <c r="Z1414" s="27"/>
      <c r="AA1414" s="27"/>
      <c r="AB1414" s="27"/>
      <c r="AC1414" s="27"/>
      <c r="AD1414" s="27"/>
    </row>
    <row r="1415" spans="1:30" s="25" customFormat="1" ht="12.75">
      <c r="A1415" s="22"/>
      <c r="E1415" s="43"/>
      <c r="F1415" s="44"/>
      <c r="G1415" s="49"/>
      <c r="H1415" s="49"/>
      <c r="I1415" s="49"/>
      <c r="J1415" s="26"/>
      <c r="K1415" s="26"/>
      <c r="L1415" s="26"/>
      <c r="M1415" s="297"/>
      <c r="N1415" s="105"/>
      <c r="O1415" s="105"/>
      <c r="P1415" s="105"/>
      <c r="Q1415" s="27"/>
      <c r="R1415" s="27"/>
      <c r="S1415" s="27"/>
      <c r="T1415" s="27"/>
      <c r="U1415" s="27"/>
      <c r="V1415" s="27"/>
      <c r="W1415" s="27"/>
      <c r="X1415" s="27"/>
      <c r="Y1415" s="27"/>
      <c r="Z1415" s="27"/>
      <c r="AA1415" s="27"/>
      <c r="AB1415" s="27"/>
      <c r="AC1415" s="27"/>
      <c r="AD1415" s="27"/>
    </row>
    <row r="1416" spans="1:30" s="25" customFormat="1" ht="12.75">
      <c r="A1416" s="22"/>
      <c r="E1416" s="43"/>
      <c r="F1416" s="44"/>
      <c r="G1416" s="49"/>
      <c r="H1416" s="49"/>
      <c r="I1416" s="49"/>
      <c r="J1416" s="26"/>
      <c r="K1416" s="26"/>
      <c r="L1416" s="26"/>
      <c r="M1416" s="297"/>
      <c r="N1416" s="105"/>
      <c r="O1416" s="105"/>
      <c r="P1416" s="105"/>
      <c r="Q1416" s="27"/>
      <c r="R1416" s="27"/>
      <c r="S1416" s="27"/>
      <c r="T1416" s="27"/>
      <c r="U1416" s="27"/>
      <c r="V1416" s="27"/>
      <c r="W1416" s="27"/>
      <c r="X1416" s="27"/>
      <c r="Y1416" s="27"/>
      <c r="Z1416" s="27"/>
      <c r="AA1416" s="27"/>
      <c r="AB1416" s="27"/>
      <c r="AC1416" s="27"/>
      <c r="AD1416" s="27"/>
    </row>
    <row r="1417" spans="1:30" s="25" customFormat="1" ht="12.75">
      <c r="A1417" s="22"/>
      <c r="E1417" s="43"/>
      <c r="F1417" s="44"/>
      <c r="G1417" s="49"/>
      <c r="H1417" s="49"/>
      <c r="I1417" s="49"/>
      <c r="J1417" s="26"/>
      <c r="K1417" s="26"/>
      <c r="L1417" s="26"/>
      <c r="M1417" s="297"/>
      <c r="N1417" s="105"/>
      <c r="O1417" s="105"/>
      <c r="P1417" s="105"/>
      <c r="Q1417" s="27"/>
      <c r="R1417" s="27"/>
      <c r="S1417" s="27"/>
      <c r="T1417" s="27"/>
      <c r="U1417" s="27"/>
      <c r="V1417" s="27"/>
      <c r="W1417" s="27"/>
      <c r="X1417" s="27"/>
      <c r="Y1417" s="27"/>
      <c r="Z1417" s="27"/>
      <c r="AA1417" s="27"/>
      <c r="AB1417" s="27"/>
      <c r="AC1417" s="27"/>
      <c r="AD1417" s="27"/>
    </row>
    <row r="1418" spans="1:30" s="25" customFormat="1" ht="12.75">
      <c r="A1418" s="22"/>
      <c r="E1418" s="43"/>
      <c r="F1418" s="44"/>
      <c r="G1418" s="49"/>
      <c r="H1418" s="49"/>
      <c r="I1418" s="49"/>
      <c r="J1418" s="26"/>
      <c r="K1418" s="26"/>
      <c r="L1418" s="26"/>
      <c r="M1418" s="297"/>
      <c r="N1418" s="105"/>
      <c r="O1418" s="105"/>
      <c r="P1418" s="105"/>
      <c r="Q1418" s="27"/>
      <c r="R1418" s="27"/>
      <c r="S1418" s="27"/>
      <c r="T1418" s="27"/>
      <c r="U1418" s="27"/>
      <c r="V1418" s="27"/>
      <c r="W1418" s="27"/>
      <c r="X1418" s="27"/>
      <c r="Y1418" s="27"/>
      <c r="Z1418" s="27"/>
      <c r="AA1418" s="27"/>
      <c r="AB1418" s="27"/>
      <c r="AC1418" s="27"/>
      <c r="AD1418" s="27"/>
    </row>
    <row r="1419" spans="1:30" s="25" customFormat="1" ht="12.75">
      <c r="A1419" s="22"/>
      <c r="E1419" s="43"/>
      <c r="F1419" s="44"/>
      <c r="G1419" s="49"/>
      <c r="H1419" s="49"/>
      <c r="I1419" s="49"/>
      <c r="J1419" s="26"/>
      <c r="K1419" s="26"/>
      <c r="L1419" s="26"/>
      <c r="M1419" s="297"/>
      <c r="N1419" s="105"/>
      <c r="O1419" s="105"/>
      <c r="P1419" s="105"/>
      <c r="Q1419" s="27"/>
      <c r="R1419" s="27"/>
      <c r="S1419" s="27"/>
      <c r="T1419" s="27"/>
      <c r="U1419" s="27"/>
      <c r="V1419" s="27"/>
      <c r="W1419" s="27"/>
      <c r="X1419" s="27"/>
      <c r="Y1419" s="27"/>
      <c r="Z1419" s="27"/>
      <c r="AA1419" s="27"/>
      <c r="AB1419" s="27"/>
      <c r="AC1419" s="27"/>
      <c r="AD1419" s="27"/>
    </row>
    <row r="1420" spans="1:30" s="25" customFormat="1" ht="12.75">
      <c r="A1420" s="22"/>
      <c r="E1420" s="43"/>
      <c r="F1420" s="44"/>
      <c r="G1420" s="49"/>
      <c r="H1420" s="49"/>
      <c r="I1420" s="49"/>
      <c r="J1420" s="26"/>
      <c r="K1420" s="26"/>
      <c r="L1420" s="26"/>
      <c r="M1420" s="297"/>
      <c r="N1420" s="105"/>
      <c r="O1420" s="105"/>
      <c r="P1420" s="105"/>
      <c r="Q1420" s="27"/>
      <c r="R1420" s="27"/>
      <c r="S1420" s="27"/>
      <c r="T1420" s="27"/>
      <c r="U1420" s="27"/>
      <c r="V1420" s="27"/>
      <c r="W1420" s="27"/>
      <c r="X1420" s="27"/>
      <c r="Y1420" s="27"/>
      <c r="Z1420" s="27"/>
      <c r="AA1420" s="27"/>
      <c r="AB1420" s="27"/>
      <c r="AC1420" s="27"/>
      <c r="AD1420" s="27"/>
    </row>
    <row r="1421" spans="1:30" s="25" customFormat="1" ht="12.75">
      <c r="A1421" s="22"/>
      <c r="E1421" s="43"/>
      <c r="F1421" s="44"/>
      <c r="G1421" s="49"/>
      <c r="H1421" s="49"/>
      <c r="I1421" s="49"/>
      <c r="J1421" s="26"/>
      <c r="K1421" s="26"/>
      <c r="L1421" s="26"/>
      <c r="M1421" s="297"/>
      <c r="N1421" s="105"/>
      <c r="O1421" s="105"/>
      <c r="P1421" s="105"/>
      <c r="Q1421" s="27"/>
      <c r="R1421" s="27"/>
      <c r="S1421" s="27"/>
      <c r="T1421" s="27"/>
      <c r="U1421" s="27"/>
      <c r="V1421" s="27"/>
      <c r="W1421" s="27"/>
      <c r="X1421" s="27"/>
      <c r="Y1421" s="27"/>
      <c r="Z1421" s="27"/>
      <c r="AA1421" s="27"/>
      <c r="AB1421" s="27"/>
      <c r="AC1421" s="27"/>
      <c r="AD1421" s="27"/>
    </row>
    <row r="1422" spans="1:30" s="25" customFormat="1" ht="12.75">
      <c r="A1422" s="22"/>
      <c r="E1422" s="43"/>
      <c r="F1422" s="44"/>
      <c r="G1422" s="49"/>
      <c r="H1422" s="49"/>
      <c r="I1422" s="49"/>
      <c r="J1422" s="26"/>
      <c r="K1422" s="26"/>
      <c r="L1422" s="26"/>
      <c r="M1422" s="297"/>
      <c r="N1422" s="105"/>
      <c r="O1422" s="105"/>
      <c r="P1422" s="105"/>
      <c r="Q1422" s="27"/>
      <c r="R1422" s="27"/>
      <c r="S1422" s="27"/>
      <c r="T1422" s="27"/>
      <c r="U1422" s="27"/>
      <c r="V1422" s="27"/>
      <c r="W1422" s="27"/>
      <c r="X1422" s="27"/>
      <c r="Y1422" s="27"/>
      <c r="Z1422" s="27"/>
      <c r="AA1422" s="27"/>
      <c r="AB1422" s="27"/>
      <c r="AC1422" s="27"/>
      <c r="AD1422" s="27"/>
    </row>
    <row r="1423" spans="1:30" s="25" customFormat="1" ht="12.75">
      <c r="A1423" s="22"/>
      <c r="E1423" s="43"/>
      <c r="F1423" s="44"/>
      <c r="G1423" s="49"/>
      <c r="H1423" s="49"/>
      <c r="I1423" s="49"/>
      <c r="J1423" s="26"/>
      <c r="K1423" s="26"/>
      <c r="L1423" s="26"/>
      <c r="M1423" s="297"/>
      <c r="N1423" s="105"/>
      <c r="O1423" s="105"/>
      <c r="P1423" s="105"/>
      <c r="Q1423" s="27"/>
      <c r="R1423" s="27"/>
      <c r="S1423" s="27"/>
      <c r="T1423" s="27"/>
      <c r="U1423" s="27"/>
      <c r="V1423" s="27"/>
      <c r="W1423" s="27"/>
      <c r="X1423" s="27"/>
      <c r="Y1423" s="27"/>
      <c r="Z1423" s="27"/>
      <c r="AA1423" s="27"/>
      <c r="AB1423" s="27"/>
      <c r="AC1423" s="27"/>
      <c r="AD1423" s="27"/>
    </row>
    <row r="1424" spans="1:30" s="25" customFormat="1" ht="12.75">
      <c r="A1424" s="22"/>
      <c r="E1424" s="43"/>
      <c r="F1424" s="44"/>
      <c r="G1424" s="49"/>
      <c r="H1424" s="49"/>
      <c r="I1424" s="49"/>
      <c r="J1424" s="26"/>
      <c r="K1424" s="26"/>
      <c r="L1424" s="26"/>
      <c r="M1424" s="297"/>
      <c r="N1424" s="105"/>
      <c r="O1424" s="105"/>
      <c r="P1424" s="105"/>
      <c r="Q1424" s="27"/>
      <c r="R1424" s="27"/>
      <c r="S1424" s="27"/>
      <c r="T1424" s="27"/>
      <c r="U1424" s="27"/>
      <c r="V1424" s="27"/>
      <c r="W1424" s="27"/>
      <c r="X1424" s="27"/>
      <c r="Y1424" s="27"/>
      <c r="Z1424" s="27"/>
      <c r="AA1424" s="27"/>
      <c r="AB1424" s="27"/>
      <c r="AC1424" s="27"/>
      <c r="AD1424" s="27"/>
    </row>
    <row r="1425" spans="1:30" s="25" customFormat="1" ht="12.75">
      <c r="A1425" s="22"/>
      <c r="E1425" s="43"/>
      <c r="F1425" s="44"/>
      <c r="G1425" s="49"/>
      <c r="H1425" s="49"/>
      <c r="I1425" s="49"/>
      <c r="J1425" s="26"/>
      <c r="K1425" s="26"/>
      <c r="L1425" s="26"/>
      <c r="M1425" s="297"/>
      <c r="N1425" s="105"/>
      <c r="O1425" s="105"/>
      <c r="P1425" s="105"/>
      <c r="Q1425" s="27"/>
      <c r="R1425" s="27"/>
      <c r="S1425" s="27"/>
      <c r="T1425" s="27"/>
      <c r="U1425" s="27"/>
      <c r="V1425" s="27"/>
      <c r="W1425" s="27"/>
      <c r="X1425" s="27"/>
      <c r="Y1425" s="27"/>
      <c r="Z1425" s="27"/>
      <c r="AA1425" s="27"/>
      <c r="AB1425" s="27"/>
      <c r="AC1425" s="27"/>
      <c r="AD1425" s="27"/>
    </row>
    <row r="1426" spans="1:30" s="25" customFormat="1" ht="12.75">
      <c r="A1426" s="22"/>
      <c r="E1426" s="43"/>
      <c r="F1426" s="44"/>
      <c r="G1426" s="49"/>
      <c r="H1426" s="49"/>
      <c r="I1426" s="49"/>
      <c r="J1426" s="26"/>
      <c r="K1426" s="26"/>
      <c r="L1426" s="26"/>
      <c r="M1426" s="297"/>
      <c r="N1426" s="105"/>
      <c r="O1426" s="105"/>
      <c r="P1426" s="105"/>
      <c r="Q1426" s="27"/>
      <c r="R1426" s="27"/>
      <c r="S1426" s="27"/>
      <c r="T1426" s="27"/>
      <c r="U1426" s="27"/>
      <c r="V1426" s="27"/>
      <c r="W1426" s="27"/>
      <c r="X1426" s="27"/>
      <c r="Y1426" s="27"/>
      <c r="Z1426" s="27"/>
      <c r="AA1426" s="27"/>
      <c r="AB1426" s="27"/>
      <c r="AC1426" s="27"/>
      <c r="AD1426" s="27"/>
    </row>
    <row r="1427" spans="1:30" s="25" customFormat="1" ht="12.75">
      <c r="A1427" s="22"/>
      <c r="E1427" s="43"/>
      <c r="F1427" s="44"/>
      <c r="G1427" s="49"/>
      <c r="H1427" s="49"/>
      <c r="I1427" s="49"/>
      <c r="J1427" s="26"/>
      <c r="K1427" s="26"/>
      <c r="L1427" s="26"/>
      <c r="M1427" s="297"/>
      <c r="N1427" s="105"/>
      <c r="O1427" s="105"/>
      <c r="P1427" s="105"/>
      <c r="Q1427" s="27"/>
      <c r="R1427" s="27"/>
      <c r="S1427" s="27"/>
      <c r="T1427" s="27"/>
      <c r="U1427" s="27"/>
      <c r="V1427" s="27"/>
      <c r="W1427" s="27"/>
      <c r="X1427" s="27"/>
      <c r="Y1427" s="27"/>
      <c r="Z1427" s="27"/>
      <c r="AA1427" s="27"/>
      <c r="AB1427" s="27"/>
      <c r="AC1427" s="27"/>
      <c r="AD1427" s="27"/>
    </row>
    <row r="1428" spans="1:30" s="25" customFormat="1" ht="12.75">
      <c r="A1428" s="22"/>
      <c r="E1428" s="43"/>
      <c r="F1428" s="44"/>
      <c r="G1428" s="49"/>
      <c r="H1428" s="49"/>
      <c r="I1428" s="49"/>
      <c r="J1428" s="26"/>
      <c r="K1428" s="26"/>
      <c r="L1428" s="26"/>
      <c r="M1428" s="297"/>
      <c r="N1428" s="105"/>
      <c r="O1428" s="105"/>
      <c r="P1428" s="105"/>
      <c r="Q1428" s="27"/>
      <c r="R1428" s="27"/>
      <c r="S1428" s="27"/>
      <c r="T1428" s="27"/>
      <c r="U1428" s="27"/>
      <c r="V1428" s="27"/>
      <c r="W1428" s="27"/>
      <c r="X1428" s="27"/>
      <c r="Y1428" s="27"/>
      <c r="Z1428" s="27"/>
      <c r="AA1428" s="27"/>
      <c r="AB1428" s="27"/>
      <c r="AC1428" s="27"/>
      <c r="AD1428" s="27"/>
    </row>
    <row r="1429" spans="1:30" s="25" customFormat="1" ht="12.75">
      <c r="A1429" s="22"/>
      <c r="E1429" s="43"/>
      <c r="F1429" s="44"/>
      <c r="G1429" s="49"/>
      <c r="H1429" s="49"/>
      <c r="I1429" s="49"/>
      <c r="J1429" s="26"/>
      <c r="K1429" s="26"/>
      <c r="L1429" s="26"/>
      <c r="M1429" s="297"/>
      <c r="N1429" s="105"/>
      <c r="O1429" s="105"/>
      <c r="P1429" s="105"/>
      <c r="Q1429" s="27"/>
      <c r="R1429" s="27"/>
      <c r="S1429" s="27"/>
      <c r="T1429" s="27"/>
      <c r="U1429" s="27"/>
      <c r="V1429" s="27"/>
      <c r="W1429" s="27"/>
      <c r="X1429" s="27"/>
      <c r="Y1429" s="27"/>
      <c r="Z1429" s="27"/>
      <c r="AA1429" s="27"/>
      <c r="AB1429" s="27"/>
      <c r="AC1429" s="27"/>
      <c r="AD1429" s="27"/>
    </row>
    <row r="1430" spans="1:30" s="25" customFormat="1" ht="12.75">
      <c r="A1430" s="22"/>
      <c r="E1430" s="43"/>
      <c r="F1430" s="44"/>
      <c r="G1430" s="49"/>
      <c r="H1430" s="49"/>
      <c r="I1430" s="49"/>
      <c r="J1430" s="26"/>
      <c r="K1430" s="26"/>
      <c r="L1430" s="26"/>
      <c r="M1430" s="297"/>
      <c r="N1430" s="105"/>
      <c r="O1430" s="105"/>
      <c r="P1430" s="105"/>
      <c r="Q1430" s="27"/>
      <c r="R1430" s="27"/>
      <c r="S1430" s="27"/>
      <c r="T1430" s="27"/>
      <c r="U1430" s="27"/>
      <c r="V1430" s="27"/>
      <c r="W1430" s="27"/>
      <c r="X1430" s="27"/>
      <c r="Y1430" s="27"/>
      <c r="Z1430" s="27"/>
      <c r="AA1430" s="27"/>
      <c r="AB1430" s="27"/>
      <c r="AC1430" s="27"/>
      <c r="AD1430" s="27"/>
    </row>
    <row r="1431" spans="1:30" s="25" customFormat="1" ht="12.75">
      <c r="A1431" s="22"/>
      <c r="E1431" s="43"/>
      <c r="F1431" s="44"/>
      <c r="G1431" s="49"/>
      <c r="H1431" s="49"/>
      <c r="I1431" s="49"/>
      <c r="J1431" s="26"/>
      <c r="K1431" s="26"/>
      <c r="L1431" s="26"/>
      <c r="M1431" s="297"/>
      <c r="N1431" s="105"/>
      <c r="O1431" s="105"/>
      <c r="P1431" s="105"/>
      <c r="Q1431" s="27"/>
      <c r="R1431" s="27"/>
      <c r="S1431" s="27"/>
      <c r="T1431" s="27"/>
      <c r="U1431" s="27"/>
      <c r="V1431" s="27"/>
      <c r="W1431" s="27"/>
      <c r="X1431" s="27"/>
      <c r="Y1431" s="27"/>
      <c r="Z1431" s="27"/>
      <c r="AA1431" s="27"/>
      <c r="AB1431" s="27"/>
      <c r="AC1431" s="27"/>
      <c r="AD1431" s="27"/>
    </row>
    <row r="1432" spans="1:30" s="25" customFormat="1" ht="12.75">
      <c r="A1432" s="22"/>
      <c r="E1432" s="43"/>
      <c r="F1432" s="44"/>
      <c r="G1432" s="49"/>
      <c r="H1432" s="49"/>
      <c r="I1432" s="49"/>
      <c r="J1432" s="26"/>
      <c r="K1432" s="26"/>
      <c r="L1432" s="26"/>
      <c r="M1432" s="297"/>
      <c r="N1432" s="105"/>
      <c r="O1432" s="105"/>
      <c r="P1432" s="105"/>
      <c r="Q1432" s="27"/>
      <c r="R1432" s="27"/>
      <c r="S1432" s="27"/>
      <c r="T1432" s="27"/>
      <c r="U1432" s="27"/>
      <c r="V1432" s="27"/>
      <c r="W1432" s="27"/>
      <c r="X1432" s="27"/>
      <c r="Y1432" s="27"/>
      <c r="Z1432" s="27"/>
      <c r="AA1432" s="27"/>
      <c r="AB1432" s="27"/>
      <c r="AC1432" s="27"/>
      <c r="AD1432" s="27"/>
    </row>
    <row r="1433" spans="1:30" s="25" customFormat="1" ht="12.75">
      <c r="A1433" s="22"/>
      <c r="E1433" s="43"/>
      <c r="F1433" s="44"/>
      <c r="G1433" s="49"/>
      <c r="H1433" s="49"/>
      <c r="I1433" s="49"/>
      <c r="J1433" s="26"/>
      <c r="K1433" s="26"/>
      <c r="L1433" s="26"/>
      <c r="M1433" s="297"/>
      <c r="N1433" s="105"/>
      <c r="O1433" s="105"/>
      <c r="P1433" s="105"/>
      <c r="Q1433" s="27"/>
      <c r="R1433" s="27"/>
      <c r="S1433" s="27"/>
      <c r="T1433" s="27"/>
      <c r="U1433" s="27"/>
      <c r="V1433" s="27"/>
      <c r="W1433" s="27"/>
      <c r="X1433" s="27"/>
      <c r="Y1433" s="27"/>
      <c r="Z1433" s="27"/>
      <c r="AA1433" s="27"/>
      <c r="AB1433" s="27"/>
      <c r="AC1433" s="27"/>
      <c r="AD1433" s="27"/>
    </row>
    <row r="1434" spans="1:30" s="25" customFormat="1" ht="12.75">
      <c r="A1434" s="22"/>
      <c r="E1434" s="43"/>
      <c r="F1434" s="44"/>
      <c r="G1434" s="49"/>
      <c r="H1434" s="49"/>
      <c r="I1434" s="49"/>
      <c r="J1434" s="26"/>
      <c r="K1434" s="26"/>
      <c r="L1434" s="26"/>
      <c r="M1434" s="297"/>
      <c r="N1434" s="105"/>
      <c r="O1434" s="105"/>
      <c r="P1434" s="105"/>
      <c r="Q1434" s="27"/>
      <c r="R1434" s="27"/>
      <c r="S1434" s="27"/>
      <c r="T1434" s="27"/>
      <c r="U1434" s="27"/>
      <c r="V1434" s="27"/>
      <c r="W1434" s="27"/>
      <c r="X1434" s="27"/>
      <c r="Y1434" s="27"/>
      <c r="Z1434" s="27"/>
      <c r="AA1434" s="27"/>
      <c r="AB1434" s="27"/>
      <c r="AC1434" s="27"/>
      <c r="AD1434" s="27"/>
    </row>
    <row r="1435" spans="1:30" s="25" customFormat="1" ht="12.75">
      <c r="A1435" s="22"/>
      <c r="E1435" s="43"/>
      <c r="F1435" s="44"/>
      <c r="G1435" s="49"/>
      <c r="H1435" s="49"/>
      <c r="I1435" s="49"/>
      <c r="J1435" s="26"/>
      <c r="K1435" s="26"/>
      <c r="L1435" s="26"/>
      <c r="M1435" s="297"/>
      <c r="N1435" s="105"/>
      <c r="O1435" s="105"/>
      <c r="P1435" s="105"/>
      <c r="Q1435" s="27"/>
      <c r="R1435" s="27"/>
      <c r="S1435" s="27"/>
      <c r="T1435" s="27"/>
      <c r="U1435" s="27"/>
      <c r="V1435" s="27"/>
      <c r="W1435" s="27"/>
      <c r="X1435" s="27"/>
      <c r="Y1435" s="27"/>
      <c r="Z1435" s="27"/>
      <c r="AA1435" s="27"/>
      <c r="AB1435" s="27"/>
      <c r="AC1435" s="27"/>
      <c r="AD1435" s="27"/>
    </row>
    <row r="1436" spans="1:30" s="25" customFormat="1" ht="12.75">
      <c r="A1436" s="22"/>
      <c r="E1436" s="43"/>
      <c r="F1436" s="44"/>
      <c r="G1436" s="49"/>
      <c r="H1436" s="49"/>
      <c r="I1436" s="49"/>
      <c r="J1436" s="26"/>
      <c r="K1436" s="26"/>
      <c r="L1436" s="26"/>
      <c r="M1436" s="297"/>
      <c r="N1436" s="105"/>
      <c r="O1436" s="105"/>
      <c r="P1436" s="105"/>
      <c r="Q1436" s="27"/>
      <c r="R1436" s="27"/>
      <c r="S1436" s="27"/>
      <c r="T1436" s="27"/>
      <c r="U1436" s="27"/>
      <c r="V1436" s="27"/>
      <c r="W1436" s="27"/>
      <c r="X1436" s="27"/>
      <c r="Y1436" s="27"/>
      <c r="Z1436" s="27"/>
      <c r="AA1436" s="27"/>
      <c r="AB1436" s="27"/>
      <c r="AC1436" s="27"/>
      <c r="AD1436" s="27"/>
    </row>
    <row r="1437" spans="1:30" s="25" customFormat="1" ht="12.75">
      <c r="A1437" s="22"/>
      <c r="E1437" s="43"/>
      <c r="F1437" s="44"/>
      <c r="G1437" s="49"/>
      <c r="H1437" s="49"/>
      <c r="I1437" s="49"/>
      <c r="J1437" s="26"/>
      <c r="K1437" s="26"/>
      <c r="L1437" s="26"/>
      <c r="M1437" s="297"/>
      <c r="N1437" s="105"/>
      <c r="O1437" s="105"/>
      <c r="P1437" s="105"/>
      <c r="Q1437" s="27"/>
      <c r="R1437" s="27"/>
      <c r="S1437" s="27"/>
      <c r="T1437" s="27"/>
      <c r="U1437" s="27"/>
      <c r="V1437" s="27"/>
      <c r="W1437" s="27"/>
      <c r="X1437" s="27"/>
      <c r="Y1437" s="27"/>
      <c r="Z1437" s="27"/>
      <c r="AA1437" s="27"/>
      <c r="AB1437" s="27"/>
      <c r="AC1437" s="27"/>
      <c r="AD1437" s="27"/>
    </row>
    <row r="1438" spans="1:30" s="25" customFormat="1" ht="12.75">
      <c r="A1438" s="22"/>
      <c r="E1438" s="43"/>
      <c r="F1438" s="44"/>
      <c r="G1438" s="49"/>
      <c r="H1438" s="49"/>
      <c r="I1438" s="49"/>
      <c r="J1438" s="26"/>
      <c r="K1438" s="26"/>
      <c r="L1438" s="26"/>
      <c r="M1438" s="297"/>
      <c r="N1438" s="105"/>
      <c r="O1438" s="105"/>
      <c r="P1438" s="105"/>
      <c r="Q1438" s="27"/>
      <c r="R1438" s="27"/>
      <c r="S1438" s="27"/>
      <c r="T1438" s="27"/>
      <c r="U1438" s="27"/>
      <c r="V1438" s="27"/>
      <c r="W1438" s="27"/>
      <c r="X1438" s="27"/>
      <c r="Y1438" s="27"/>
      <c r="Z1438" s="27"/>
      <c r="AA1438" s="27"/>
      <c r="AB1438" s="27"/>
      <c r="AC1438" s="27"/>
      <c r="AD1438" s="27"/>
    </row>
    <row r="1439" spans="1:30" s="25" customFormat="1" ht="12.75">
      <c r="A1439" s="22"/>
      <c r="E1439" s="43"/>
      <c r="F1439" s="44"/>
      <c r="G1439" s="49"/>
      <c r="H1439" s="49"/>
      <c r="I1439" s="49"/>
      <c r="J1439" s="26"/>
      <c r="K1439" s="26"/>
      <c r="L1439" s="26"/>
      <c r="M1439" s="297"/>
      <c r="N1439" s="105"/>
      <c r="O1439" s="105"/>
      <c r="P1439" s="105"/>
      <c r="Q1439" s="27"/>
      <c r="R1439" s="27"/>
      <c r="S1439" s="27"/>
      <c r="T1439" s="27"/>
      <c r="U1439" s="27"/>
      <c r="V1439" s="27"/>
      <c r="W1439" s="27"/>
      <c r="X1439" s="27"/>
      <c r="Y1439" s="27"/>
      <c r="Z1439" s="27"/>
      <c r="AA1439" s="27"/>
      <c r="AB1439" s="27"/>
      <c r="AC1439" s="27"/>
      <c r="AD1439" s="27"/>
    </row>
    <row r="1440" spans="1:30" s="25" customFormat="1" ht="12.75">
      <c r="A1440" s="22"/>
      <c r="E1440" s="43"/>
      <c r="F1440" s="44"/>
      <c r="G1440" s="49"/>
      <c r="H1440" s="49"/>
      <c r="I1440" s="49"/>
      <c r="J1440" s="26"/>
      <c r="K1440" s="26"/>
      <c r="L1440" s="26"/>
      <c r="M1440" s="297"/>
      <c r="N1440" s="105"/>
      <c r="O1440" s="105"/>
      <c r="P1440" s="105"/>
      <c r="Q1440" s="27"/>
      <c r="R1440" s="27"/>
      <c r="S1440" s="27"/>
      <c r="T1440" s="27"/>
      <c r="U1440" s="27"/>
      <c r="V1440" s="27"/>
      <c r="W1440" s="27"/>
      <c r="X1440" s="27"/>
      <c r="Y1440" s="27"/>
      <c r="Z1440" s="27"/>
      <c r="AA1440" s="27"/>
      <c r="AB1440" s="27"/>
      <c r="AC1440" s="27"/>
      <c r="AD1440" s="27"/>
    </row>
    <row r="1441" spans="1:30" s="25" customFormat="1" ht="12.75">
      <c r="A1441" s="22"/>
      <c r="E1441" s="43"/>
      <c r="F1441" s="44"/>
      <c r="G1441" s="49"/>
      <c r="H1441" s="49"/>
      <c r="I1441" s="49"/>
      <c r="J1441" s="26"/>
      <c r="K1441" s="26"/>
      <c r="L1441" s="26"/>
      <c r="M1441" s="297"/>
      <c r="N1441" s="105"/>
      <c r="O1441" s="105"/>
      <c r="P1441" s="105"/>
      <c r="Q1441" s="27"/>
      <c r="R1441" s="27"/>
      <c r="S1441" s="27"/>
      <c r="T1441" s="27"/>
      <c r="U1441" s="27"/>
      <c r="V1441" s="27"/>
      <c r="W1441" s="27"/>
      <c r="X1441" s="27"/>
      <c r="Y1441" s="27"/>
      <c r="Z1441" s="27"/>
      <c r="AA1441" s="27"/>
      <c r="AB1441" s="27"/>
      <c r="AC1441" s="27"/>
      <c r="AD1441" s="27"/>
    </row>
    <row r="1442" spans="1:30" s="25" customFormat="1" ht="12.75">
      <c r="A1442" s="22"/>
      <c r="E1442" s="43"/>
      <c r="F1442" s="44"/>
      <c r="G1442" s="49"/>
      <c r="H1442" s="49"/>
      <c r="I1442" s="49"/>
      <c r="J1442" s="26"/>
      <c r="K1442" s="26"/>
      <c r="L1442" s="26"/>
      <c r="M1442" s="297"/>
      <c r="N1442" s="105"/>
      <c r="O1442" s="105"/>
      <c r="P1442" s="105"/>
      <c r="Q1442" s="27"/>
      <c r="R1442" s="27"/>
      <c r="S1442" s="27"/>
      <c r="T1442" s="27"/>
      <c r="U1442" s="27"/>
      <c r="V1442" s="27"/>
      <c r="W1442" s="27"/>
      <c r="X1442" s="27"/>
      <c r="Y1442" s="27"/>
      <c r="Z1442" s="27"/>
      <c r="AA1442" s="27"/>
      <c r="AB1442" s="27"/>
      <c r="AC1442" s="27"/>
      <c r="AD1442" s="27"/>
    </row>
    <row r="1443" spans="1:30" s="25" customFormat="1" ht="12.75">
      <c r="A1443" s="22"/>
      <c r="E1443" s="43"/>
      <c r="F1443" s="44"/>
      <c r="G1443" s="49"/>
      <c r="H1443" s="49"/>
      <c r="I1443" s="49"/>
      <c r="J1443" s="26"/>
      <c r="K1443" s="26"/>
      <c r="L1443" s="26"/>
      <c r="M1443" s="297"/>
      <c r="N1443" s="105"/>
      <c r="O1443" s="105"/>
      <c r="P1443" s="105"/>
      <c r="Q1443" s="27"/>
      <c r="R1443" s="27"/>
      <c r="S1443" s="27"/>
      <c r="T1443" s="27"/>
      <c r="U1443" s="27"/>
      <c r="V1443" s="27"/>
      <c r="W1443" s="27"/>
      <c r="X1443" s="27"/>
      <c r="Y1443" s="27"/>
      <c r="Z1443" s="27"/>
      <c r="AA1443" s="27"/>
      <c r="AB1443" s="27"/>
      <c r="AC1443" s="27"/>
      <c r="AD1443" s="27"/>
    </row>
    <row r="1444" spans="1:30" s="25" customFormat="1" ht="12.75">
      <c r="A1444" s="22"/>
      <c r="E1444" s="43"/>
      <c r="F1444" s="44"/>
      <c r="G1444" s="49"/>
      <c r="H1444" s="49"/>
      <c r="I1444" s="49"/>
      <c r="J1444" s="26"/>
      <c r="K1444" s="26"/>
      <c r="L1444" s="26"/>
      <c r="M1444" s="297"/>
      <c r="N1444" s="105"/>
      <c r="O1444" s="105"/>
      <c r="P1444" s="105"/>
      <c r="Q1444" s="27"/>
      <c r="R1444" s="27"/>
      <c r="S1444" s="27"/>
      <c r="T1444" s="27"/>
      <c r="U1444" s="27"/>
      <c r="V1444" s="27"/>
      <c r="W1444" s="27"/>
      <c r="X1444" s="27"/>
      <c r="Y1444" s="27"/>
      <c r="Z1444" s="27"/>
      <c r="AA1444" s="27"/>
      <c r="AB1444" s="27"/>
      <c r="AC1444" s="27"/>
      <c r="AD1444" s="27"/>
    </row>
    <row r="1445" spans="1:30" s="25" customFormat="1" ht="12.75">
      <c r="A1445" s="22"/>
      <c r="E1445" s="43"/>
      <c r="F1445" s="44"/>
      <c r="G1445" s="49"/>
      <c r="H1445" s="49"/>
      <c r="I1445" s="49"/>
      <c r="J1445" s="26"/>
      <c r="K1445" s="26"/>
      <c r="L1445" s="26"/>
      <c r="M1445" s="297"/>
      <c r="N1445" s="105"/>
      <c r="O1445" s="105"/>
      <c r="P1445" s="105"/>
      <c r="Q1445" s="27"/>
      <c r="R1445" s="27"/>
      <c r="S1445" s="27"/>
      <c r="T1445" s="27"/>
      <c r="U1445" s="27"/>
      <c r="V1445" s="27"/>
      <c r="W1445" s="27"/>
      <c r="X1445" s="27"/>
      <c r="Y1445" s="27"/>
      <c r="Z1445" s="27"/>
      <c r="AA1445" s="27"/>
      <c r="AB1445" s="27"/>
      <c r="AC1445" s="27"/>
      <c r="AD1445" s="27"/>
    </row>
    <row r="1446" spans="1:30" s="25" customFormat="1" ht="12.75">
      <c r="A1446" s="22"/>
      <c r="E1446" s="43"/>
      <c r="F1446" s="44"/>
      <c r="G1446" s="49"/>
      <c r="H1446" s="49"/>
      <c r="I1446" s="49"/>
      <c r="J1446" s="26"/>
      <c r="K1446" s="26"/>
      <c r="L1446" s="26"/>
      <c r="M1446" s="297"/>
      <c r="N1446" s="105"/>
      <c r="O1446" s="105"/>
      <c r="P1446" s="105"/>
      <c r="Q1446" s="27"/>
      <c r="R1446" s="27"/>
      <c r="S1446" s="27"/>
      <c r="T1446" s="27"/>
      <c r="U1446" s="27"/>
      <c r="V1446" s="27"/>
      <c r="W1446" s="27"/>
      <c r="X1446" s="27"/>
      <c r="Y1446" s="27"/>
      <c r="Z1446" s="27"/>
      <c r="AA1446" s="27"/>
      <c r="AB1446" s="27"/>
      <c r="AC1446" s="27"/>
      <c r="AD1446" s="27"/>
    </row>
    <row r="1447" spans="1:30" s="25" customFormat="1" ht="12.75">
      <c r="A1447" s="22"/>
      <c r="E1447" s="43"/>
      <c r="F1447" s="44"/>
      <c r="G1447" s="49"/>
      <c r="H1447" s="49"/>
      <c r="I1447" s="49"/>
      <c r="J1447" s="26"/>
      <c r="K1447" s="26"/>
      <c r="L1447" s="26"/>
      <c r="M1447" s="297"/>
      <c r="N1447" s="105"/>
      <c r="O1447" s="105"/>
      <c r="P1447" s="105"/>
      <c r="Q1447" s="27"/>
      <c r="R1447" s="27"/>
      <c r="S1447" s="27"/>
      <c r="T1447" s="27"/>
      <c r="U1447" s="27"/>
      <c r="V1447" s="27"/>
      <c r="W1447" s="27"/>
      <c r="X1447" s="27"/>
      <c r="Y1447" s="27"/>
      <c r="Z1447" s="27"/>
      <c r="AA1447" s="27"/>
      <c r="AB1447" s="27"/>
      <c r="AC1447" s="27"/>
      <c r="AD1447" s="27"/>
    </row>
    <row r="1448" spans="1:30" s="25" customFormat="1" ht="12.75">
      <c r="A1448" s="22"/>
      <c r="E1448" s="43"/>
      <c r="F1448" s="44"/>
      <c r="G1448" s="49"/>
      <c r="H1448" s="49"/>
      <c r="I1448" s="49"/>
      <c r="J1448" s="26"/>
      <c r="K1448" s="26"/>
      <c r="L1448" s="26"/>
      <c r="M1448" s="297"/>
      <c r="N1448" s="105"/>
      <c r="O1448" s="105"/>
      <c r="P1448" s="105"/>
      <c r="Q1448" s="27"/>
      <c r="R1448" s="27"/>
      <c r="S1448" s="27"/>
      <c r="T1448" s="27"/>
      <c r="U1448" s="27"/>
      <c r="V1448" s="27"/>
      <c r="W1448" s="27"/>
      <c r="X1448" s="27"/>
      <c r="Y1448" s="27"/>
      <c r="Z1448" s="27"/>
      <c r="AA1448" s="27"/>
      <c r="AB1448" s="27"/>
      <c r="AC1448" s="27"/>
      <c r="AD1448" s="27"/>
    </row>
    <row r="1449" spans="1:30" s="25" customFormat="1" ht="12.75">
      <c r="A1449" s="22"/>
      <c r="E1449" s="43"/>
      <c r="F1449" s="44"/>
      <c r="G1449" s="49"/>
      <c r="H1449" s="49"/>
      <c r="I1449" s="49"/>
      <c r="J1449" s="26"/>
      <c r="K1449" s="26"/>
      <c r="L1449" s="26"/>
      <c r="M1449" s="297"/>
      <c r="N1449" s="105"/>
      <c r="O1449" s="105"/>
      <c r="P1449" s="105"/>
      <c r="Q1449" s="27"/>
      <c r="R1449" s="27"/>
      <c r="S1449" s="27"/>
      <c r="T1449" s="27"/>
      <c r="U1449" s="27"/>
      <c r="V1449" s="27"/>
      <c r="W1449" s="27"/>
      <c r="X1449" s="27"/>
      <c r="Y1449" s="27"/>
      <c r="Z1449" s="27"/>
      <c r="AA1449" s="27"/>
      <c r="AB1449" s="27"/>
      <c r="AC1449" s="27"/>
      <c r="AD1449" s="27"/>
    </row>
    <row r="1450" spans="1:30" s="25" customFormat="1" ht="12.75">
      <c r="A1450" s="22"/>
      <c r="E1450" s="43"/>
      <c r="F1450" s="44"/>
      <c r="G1450" s="49"/>
      <c r="H1450" s="49"/>
      <c r="I1450" s="49"/>
      <c r="J1450" s="26"/>
      <c r="K1450" s="26"/>
      <c r="L1450" s="26"/>
      <c r="M1450" s="297"/>
      <c r="N1450" s="105"/>
      <c r="O1450" s="105"/>
      <c r="P1450" s="105"/>
      <c r="Q1450" s="27"/>
      <c r="R1450" s="27"/>
      <c r="S1450" s="27"/>
      <c r="T1450" s="27"/>
      <c r="U1450" s="27"/>
      <c r="V1450" s="27"/>
      <c r="W1450" s="27"/>
      <c r="X1450" s="27"/>
      <c r="Y1450" s="27"/>
      <c r="Z1450" s="27"/>
      <c r="AA1450" s="27"/>
      <c r="AB1450" s="27"/>
      <c r="AC1450" s="27"/>
      <c r="AD1450" s="27"/>
    </row>
    <row r="1451" spans="1:30" s="25" customFormat="1" ht="12.75">
      <c r="A1451" s="22"/>
      <c r="E1451" s="43"/>
      <c r="F1451" s="44"/>
      <c r="G1451" s="49"/>
      <c r="H1451" s="49"/>
      <c r="I1451" s="49"/>
      <c r="J1451" s="26"/>
      <c r="K1451" s="26"/>
      <c r="L1451" s="26"/>
      <c r="M1451" s="297"/>
      <c r="N1451" s="105"/>
      <c r="O1451" s="105"/>
      <c r="P1451" s="105"/>
      <c r="Q1451" s="27"/>
      <c r="R1451" s="27"/>
      <c r="S1451" s="27"/>
      <c r="T1451" s="27"/>
      <c r="U1451" s="27"/>
      <c r="V1451" s="27"/>
      <c r="W1451" s="27"/>
      <c r="X1451" s="27"/>
      <c r="Y1451" s="27"/>
      <c r="Z1451" s="27"/>
      <c r="AA1451" s="27"/>
      <c r="AB1451" s="27"/>
      <c r="AC1451" s="27"/>
      <c r="AD1451" s="27"/>
    </row>
    <row r="1452" spans="1:30" s="25" customFormat="1" ht="12.75">
      <c r="A1452" s="22"/>
      <c r="E1452" s="43"/>
      <c r="F1452" s="44"/>
      <c r="G1452" s="49"/>
      <c r="H1452" s="49"/>
      <c r="I1452" s="49"/>
      <c r="J1452" s="26"/>
      <c r="K1452" s="26"/>
      <c r="L1452" s="26"/>
      <c r="M1452" s="297"/>
      <c r="N1452" s="105"/>
      <c r="O1452" s="105"/>
      <c r="P1452" s="105"/>
      <c r="Q1452" s="27"/>
      <c r="R1452" s="27"/>
      <c r="S1452" s="27"/>
      <c r="T1452" s="27"/>
      <c r="U1452" s="27"/>
      <c r="V1452" s="27"/>
      <c r="W1452" s="27"/>
      <c r="X1452" s="27"/>
      <c r="Y1452" s="27"/>
      <c r="Z1452" s="27"/>
      <c r="AA1452" s="27"/>
      <c r="AB1452" s="27"/>
      <c r="AC1452" s="27"/>
      <c r="AD1452" s="27"/>
    </row>
    <row r="1453" spans="1:30" s="25" customFormat="1" ht="12.75">
      <c r="A1453" s="22"/>
      <c r="E1453" s="43"/>
      <c r="F1453" s="44"/>
      <c r="G1453" s="49"/>
      <c r="H1453" s="49"/>
      <c r="I1453" s="49"/>
      <c r="J1453" s="26"/>
      <c r="K1453" s="26"/>
      <c r="L1453" s="26"/>
      <c r="M1453" s="297"/>
      <c r="N1453" s="105"/>
      <c r="O1453" s="105"/>
      <c r="P1453" s="105"/>
      <c r="Q1453" s="27"/>
      <c r="R1453" s="27"/>
      <c r="S1453" s="27"/>
      <c r="T1453" s="27"/>
      <c r="U1453" s="27"/>
      <c r="V1453" s="27"/>
      <c r="W1453" s="27"/>
      <c r="X1453" s="27"/>
      <c r="Y1453" s="27"/>
      <c r="Z1453" s="27"/>
      <c r="AA1453" s="27"/>
      <c r="AB1453" s="27"/>
      <c r="AC1453" s="27"/>
      <c r="AD1453" s="27"/>
    </row>
    <row r="1454" spans="1:30" s="25" customFormat="1" ht="12.75">
      <c r="A1454" s="22"/>
      <c r="E1454" s="43"/>
      <c r="F1454" s="44"/>
      <c r="G1454" s="49"/>
      <c r="H1454" s="49"/>
      <c r="I1454" s="49"/>
      <c r="J1454" s="26"/>
      <c r="K1454" s="26"/>
      <c r="L1454" s="26"/>
      <c r="M1454" s="297"/>
      <c r="N1454" s="105"/>
      <c r="O1454" s="105"/>
      <c r="P1454" s="105"/>
      <c r="Q1454" s="27"/>
      <c r="R1454" s="27"/>
      <c r="S1454" s="27"/>
      <c r="T1454" s="27"/>
      <c r="U1454" s="27"/>
      <c r="V1454" s="27"/>
      <c r="W1454" s="27"/>
      <c r="X1454" s="27"/>
      <c r="Y1454" s="27"/>
      <c r="Z1454" s="27"/>
      <c r="AA1454" s="27"/>
      <c r="AB1454" s="27"/>
      <c r="AC1454" s="27"/>
      <c r="AD1454" s="27"/>
    </row>
    <row r="1455" spans="1:30" s="25" customFormat="1" ht="12.75">
      <c r="A1455" s="22"/>
      <c r="E1455" s="43"/>
      <c r="F1455" s="44"/>
      <c r="G1455" s="49"/>
      <c r="H1455" s="49"/>
      <c r="I1455" s="49"/>
      <c r="J1455" s="26"/>
      <c r="K1455" s="26"/>
      <c r="L1455" s="26"/>
      <c r="M1455" s="297"/>
      <c r="N1455" s="105"/>
      <c r="O1455" s="105"/>
      <c r="P1455" s="105"/>
      <c r="Q1455" s="27"/>
      <c r="R1455" s="27"/>
      <c r="S1455" s="27"/>
      <c r="T1455" s="27"/>
      <c r="U1455" s="27"/>
      <c r="V1455" s="27"/>
      <c r="W1455" s="27"/>
      <c r="X1455" s="27"/>
      <c r="Y1455" s="27"/>
      <c r="Z1455" s="27"/>
      <c r="AA1455" s="27"/>
      <c r="AB1455" s="27"/>
      <c r="AC1455" s="27"/>
      <c r="AD1455" s="27"/>
    </row>
    <row r="1456" spans="1:30" s="25" customFormat="1" ht="12.75">
      <c r="A1456" s="22"/>
      <c r="E1456" s="43"/>
      <c r="F1456" s="44"/>
      <c r="G1456" s="49"/>
      <c r="H1456" s="49"/>
      <c r="I1456" s="49"/>
      <c r="J1456" s="26"/>
      <c r="K1456" s="26"/>
      <c r="L1456" s="26"/>
      <c r="M1456" s="297"/>
      <c r="N1456" s="105"/>
      <c r="O1456" s="105"/>
      <c r="P1456" s="105"/>
      <c r="Q1456" s="27"/>
      <c r="R1456" s="27"/>
      <c r="S1456" s="27"/>
      <c r="T1456" s="27"/>
      <c r="U1456" s="27"/>
      <c r="V1456" s="27"/>
      <c r="W1456" s="27"/>
      <c r="X1456" s="27"/>
      <c r="Y1456" s="27"/>
      <c r="Z1456" s="27"/>
      <c r="AA1456" s="27"/>
      <c r="AB1456" s="27"/>
      <c r="AC1456" s="27"/>
      <c r="AD1456" s="27"/>
    </row>
    <row r="1457" spans="1:30" s="25" customFormat="1" ht="12.75">
      <c r="A1457" s="22"/>
      <c r="E1457" s="43"/>
      <c r="F1457" s="44"/>
      <c r="G1457" s="49"/>
      <c r="H1457" s="49"/>
      <c r="I1457" s="49"/>
      <c r="J1457" s="26"/>
      <c r="K1457" s="26"/>
      <c r="L1457" s="26"/>
      <c r="M1457" s="297"/>
      <c r="N1457" s="105"/>
      <c r="O1457" s="105"/>
      <c r="P1457" s="105"/>
      <c r="Q1457" s="27"/>
      <c r="R1457" s="27"/>
      <c r="S1457" s="27"/>
      <c r="T1457" s="27"/>
      <c r="U1457" s="27"/>
      <c r="V1457" s="27"/>
      <c r="W1457" s="27"/>
      <c r="X1457" s="27"/>
      <c r="Y1457" s="27"/>
      <c r="Z1457" s="27"/>
      <c r="AA1457" s="27"/>
      <c r="AB1457" s="27"/>
      <c r="AC1457" s="27"/>
      <c r="AD1457" s="27"/>
    </row>
    <row r="1458" spans="1:30" s="25" customFormat="1" ht="12.75">
      <c r="A1458" s="22"/>
      <c r="E1458" s="43"/>
      <c r="F1458" s="44"/>
      <c r="G1458" s="49"/>
      <c r="H1458" s="49"/>
      <c r="I1458" s="49"/>
      <c r="J1458" s="26"/>
      <c r="K1458" s="26"/>
      <c r="L1458" s="26"/>
      <c r="M1458" s="297"/>
      <c r="N1458" s="105"/>
      <c r="O1458" s="105"/>
      <c r="P1458" s="105"/>
      <c r="Q1458" s="27"/>
      <c r="R1458" s="27"/>
      <c r="S1458" s="27"/>
      <c r="T1458" s="27"/>
      <c r="U1458" s="27"/>
      <c r="V1458" s="27"/>
      <c r="W1458" s="27"/>
      <c r="X1458" s="27"/>
      <c r="Y1458" s="27"/>
      <c r="Z1458" s="27"/>
      <c r="AA1458" s="27"/>
      <c r="AB1458" s="27"/>
      <c r="AC1458" s="27"/>
      <c r="AD1458" s="27"/>
    </row>
    <row r="1459" spans="1:30" s="25" customFormat="1" ht="12.75">
      <c r="A1459" s="22"/>
      <c r="E1459" s="43"/>
      <c r="F1459" s="44"/>
      <c r="G1459" s="49"/>
      <c r="H1459" s="49"/>
      <c r="I1459" s="49"/>
      <c r="J1459" s="26"/>
      <c r="K1459" s="26"/>
      <c r="L1459" s="26"/>
      <c r="M1459" s="297"/>
      <c r="N1459" s="105"/>
      <c r="O1459" s="105"/>
      <c r="P1459" s="105"/>
      <c r="Q1459" s="27"/>
      <c r="R1459" s="27"/>
      <c r="S1459" s="27"/>
      <c r="T1459" s="27"/>
      <c r="U1459" s="27"/>
      <c r="V1459" s="27"/>
      <c r="W1459" s="27"/>
      <c r="X1459" s="27"/>
      <c r="Y1459" s="27"/>
      <c r="Z1459" s="27"/>
      <c r="AA1459" s="27"/>
      <c r="AB1459" s="27"/>
      <c r="AC1459" s="27"/>
      <c r="AD1459" s="27"/>
    </row>
    <row r="1460" spans="1:30" s="25" customFormat="1" ht="12.75">
      <c r="A1460" s="22"/>
      <c r="E1460" s="43"/>
      <c r="F1460" s="44"/>
      <c r="G1460" s="49"/>
      <c r="H1460" s="49"/>
      <c r="I1460" s="49"/>
      <c r="J1460" s="26"/>
      <c r="K1460" s="26"/>
      <c r="L1460" s="26"/>
      <c r="M1460" s="297"/>
      <c r="N1460" s="105"/>
      <c r="O1460" s="105"/>
      <c r="P1460" s="105"/>
      <c r="Q1460" s="27"/>
      <c r="R1460" s="27"/>
      <c r="S1460" s="27"/>
      <c r="T1460" s="27"/>
      <c r="U1460" s="27"/>
      <c r="V1460" s="27"/>
      <c r="W1460" s="27"/>
      <c r="X1460" s="27"/>
      <c r="Y1460" s="27"/>
      <c r="Z1460" s="27"/>
      <c r="AA1460" s="27"/>
      <c r="AB1460" s="27"/>
      <c r="AC1460" s="27"/>
      <c r="AD1460" s="27"/>
    </row>
    <row r="1461" spans="1:30" s="25" customFormat="1" ht="12.75">
      <c r="A1461" s="22"/>
      <c r="E1461" s="43"/>
      <c r="F1461" s="44"/>
      <c r="G1461" s="49"/>
      <c r="H1461" s="49"/>
      <c r="I1461" s="49"/>
      <c r="J1461" s="26"/>
      <c r="K1461" s="26"/>
      <c r="L1461" s="26"/>
      <c r="M1461" s="297"/>
      <c r="N1461" s="105"/>
      <c r="O1461" s="105"/>
      <c r="P1461" s="105"/>
      <c r="Q1461" s="27"/>
      <c r="R1461" s="27"/>
      <c r="S1461" s="27"/>
      <c r="T1461" s="27"/>
      <c r="U1461" s="27"/>
      <c r="V1461" s="27"/>
      <c r="W1461" s="27"/>
      <c r="X1461" s="27"/>
      <c r="Y1461" s="27"/>
      <c r="Z1461" s="27"/>
      <c r="AA1461" s="27"/>
      <c r="AB1461" s="27"/>
      <c r="AC1461" s="27"/>
      <c r="AD1461" s="27"/>
    </row>
    <row r="1462" spans="1:30" s="25" customFormat="1" ht="12.75">
      <c r="A1462" s="22"/>
      <c r="E1462" s="43"/>
      <c r="F1462" s="44"/>
      <c r="G1462" s="49"/>
      <c r="H1462" s="49"/>
      <c r="I1462" s="49"/>
      <c r="J1462" s="26"/>
      <c r="K1462" s="26"/>
      <c r="L1462" s="26"/>
      <c r="M1462" s="297"/>
      <c r="N1462" s="105"/>
      <c r="O1462" s="105"/>
      <c r="P1462" s="105"/>
      <c r="Q1462" s="27"/>
      <c r="R1462" s="27"/>
      <c r="S1462" s="27"/>
      <c r="T1462" s="27"/>
      <c r="U1462" s="27"/>
      <c r="V1462" s="27"/>
      <c r="W1462" s="27"/>
      <c r="X1462" s="27"/>
      <c r="Y1462" s="27"/>
      <c r="Z1462" s="27"/>
      <c r="AA1462" s="27"/>
      <c r="AB1462" s="27"/>
      <c r="AC1462" s="27"/>
      <c r="AD1462" s="27"/>
    </row>
    <row r="1463" spans="1:30" s="25" customFormat="1" ht="12.75">
      <c r="A1463" s="22"/>
      <c r="E1463" s="43"/>
      <c r="F1463" s="44"/>
      <c r="G1463" s="49"/>
      <c r="H1463" s="49"/>
      <c r="I1463" s="49"/>
      <c r="J1463" s="26"/>
      <c r="K1463" s="26"/>
      <c r="L1463" s="26"/>
      <c r="M1463" s="297"/>
      <c r="N1463" s="105"/>
      <c r="O1463" s="105"/>
      <c r="P1463" s="105"/>
      <c r="Q1463" s="27"/>
      <c r="R1463" s="27"/>
      <c r="S1463" s="27"/>
      <c r="T1463" s="27"/>
      <c r="U1463" s="27"/>
      <c r="V1463" s="27"/>
      <c r="W1463" s="27"/>
      <c r="X1463" s="27"/>
      <c r="Y1463" s="27"/>
      <c r="Z1463" s="27"/>
      <c r="AA1463" s="27"/>
      <c r="AB1463" s="27"/>
      <c r="AC1463" s="27"/>
      <c r="AD1463" s="27"/>
    </row>
    <row r="1464" spans="1:30" s="25" customFormat="1" ht="12.75">
      <c r="A1464" s="22"/>
      <c r="E1464" s="43"/>
      <c r="F1464" s="44"/>
      <c r="G1464" s="49"/>
      <c r="H1464" s="49"/>
      <c r="I1464" s="49"/>
      <c r="J1464" s="26"/>
      <c r="K1464" s="26"/>
      <c r="L1464" s="26"/>
      <c r="M1464" s="297"/>
      <c r="N1464" s="105"/>
      <c r="O1464" s="105"/>
      <c r="P1464" s="105"/>
      <c r="Q1464" s="27"/>
      <c r="R1464" s="27"/>
      <c r="S1464" s="27"/>
      <c r="T1464" s="27"/>
      <c r="U1464" s="27"/>
      <c r="V1464" s="27"/>
      <c r="W1464" s="27"/>
      <c r="X1464" s="27"/>
      <c r="Y1464" s="27"/>
      <c r="Z1464" s="27"/>
      <c r="AA1464" s="27"/>
      <c r="AB1464" s="27"/>
      <c r="AC1464" s="27"/>
      <c r="AD1464" s="27"/>
    </row>
    <row r="1465" spans="1:30" s="25" customFormat="1" ht="12.75">
      <c r="A1465" s="22"/>
      <c r="E1465" s="43"/>
      <c r="F1465" s="44"/>
      <c r="G1465" s="49"/>
      <c r="H1465" s="49"/>
      <c r="I1465" s="49"/>
      <c r="J1465" s="26"/>
      <c r="K1465" s="26"/>
      <c r="L1465" s="26"/>
      <c r="M1465" s="297"/>
      <c r="N1465" s="105"/>
      <c r="O1465" s="105"/>
      <c r="P1465" s="105"/>
      <c r="Q1465" s="27"/>
      <c r="R1465" s="27"/>
      <c r="S1465" s="27"/>
      <c r="T1465" s="27"/>
      <c r="U1465" s="27"/>
      <c r="V1465" s="27"/>
      <c r="W1465" s="27"/>
      <c r="X1465" s="27"/>
      <c r="Y1465" s="27"/>
      <c r="Z1465" s="27"/>
      <c r="AA1465" s="27"/>
      <c r="AB1465" s="27"/>
      <c r="AC1465" s="27"/>
      <c r="AD1465" s="27"/>
    </row>
    <row r="1466" spans="1:30" s="25" customFormat="1" ht="12.75">
      <c r="A1466" s="22"/>
      <c r="E1466" s="43"/>
      <c r="F1466" s="44"/>
      <c r="G1466" s="49"/>
      <c r="H1466" s="49"/>
      <c r="I1466" s="49"/>
      <c r="J1466" s="26"/>
      <c r="K1466" s="26"/>
      <c r="L1466" s="26"/>
      <c r="M1466" s="297"/>
      <c r="N1466" s="105"/>
      <c r="O1466" s="105"/>
      <c r="P1466" s="105"/>
      <c r="Q1466" s="27"/>
      <c r="R1466" s="27"/>
      <c r="S1466" s="27"/>
      <c r="T1466" s="27"/>
      <c r="U1466" s="27"/>
      <c r="V1466" s="27"/>
      <c r="W1466" s="27"/>
      <c r="X1466" s="27"/>
      <c r="Y1466" s="27"/>
      <c r="Z1466" s="27"/>
      <c r="AA1466" s="27"/>
      <c r="AB1466" s="27"/>
      <c r="AC1466" s="27"/>
      <c r="AD1466" s="27"/>
    </row>
    <row r="1467" spans="1:30" s="25" customFormat="1" ht="12.75">
      <c r="A1467" s="22"/>
      <c r="E1467" s="43"/>
      <c r="F1467" s="44"/>
      <c r="G1467" s="49"/>
      <c r="H1467" s="49"/>
      <c r="I1467" s="49"/>
      <c r="J1467" s="26"/>
      <c r="K1467" s="26"/>
      <c r="L1467" s="26"/>
      <c r="M1467" s="297"/>
      <c r="N1467" s="105"/>
      <c r="O1467" s="105"/>
      <c r="P1467" s="105"/>
      <c r="Q1467" s="27"/>
      <c r="R1467" s="27"/>
      <c r="S1467" s="27"/>
      <c r="T1467" s="27"/>
      <c r="U1467" s="27"/>
      <c r="V1467" s="27"/>
      <c r="W1467" s="27"/>
      <c r="X1467" s="27"/>
      <c r="Y1467" s="27"/>
      <c r="Z1467" s="27"/>
      <c r="AA1467" s="27"/>
      <c r="AB1467" s="27"/>
      <c r="AC1467" s="27"/>
      <c r="AD1467" s="27"/>
    </row>
    <row r="1468" spans="1:30" s="25" customFormat="1" ht="12.75">
      <c r="A1468" s="22"/>
      <c r="E1468" s="43"/>
      <c r="F1468" s="44"/>
      <c r="G1468" s="49"/>
      <c r="H1468" s="49"/>
      <c r="I1468" s="49"/>
      <c r="J1468" s="26"/>
      <c r="K1468" s="26"/>
      <c r="L1468" s="26"/>
      <c r="M1468" s="297"/>
      <c r="N1468" s="105"/>
      <c r="O1468" s="105"/>
      <c r="P1468" s="105"/>
      <c r="Q1468" s="27"/>
      <c r="R1468" s="27"/>
      <c r="S1468" s="27"/>
      <c r="T1468" s="27"/>
      <c r="U1468" s="27"/>
      <c r="V1468" s="27"/>
      <c r="W1468" s="27"/>
      <c r="X1468" s="27"/>
      <c r="Y1468" s="27"/>
      <c r="Z1468" s="27"/>
      <c r="AA1468" s="27"/>
      <c r="AB1468" s="27"/>
      <c r="AC1468" s="27"/>
      <c r="AD1468" s="27"/>
    </row>
    <row r="1469" spans="1:30" s="25" customFormat="1" ht="12.75">
      <c r="A1469" s="22"/>
      <c r="E1469" s="43"/>
      <c r="F1469" s="44"/>
      <c r="G1469" s="49"/>
      <c r="H1469" s="49"/>
      <c r="I1469" s="49"/>
      <c r="J1469" s="26"/>
      <c r="K1469" s="26"/>
      <c r="L1469" s="26"/>
      <c r="M1469" s="297"/>
      <c r="N1469" s="105"/>
      <c r="O1469" s="105"/>
      <c r="P1469" s="105"/>
      <c r="Q1469" s="27"/>
      <c r="R1469" s="27"/>
      <c r="S1469" s="27"/>
      <c r="T1469" s="27"/>
      <c r="U1469" s="27"/>
      <c r="V1469" s="27"/>
      <c r="W1469" s="27"/>
      <c r="X1469" s="27"/>
      <c r="Y1469" s="27"/>
      <c r="Z1469" s="27"/>
      <c r="AA1469" s="27"/>
      <c r="AB1469" s="27"/>
      <c r="AC1469" s="27"/>
      <c r="AD1469" s="27"/>
    </row>
    <row r="1470" spans="1:30" s="25" customFormat="1" ht="12.75">
      <c r="A1470" s="22"/>
      <c r="E1470" s="43"/>
      <c r="F1470" s="44"/>
      <c r="G1470" s="49"/>
      <c r="H1470" s="49"/>
      <c r="I1470" s="49"/>
      <c r="J1470" s="26"/>
      <c r="K1470" s="26"/>
      <c r="L1470" s="26"/>
      <c r="M1470" s="297"/>
      <c r="N1470" s="105"/>
      <c r="O1470" s="105"/>
      <c r="P1470" s="105"/>
      <c r="Q1470" s="27"/>
      <c r="R1470" s="27"/>
      <c r="S1470" s="27"/>
      <c r="T1470" s="27"/>
      <c r="U1470" s="27"/>
      <c r="V1470" s="27"/>
      <c r="W1470" s="27"/>
      <c r="X1470" s="27"/>
      <c r="Y1470" s="27"/>
      <c r="Z1470" s="27"/>
      <c r="AA1470" s="27"/>
      <c r="AB1470" s="27"/>
      <c r="AC1470" s="27"/>
      <c r="AD1470" s="27"/>
    </row>
    <row r="1471" spans="1:30" s="25" customFormat="1" ht="12.75">
      <c r="A1471" s="22"/>
      <c r="E1471" s="43"/>
      <c r="F1471" s="44"/>
      <c r="G1471" s="49"/>
      <c r="H1471" s="49"/>
      <c r="I1471" s="49"/>
      <c r="J1471" s="26"/>
      <c r="K1471" s="26"/>
      <c r="L1471" s="26"/>
      <c r="M1471" s="297"/>
      <c r="N1471" s="105"/>
      <c r="O1471" s="105"/>
      <c r="P1471" s="105"/>
      <c r="Q1471" s="27"/>
      <c r="R1471" s="27"/>
      <c r="S1471" s="27"/>
      <c r="T1471" s="27"/>
      <c r="U1471" s="27"/>
      <c r="V1471" s="27"/>
      <c r="W1471" s="27"/>
      <c r="X1471" s="27"/>
      <c r="Y1471" s="27"/>
      <c r="Z1471" s="27"/>
      <c r="AA1471" s="27"/>
      <c r="AB1471" s="27"/>
      <c r="AC1471" s="27"/>
      <c r="AD1471" s="27"/>
    </row>
    <row r="1472" spans="1:30" s="25" customFormat="1" ht="12.75">
      <c r="A1472" s="22"/>
      <c r="E1472" s="43"/>
      <c r="F1472" s="44"/>
      <c r="G1472" s="49"/>
      <c r="H1472" s="49"/>
      <c r="I1472" s="49"/>
      <c r="J1472" s="26"/>
      <c r="K1472" s="26"/>
      <c r="L1472" s="26"/>
      <c r="M1472" s="297"/>
      <c r="N1472" s="105"/>
      <c r="O1472" s="105"/>
      <c r="P1472" s="105"/>
      <c r="Q1472" s="27"/>
      <c r="R1472" s="27"/>
      <c r="S1472" s="27"/>
      <c r="T1472" s="27"/>
      <c r="U1472" s="27"/>
      <c r="V1472" s="27"/>
      <c r="W1472" s="27"/>
      <c r="X1472" s="27"/>
      <c r="Y1472" s="27"/>
      <c r="Z1472" s="27"/>
      <c r="AA1472" s="27"/>
      <c r="AB1472" s="27"/>
      <c r="AC1472" s="27"/>
      <c r="AD1472" s="27"/>
    </row>
    <row r="1473" spans="1:30" s="25" customFormat="1" ht="12.75">
      <c r="A1473" s="22"/>
      <c r="E1473" s="43"/>
      <c r="F1473" s="44"/>
      <c r="G1473" s="49"/>
      <c r="H1473" s="49"/>
      <c r="I1473" s="49"/>
      <c r="J1473" s="26"/>
      <c r="K1473" s="26"/>
      <c r="L1473" s="26"/>
      <c r="M1473" s="297"/>
      <c r="N1473" s="105"/>
      <c r="O1473" s="105"/>
      <c r="P1473" s="105"/>
      <c r="Q1473" s="27"/>
      <c r="R1473" s="27"/>
      <c r="S1473" s="27"/>
      <c r="T1473" s="27"/>
      <c r="U1473" s="27"/>
      <c r="V1473" s="27"/>
      <c r="W1473" s="27"/>
      <c r="X1473" s="27"/>
      <c r="Y1473" s="27"/>
      <c r="Z1473" s="27"/>
      <c r="AA1473" s="27"/>
      <c r="AB1473" s="27"/>
      <c r="AC1473" s="27"/>
      <c r="AD1473" s="27"/>
    </row>
    <row r="1474" spans="1:30" s="25" customFormat="1" ht="12.75">
      <c r="A1474" s="22"/>
      <c r="E1474" s="43"/>
      <c r="F1474" s="44"/>
      <c r="G1474" s="49"/>
      <c r="H1474" s="49"/>
      <c r="I1474" s="49"/>
      <c r="J1474" s="26"/>
      <c r="K1474" s="26"/>
      <c r="L1474" s="26"/>
      <c r="M1474" s="297"/>
      <c r="N1474" s="105"/>
      <c r="O1474" s="105"/>
      <c r="P1474" s="105"/>
      <c r="Q1474" s="27"/>
      <c r="R1474" s="27"/>
      <c r="S1474" s="27"/>
      <c r="T1474" s="27"/>
      <c r="U1474" s="27"/>
      <c r="V1474" s="27"/>
      <c r="W1474" s="27"/>
      <c r="X1474" s="27"/>
      <c r="Y1474" s="27"/>
      <c r="Z1474" s="27"/>
      <c r="AA1474" s="27"/>
      <c r="AB1474" s="27"/>
      <c r="AC1474" s="27"/>
      <c r="AD1474" s="27"/>
    </row>
    <row r="1475" spans="1:30" s="25" customFormat="1" ht="12.75">
      <c r="A1475" s="22"/>
      <c r="E1475" s="43"/>
      <c r="F1475" s="44"/>
      <c r="G1475" s="49"/>
      <c r="H1475" s="49"/>
      <c r="I1475" s="49"/>
      <c r="J1475" s="26"/>
      <c r="K1475" s="26"/>
      <c r="L1475" s="26"/>
      <c r="M1475" s="297"/>
      <c r="N1475" s="105"/>
      <c r="O1475" s="105"/>
      <c r="P1475" s="105"/>
      <c r="Q1475" s="27"/>
      <c r="R1475" s="27"/>
      <c r="S1475" s="27"/>
      <c r="T1475" s="27"/>
      <c r="U1475" s="27"/>
      <c r="V1475" s="27"/>
      <c r="W1475" s="27"/>
      <c r="X1475" s="27"/>
      <c r="Y1475" s="27"/>
      <c r="Z1475" s="27"/>
      <c r="AA1475" s="27"/>
      <c r="AB1475" s="27"/>
      <c r="AC1475" s="27"/>
      <c r="AD1475" s="27"/>
    </row>
    <row r="1476" spans="1:30" s="25" customFormat="1" ht="12.75">
      <c r="A1476" s="22"/>
      <c r="E1476" s="43"/>
      <c r="F1476" s="44"/>
      <c r="G1476" s="49"/>
      <c r="H1476" s="49"/>
      <c r="I1476" s="49"/>
      <c r="J1476" s="26"/>
      <c r="K1476" s="26"/>
      <c r="L1476" s="26"/>
      <c r="M1476" s="297"/>
      <c r="N1476" s="105"/>
      <c r="O1476" s="105"/>
      <c r="P1476" s="105"/>
      <c r="Q1476" s="27"/>
      <c r="R1476" s="27"/>
      <c r="S1476" s="27"/>
      <c r="T1476" s="27"/>
      <c r="U1476" s="27"/>
      <c r="V1476" s="27"/>
      <c r="W1476" s="27"/>
      <c r="X1476" s="27"/>
      <c r="Y1476" s="27"/>
      <c r="Z1476" s="27"/>
      <c r="AA1476" s="27"/>
      <c r="AB1476" s="27"/>
      <c r="AC1476" s="27"/>
      <c r="AD1476" s="27"/>
    </row>
    <row r="1477" spans="1:30" s="25" customFormat="1" ht="12.75">
      <c r="A1477" s="22"/>
      <c r="E1477" s="43"/>
      <c r="F1477" s="44"/>
      <c r="G1477" s="49"/>
      <c r="H1477" s="49"/>
      <c r="I1477" s="49"/>
      <c r="J1477" s="26"/>
      <c r="K1477" s="26"/>
      <c r="L1477" s="26"/>
      <c r="M1477" s="297"/>
      <c r="N1477" s="105"/>
      <c r="O1477" s="105"/>
      <c r="P1477" s="105"/>
      <c r="Q1477" s="27"/>
      <c r="R1477" s="27"/>
      <c r="S1477" s="27"/>
      <c r="T1477" s="27"/>
      <c r="U1477" s="27"/>
      <c r="V1477" s="27"/>
      <c r="W1477" s="27"/>
      <c r="X1477" s="27"/>
      <c r="Y1477" s="27"/>
      <c r="Z1477" s="27"/>
      <c r="AA1477" s="27"/>
      <c r="AB1477" s="27"/>
      <c r="AC1477" s="27"/>
      <c r="AD1477" s="27"/>
    </row>
    <row r="1478" spans="1:30" s="25" customFormat="1" ht="12.75">
      <c r="A1478" s="22"/>
      <c r="E1478" s="43"/>
      <c r="F1478" s="44"/>
      <c r="G1478" s="49"/>
      <c r="H1478" s="49"/>
      <c r="I1478" s="49"/>
      <c r="J1478" s="26"/>
      <c r="K1478" s="26"/>
      <c r="L1478" s="26"/>
      <c r="M1478" s="297"/>
      <c r="N1478" s="105"/>
      <c r="O1478" s="105"/>
      <c r="P1478" s="105"/>
      <c r="Q1478" s="27"/>
      <c r="R1478" s="27"/>
      <c r="S1478" s="27"/>
      <c r="T1478" s="27"/>
      <c r="U1478" s="27"/>
      <c r="V1478" s="27"/>
      <c r="W1478" s="27"/>
      <c r="X1478" s="27"/>
      <c r="Y1478" s="27"/>
      <c r="Z1478" s="27"/>
      <c r="AA1478" s="27"/>
      <c r="AB1478" s="27"/>
      <c r="AC1478" s="27"/>
      <c r="AD1478" s="27"/>
    </row>
    <row r="1479" spans="1:30" s="25" customFormat="1" ht="12.75">
      <c r="A1479" s="22"/>
      <c r="E1479" s="43"/>
      <c r="F1479" s="44"/>
      <c r="G1479" s="49"/>
      <c r="H1479" s="49"/>
      <c r="I1479" s="49"/>
      <c r="J1479" s="26"/>
      <c r="K1479" s="26"/>
      <c r="L1479" s="26"/>
      <c r="M1479" s="297"/>
      <c r="N1479" s="105"/>
      <c r="O1479" s="105"/>
      <c r="P1479" s="105"/>
      <c r="Q1479" s="27"/>
      <c r="R1479" s="27"/>
      <c r="S1479" s="27"/>
      <c r="T1479" s="27"/>
      <c r="U1479" s="27"/>
      <c r="V1479" s="27"/>
      <c r="W1479" s="27"/>
      <c r="X1479" s="27"/>
      <c r="Y1479" s="27"/>
      <c r="Z1479" s="27"/>
      <c r="AA1479" s="27"/>
      <c r="AB1479" s="27"/>
      <c r="AC1479" s="27"/>
      <c r="AD1479" s="27"/>
    </row>
    <row r="1480" spans="1:30" s="25" customFormat="1" ht="12.75">
      <c r="A1480" s="22"/>
      <c r="E1480" s="43"/>
      <c r="F1480" s="44"/>
      <c r="G1480" s="49"/>
      <c r="H1480" s="49"/>
      <c r="I1480" s="49"/>
      <c r="J1480" s="26"/>
      <c r="K1480" s="26"/>
      <c r="L1480" s="26"/>
      <c r="M1480" s="297"/>
      <c r="N1480" s="105"/>
      <c r="O1480" s="105"/>
      <c r="P1480" s="105"/>
      <c r="Q1480" s="27"/>
      <c r="R1480" s="27"/>
      <c r="S1480" s="27"/>
      <c r="T1480" s="27"/>
      <c r="U1480" s="27"/>
      <c r="V1480" s="27"/>
      <c r="W1480" s="27"/>
      <c r="X1480" s="27"/>
      <c r="Y1480" s="27"/>
      <c r="Z1480" s="27"/>
      <c r="AA1480" s="27"/>
      <c r="AB1480" s="27"/>
      <c r="AC1480" s="27"/>
      <c r="AD1480" s="27"/>
    </row>
    <row r="1481" spans="1:30" s="25" customFormat="1" ht="12.75">
      <c r="A1481" s="22"/>
      <c r="E1481" s="43"/>
      <c r="F1481" s="44"/>
      <c r="G1481" s="49"/>
      <c r="H1481" s="49"/>
      <c r="I1481" s="49"/>
      <c r="J1481" s="26"/>
      <c r="K1481" s="26"/>
      <c r="L1481" s="26"/>
      <c r="M1481" s="297"/>
      <c r="N1481" s="105"/>
      <c r="O1481" s="105"/>
      <c r="P1481" s="105"/>
      <c r="Q1481" s="27"/>
      <c r="R1481" s="27"/>
      <c r="S1481" s="27"/>
      <c r="T1481" s="27"/>
      <c r="U1481" s="27"/>
      <c r="V1481" s="27"/>
      <c r="W1481" s="27"/>
      <c r="X1481" s="27"/>
      <c r="Y1481" s="27"/>
      <c r="Z1481" s="27"/>
      <c r="AA1481" s="27"/>
      <c r="AB1481" s="27"/>
      <c r="AC1481" s="27"/>
      <c r="AD1481" s="27"/>
    </row>
    <row r="1482" spans="1:30" s="25" customFormat="1" ht="12.75">
      <c r="A1482" s="22"/>
      <c r="E1482" s="43"/>
      <c r="F1482" s="44"/>
      <c r="G1482" s="49"/>
      <c r="H1482" s="49"/>
      <c r="I1482" s="49"/>
      <c r="J1482" s="26"/>
      <c r="K1482" s="26"/>
      <c r="L1482" s="26"/>
      <c r="M1482" s="297"/>
      <c r="N1482" s="105"/>
      <c r="O1482" s="105"/>
      <c r="P1482" s="105"/>
      <c r="Q1482" s="27"/>
      <c r="R1482" s="27"/>
      <c r="S1482" s="27"/>
      <c r="T1482" s="27"/>
      <c r="U1482" s="27"/>
      <c r="V1482" s="27"/>
      <c r="W1482" s="27"/>
      <c r="X1482" s="27"/>
      <c r="Y1482" s="27"/>
      <c r="Z1482" s="27"/>
      <c r="AA1482" s="27"/>
      <c r="AB1482" s="27"/>
      <c r="AC1482" s="27"/>
      <c r="AD1482" s="27"/>
    </row>
    <row r="1483" spans="1:30" s="25" customFormat="1" ht="12.75">
      <c r="A1483" s="22"/>
      <c r="E1483" s="43"/>
      <c r="F1483" s="44"/>
      <c r="G1483" s="49"/>
      <c r="H1483" s="49"/>
      <c r="I1483" s="49"/>
      <c r="J1483" s="26"/>
      <c r="K1483" s="26"/>
      <c r="L1483" s="26"/>
      <c r="M1483" s="297"/>
      <c r="N1483" s="105"/>
      <c r="O1483" s="105"/>
      <c r="P1483" s="105"/>
      <c r="Q1483" s="27"/>
      <c r="R1483" s="27"/>
      <c r="S1483" s="27"/>
      <c r="T1483" s="27"/>
      <c r="U1483" s="27"/>
      <c r="V1483" s="27"/>
      <c r="W1483" s="27"/>
      <c r="X1483" s="27"/>
      <c r="Y1483" s="27"/>
      <c r="Z1483" s="27"/>
      <c r="AA1483" s="27"/>
      <c r="AB1483" s="27"/>
      <c r="AC1483" s="27"/>
      <c r="AD1483" s="27"/>
    </row>
    <row r="1484" spans="1:30" s="25" customFormat="1" ht="12.75">
      <c r="A1484" s="22"/>
      <c r="E1484" s="43"/>
      <c r="F1484" s="44"/>
      <c r="G1484" s="49"/>
      <c r="H1484" s="49"/>
      <c r="I1484" s="49"/>
      <c r="J1484" s="26"/>
      <c r="K1484" s="26"/>
      <c r="L1484" s="26"/>
      <c r="M1484" s="297"/>
      <c r="N1484" s="105"/>
      <c r="O1484" s="105"/>
      <c r="P1484" s="105"/>
      <c r="Q1484" s="27"/>
      <c r="R1484" s="27"/>
      <c r="S1484" s="27"/>
      <c r="T1484" s="27"/>
      <c r="U1484" s="27"/>
      <c r="V1484" s="27"/>
      <c r="W1484" s="27"/>
      <c r="X1484" s="27"/>
      <c r="Y1484" s="27"/>
      <c r="Z1484" s="27"/>
      <c r="AA1484" s="27"/>
      <c r="AB1484" s="27"/>
      <c r="AC1484" s="27"/>
      <c r="AD1484" s="27"/>
    </row>
    <row r="1485" spans="1:30" s="25" customFormat="1" ht="12.75">
      <c r="A1485" s="22"/>
      <c r="E1485" s="43"/>
      <c r="F1485" s="44"/>
      <c r="G1485" s="49"/>
      <c r="H1485" s="49"/>
      <c r="I1485" s="49"/>
      <c r="J1485" s="26"/>
      <c r="K1485" s="26"/>
      <c r="L1485" s="26"/>
      <c r="M1485" s="297"/>
      <c r="N1485" s="105"/>
      <c r="O1485" s="105"/>
      <c r="P1485" s="105"/>
      <c r="Q1485" s="27"/>
      <c r="R1485" s="27"/>
      <c r="S1485" s="27"/>
      <c r="T1485" s="27"/>
      <c r="U1485" s="27"/>
      <c r="V1485" s="27"/>
      <c r="W1485" s="27"/>
      <c r="X1485" s="27"/>
      <c r="Y1485" s="27"/>
      <c r="Z1485" s="27"/>
      <c r="AA1485" s="27"/>
      <c r="AB1485" s="27"/>
      <c r="AC1485" s="27"/>
      <c r="AD1485" s="27"/>
    </row>
    <row r="1486" spans="1:30" s="25" customFormat="1" ht="12.75">
      <c r="A1486" s="22"/>
      <c r="E1486" s="43"/>
      <c r="F1486" s="44"/>
      <c r="G1486" s="49"/>
      <c r="H1486" s="49"/>
      <c r="I1486" s="49"/>
      <c r="J1486" s="26"/>
      <c r="K1486" s="26"/>
      <c r="L1486" s="26"/>
      <c r="M1486" s="297"/>
      <c r="N1486" s="105"/>
      <c r="O1486" s="105"/>
      <c r="P1486" s="105"/>
      <c r="Q1486" s="27"/>
      <c r="R1486" s="27"/>
      <c r="S1486" s="27"/>
      <c r="T1486" s="27"/>
      <c r="U1486" s="27"/>
      <c r="V1486" s="27"/>
      <c r="W1486" s="27"/>
      <c r="X1486" s="27"/>
      <c r="Y1486" s="27"/>
      <c r="Z1486" s="27"/>
      <c r="AA1486" s="27"/>
      <c r="AB1486" s="27"/>
      <c r="AC1486" s="27"/>
      <c r="AD1486" s="27"/>
    </row>
    <row r="1487" spans="1:30" s="25" customFormat="1" ht="12.75">
      <c r="A1487" s="22"/>
      <c r="E1487" s="43"/>
      <c r="F1487" s="44"/>
      <c r="G1487" s="49"/>
      <c r="H1487" s="49"/>
      <c r="I1487" s="49"/>
      <c r="J1487" s="26"/>
      <c r="K1487" s="26"/>
      <c r="L1487" s="26"/>
      <c r="M1487" s="297"/>
      <c r="N1487" s="105"/>
      <c r="O1487" s="105"/>
      <c r="P1487" s="105"/>
      <c r="Q1487" s="27"/>
      <c r="R1487" s="27"/>
      <c r="S1487" s="27"/>
      <c r="T1487" s="27"/>
      <c r="U1487" s="27"/>
      <c r="V1487" s="27"/>
      <c r="W1487" s="27"/>
      <c r="X1487" s="27"/>
      <c r="Y1487" s="27"/>
      <c r="Z1487" s="27"/>
      <c r="AA1487" s="27"/>
      <c r="AB1487" s="27"/>
      <c r="AC1487" s="27"/>
      <c r="AD1487" s="27"/>
    </row>
    <row r="1488" spans="1:30" s="25" customFormat="1" ht="12.75">
      <c r="A1488" s="22"/>
      <c r="E1488" s="43"/>
      <c r="F1488" s="44"/>
      <c r="G1488" s="49"/>
      <c r="H1488" s="49"/>
      <c r="I1488" s="49"/>
      <c r="J1488" s="26"/>
      <c r="K1488" s="26"/>
      <c r="L1488" s="26"/>
      <c r="M1488" s="297"/>
      <c r="N1488" s="105"/>
      <c r="O1488" s="105"/>
      <c r="P1488" s="105"/>
      <c r="Q1488" s="27"/>
      <c r="R1488" s="27"/>
      <c r="S1488" s="27"/>
      <c r="T1488" s="27"/>
      <c r="U1488" s="27"/>
      <c r="V1488" s="27"/>
      <c r="W1488" s="27"/>
      <c r="X1488" s="27"/>
      <c r="Y1488" s="27"/>
      <c r="Z1488" s="27"/>
      <c r="AA1488" s="27"/>
      <c r="AB1488" s="27"/>
      <c r="AC1488" s="27"/>
      <c r="AD1488" s="27"/>
    </row>
    <row r="1489" spans="1:30" s="25" customFormat="1" ht="12.75">
      <c r="A1489" s="22"/>
      <c r="E1489" s="43"/>
      <c r="F1489" s="44"/>
      <c r="G1489" s="49"/>
      <c r="H1489" s="49"/>
      <c r="I1489" s="49"/>
      <c r="J1489" s="26"/>
      <c r="K1489" s="26"/>
      <c r="L1489" s="26"/>
      <c r="M1489" s="297"/>
      <c r="N1489" s="105"/>
      <c r="O1489" s="105"/>
      <c r="P1489" s="105"/>
      <c r="Q1489" s="27"/>
      <c r="R1489" s="27"/>
      <c r="S1489" s="27"/>
      <c r="T1489" s="27"/>
      <c r="U1489" s="27"/>
      <c r="V1489" s="27"/>
      <c r="W1489" s="27"/>
      <c r="X1489" s="27"/>
      <c r="Y1489" s="27"/>
      <c r="Z1489" s="27"/>
      <c r="AA1489" s="27"/>
      <c r="AB1489" s="27"/>
      <c r="AC1489" s="27"/>
      <c r="AD1489" s="27"/>
    </row>
    <row r="1490" spans="1:30" s="25" customFormat="1" ht="12.75">
      <c r="A1490" s="22"/>
      <c r="E1490" s="43"/>
      <c r="F1490" s="44"/>
      <c r="G1490" s="49"/>
      <c r="H1490" s="49"/>
      <c r="I1490" s="49"/>
      <c r="J1490" s="26"/>
      <c r="K1490" s="26"/>
      <c r="L1490" s="26"/>
      <c r="M1490" s="297"/>
      <c r="N1490" s="105"/>
      <c r="O1490" s="105"/>
      <c r="P1490" s="105"/>
      <c r="Q1490" s="27"/>
      <c r="R1490" s="27"/>
      <c r="S1490" s="27"/>
      <c r="T1490" s="27"/>
      <c r="U1490" s="27"/>
      <c r="V1490" s="27"/>
      <c r="W1490" s="27"/>
      <c r="X1490" s="27"/>
      <c r="Y1490" s="27"/>
      <c r="Z1490" s="27"/>
      <c r="AA1490" s="27"/>
      <c r="AB1490" s="27"/>
      <c r="AC1490" s="27"/>
      <c r="AD1490" s="27"/>
    </row>
    <row r="1491" spans="1:30" s="25" customFormat="1" ht="12.75">
      <c r="A1491" s="22"/>
      <c r="E1491" s="43"/>
      <c r="F1491" s="44"/>
      <c r="G1491" s="49"/>
      <c r="H1491" s="49"/>
      <c r="I1491" s="49"/>
      <c r="J1491" s="26"/>
      <c r="K1491" s="26"/>
      <c r="L1491" s="26"/>
      <c r="M1491" s="297"/>
      <c r="N1491" s="105"/>
      <c r="O1491" s="105"/>
      <c r="P1491" s="105"/>
      <c r="Q1491" s="27"/>
      <c r="R1491" s="27"/>
      <c r="S1491" s="27"/>
      <c r="T1491" s="27"/>
      <c r="U1491" s="27"/>
      <c r="V1491" s="27"/>
      <c r="W1491" s="27"/>
      <c r="X1491" s="27"/>
      <c r="Y1491" s="27"/>
      <c r="Z1491" s="27"/>
      <c r="AA1491" s="27"/>
      <c r="AB1491" s="27"/>
      <c r="AC1491" s="27"/>
      <c r="AD1491" s="27"/>
    </row>
    <row r="1492" spans="1:30" s="25" customFormat="1" ht="12.75">
      <c r="A1492" s="22"/>
      <c r="E1492" s="43"/>
      <c r="F1492" s="44"/>
      <c r="G1492" s="49"/>
      <c r="H1492" s="49"/>
      <c r="I1492" s="49"/>
      <c r="J1492" s="26"/>
      <c r="K1492" s="26"/>
      <c r="L1492" s="26"/>
      <c r="M1492" s="297"/>
      <c r="N1492" s="105"/>
      <c r="O1492" s="105"/>
      <c r="P1492" s="105"/>
      <c r="Q1492" s="27"/>
      <c r="R1492" s="27"/>
      <c r="S1492" s="27"/>
      <c r="T1492" s="27"/>
      <c r="U1492" s="27"/>
      <c r="V1492" s="27"/>
      <c r="W1492" s="27"/>
      <c r="X1492" s="27"/>
      <c r="Y1492" s="27"/>
      <c r="Z1492" s="27"/>
      <c r="AA1492" s="27"/>
      <c r="AB1492" s="27"/>
      <c r="AC1492" s="27"/>
      <c r="AD1492" s="27"/>
    </row>
    <row r="1493" spans="1:30" s="25" customFormat="1" ht="12.75">
      <c r="A1493" s="22"/>
      <c r="E1493" s="43"/>
      <c r="F1493" s="44"/>
      <c r="G1493" s="49"/>
      <c r="H1493" s="49"/>
      <c r="I1493" s="49"/>
      <c r="J1493" s="26"/>
      <c r="K1493" s="26"/>
      <c r="L1493" s="26"/>
      <c r="M1493" s="297"/>
      <c r="N1493" s="105"/>
      <c r="O1493" s="105"/>
      <c r="P1493" s="105"/>
      <c r="Q1493" s="27"/>
      <c r="R1493" s="27"/>
      <c r="S1493" s="27"/>
      <c r="T1493" s="27"/>
      <c r="U1493" s="27"/>
      <c r="V1493" s="27"/>
      <c r="W1493" s="27"/>
      <c r="X1493" s="27"/>
      <c r="Y1493" s="27"/>
      <c r="Z1493" s="27"/>
      <c r="AA1493" s="27"/>
      <c r="AB1493" s="27"/>
      <c r="AC1493" s="27"/>
      <c r="AD1493" s="27"/>
    </row>
    <row r="1494" spans="1:30" s="25" customFormat="1" ht="12.75">
      <c r="A1494" s="22"/>
      <c r="E1494" s="43"/>
      <c r="F1494" s="44"/>
      <c r="G1494" s="49"/>
      <c r="H1494" s="49"/>
      <c r="I1494" s="49"/>
      <c r="J1494" s="26"/>
      <c r="K1494" s="26"/>
      <c r="L1494" s="26"/>
      <c r="M1494" s="297"/>
      <c r="N1494" s="105"/>
      <c r="O1494" s="105"/>
      <c r="P1494" s="105"/>
      <c r="Q1494" s="27"/>
      <c r="R1494" s="27"/>
      <c r="S1494" s="27"/>
      <c r="T1494" s="27"/>
      <c r="U1494" s="27"/>
      <c r="V1494" s="27"/>
      <c r="W1494" s="27"/>
      <c r="X1494" s="27"/>
      <c r="Y1494" s="27"/>
      <c r="Z1494" s="27"/>
      <c r="AA1494" s="27"/>
      <c r="AB1494" s="27"/>
      <c r="AC1494" s="27"/>
      <c r="AD1494" s="27"/>
    </row>
    <row r="1495" spans="1:30" s="25" customFormat="1" ht="12.75">
      <c r="A1495" s="22"/>
      <c r="E1495" s="43"/>
      <c r="F1495" s="44"/>
      <c r="G1495" s="49"/>
      <c r="H1495" s="49"/>
      <c r="I1495" s="49"/>
      <c r="J1495" s="26"/>
      <c r="K1495" s="26"/>
      <c r="L1495" s="26"/>
      <c r="M1495" s="297"/>
      <c r="N1495" s="105"/>
      <c r="O1495" s="105"/>
      <c r="P1495" s="105"/>
      <c r="Q1495" s="27"/>
      <c r="R1495" s="27"/>
      <c r="S1495" s="27"/>
      <c r="T1495" s="27"/>
      <c r="U1495" s="27"/>
      <c r="V1495" s="27"/>
      <c r="W1495" s="27"/>
      <c r="X1495" s="27"/>
      <c r="Y1495" s="27"/>
      <c r="Z1495" s="27"/>
      <c r="AA1495" s="27"/>
      <c r="AB1495" s="27"/>
      <c r="AC1495" s="27"/>
      <c r="AD1495" s="27"/>
    </row>
    <row r="1496" spans="1:30" s="25" customFormat="1" ht="12.75">
      <c r="A1496" s="22"/>
      <c r="E1496" s="43"/>
      <c r="F1496" s="44"/>
      <c r="G1496" s="49"/>
      <c r="H1496" s="49"/>
      <c r="I1496" s="49"/>
      <c r="J1496" s="26"/>
      <c r="K1496" s="26"/>
      <c r="L1496" s="26"/>
      <c r="M1496" s="297"/>
      <c r="N1496" s="105"/>
      <c r="O1496" s="105"/>
      <c r="P1496" s="105"/>
      <c r="Q1496" s="27"/>
      <c r="R1496" s="27"/>
      <c r="S1496" s="27"/>
      <c r="T1496" s="27"/>
      <c r="U1496" s="27"/>
      <c r="V1496" s="27"/>
      <c r="W1496" s="27"/>
      <c r="X1496" s="27"/>
      <c r="Y1496" s="27"/>
      <c r="Z1496" s="27"/>
      <c r="AA1496" s="27"/>
      <c r="AB1496" s="27"/>
      <c r="AC1496" s="27"/>
      <c r="AD1496" s="27"/>
    </row>
    <row r="1497" spans="1:30" s="25" customFormat="1" ht="12.75">
      <c r="A1497" s="22"/>
      <c r="E1497" s="43"/>
      <c r="F1497" s="44"/>
      <c r="G1497" s="49"/>
      <c r="H1497" s="49"/>
      <c r="I1497" s="49"/>
      <c r="J1497" s="26"/>
      <c r="K1497" s="26"/>
      <c r="L1497" s="26"/>
      <c r="M1497" s="297"/>
      <c r="N1497" s="105"/>
      <c r="O1497" s="105"/>
      <c r="P1497" s="105"/>
      <c r="Q1497" s="27"/>
      <c r="R1497" s="27"/>
      <c r="S1497" s="27"/>
      <c r="T1497" s="27"/>
      <c r="U1497" s="27"/>
      <c r="V1497" s="27"/>
      <c r="W1497" s="27"/>
      <c r="X1497" s="27"/>
      <c r="Y1497" s="27"/>
      <c r="Z1497" s="27"/>
      <c r="AA1497" s="27"/>
      <c r="AB1497" s="27"/>
      <c r="AC1497" s="27"/>
      <c r="AD1497" s="27"/>
    </row>
    <row r="1498" spans="1:30" s="25" customFormat="1" ht="12.75">
      <c r="A1498" s="22"/>
      <c r="E1498" s="43"/>
      <c r="F1498" s="44"/>
      <c r="G1498" s="49"/>
      <c r="H1498" s="49"/>
      <c r="I1498" s="49"/>
      <c r="J1498" s="26"/>
      <c r="K1498" s="26"/>
      <c r="L1498" s="26"/>
      <c r="M1498" s="297"/>
      <c r="N1498" s="105"/>
      <c r="O1498" s="105"/>
      <c r="P1498" s="105"/>
      <c r="Q1498" s="27"/>
      <c r="R1498" s="27"/>
      <c r="S1498" s="27"/>
      <c r="T1498" s="27"/>
      <c r="U1498" s="27"/>
      <c r="V1498" s="27"/>
      <c r="W1498" s="27"/>
      <c r="X1498" s="27"/>
      <c r="Y1498" s="27"/>
      <c r="Z1498" s="27"/>
      <c r="AA1498" s="27"/>
      <c r="AB1498" s="27"/>
      <c r="AC1498" s="27"/>
      <c r="AD1498" s="27"/>
    </row>
    <row r="1499" spans="1:30" s="25" customFormat="1" ht="12.75">
      <c r="A1499" s="22"/>
      <c r="E1499" s="43"/>
      <c r="F1499" s="44"/>
      <c r="G1499" s="49"/>
      <c r="H1499" s="49"/>
      <c r="I1499" s="49"/>
      <c r="J1499" s="26"/>
      <c r="K1499" s="26"/>
      <c r="L1499" s="26"/>
      <c r="M1499" s="297"/>
      <c r="N1499" s="105"/>
      <c r="O1499" s="105"/>
      <c r="P1499" s="105"/>
      <c r="Q1499" s="27"/>
      <c r="R1499" s="27"/>
      <c r="S1499" s="27"/>
      <c r="T1499" s="27"/>
      <c r="U1499" s="27"/>
      <c r="V1499" s="27"/>
      <c r="W1499" s="27"/>
      <c r="X1499" s="27"/>
      <c r="Y1499" s="27"/>
      <c r="Z1499" s="27"/>
      <c r="AA1499" s="27"/>
      <c r="AB1499" s="27"/>
      <c r="AC1499" s="27"/>
      <c r="AD1499" s="27"/>
    </row>
    <row r="1500" spans="1:30" s="25" customFormat="1" ht="12.75">
      <c r="A1500" s="22"/>
      <c r="E1500" s="43"/>
      <c r="F1500" s="44"/>
      <c r="G1500" s="49"/>
      <c r="H1500" s="49"/>
      <c r="I1500" s="49"/>
      <c r="J1500" s="26"/>
      <c r="K1500" s="26"/>
      <c r="L1500" s="26"/>
      <c r="M1500" s="297"/>
      <c r="N1500" s="105"/>
      <c r="O1500" s="105"/>
      <c r="P1500" s="105"/>
      <c r="Q1500" s="27"/>
      <c r="R1500" s="27"/>
      <c r="S1500" s="27"/>
      <c r="T1500" s="27"/>
      <c r="U1500" s="27"/>
      <c r="V1500" s="27"/>
      <c r="W1500" s="27"/>
      <c r="X1500" s="27"/>
      <c r="Y1500" s="27"/>
      <c r="Z1500" s="27"/>
      <c r="AA1500" s="27"/>
      <c r="AB1500" s="27"/>
      <c r="AC1500" s="27"/>
      <c r="AD1500" s="27"/>
    </row>
    <row r="1501" spans="1:30" s="25" customFormat="1" ht="12.75">
      <c r="A1501" s="22"/>
      <c r="E1501" s="43"/>
      <c r="F1501" s="44"/>
      <c r="G1501" s="49"/>
      <c r="H1501" s="49"/>
      <c r="I1501" s="49"/>
      <c r="J1501" s="26"/>
      <c r="K1501" s="26"/>
      <c r="L1501" s="26"/>
      <c r="M1501" s="297"/>
      <c r="N1501" s="105"/>
      <c r="O1501" s="105"/>
      <c r="P1501" s="105"/>
      <c r="Q1501" s="27"/>
      <c r="R1501" s="27"/>
      <c r="S1501" s="27"/>
      <c r="T1501" s="27"/>
      <c r="U1501" s="27"/>
      <c r="V1501" s="27"/>
      <c r="W1501" s="27"/>
      <c r="X1501" s="27"/>
      <c r="Y1501" s="27"/>
      <c r="Z1501" s="27"/>
      <c r="AA1501" s="27"/>
      <c r="AB1501" s="27"/>
      <c r="AC1501" s="27"/>
      <c r="AD1501" s="27"/>
    </row>
    <row r="1502" spans="1:30" s="25" customFormat="1" ht="12.75">
      <c r="A1502" s="22"/>
      <c r="E1502" s="43"/>
      <c r="F1502" s="44"/>
      <c r="G1502" s="49"/>
      <c r="H1502" s="49"/>
      <c r="I1502" s="49"/>
      <c r="J1502" s="26"/>
      <c r="K1502" s="26"/>
      <c r="L1502" s="26"/>
      <c r="M1502" s="297"/>
      <c r="N1502" s="105"/>
      <c r="O1502" s="105"/>
      <c r="P1502" s="105"/>
      <c r="Q1502" s="27"/>
      <c r="R1502" s="27"/>
      <c r="S1502" s="27"/>
      <c r="T1502" s="27"/>
      <c r="U1502" s="27"/>
      <c r="V1502" s="27"/>
      <c r="W1502" s="27"/>
      <c r="X1502" s="27"/>
      <c r="Y1502" s="27"/>
      <c r="Z1502" s="27"/>
      <c r="AA1502" s="27"/>
      <c r="AB1502" s="27"/>
      <c r="AC1502" s="27"/>
      <c r="AD1502" s="27"/>
    </row>
    <row r="1503" spans="1:30" s="25" customFormat="1" ht="12.75">
      <c r="A1503" s="22"/>
      <c r="E1503" s="43"/>
      <c r="F1503" s="44"/>
      <c r="G1503" s="49"/>
      <c r="H1503" s="49"/>
      <c r="I1503" s="49"/>
      <c r="J1503" s="26"/>
      <c r="K1503" s="26"/>
      <c r="L1503" s="26"/>
      <c r="M1503" s="297"/>
      <c r="N1503" s="105"/>
      <c r="O1503" s="105"/>
      <c r="P1503" s="105"/>
      <c r="Q1503" s="27"/>
      <c r="R1503" s="27"/>
      <c r="S1503" s="27"/>
      <c r="T1503" s="27"/>
      <c r="U1503" s="27"/>
      <c r="V1503" s="27"/>
      <c r="W1503" s="27"/>
      <c r="X1503" s="27"/>
      <c r="Y1503" s="27"/>
      <c r="Z1503" s="27"/>
      <c r="AA1503" s="27"/>
      <c r="AB1503" s="27"/>
      <c r="AC1503" s="27"/>
      <c r="AD1503" s="27"/>
    </row>
    <row r="1504" spans="1:30" s="25" customFormat="1" ht="12.75">
      <c r="A1504" s="22"/>
      <c r="E1504" s="43"/>
      <c r="F1504" s="44"/>
      <c r="G1504" s="49"/>
      <c r="H1504" s="49"/>
      <c r="I1504" s="49"/>
      <c r="J1504" s="26"/>
      <c r="K1504" s="26"/>
      <c r="L1504" s="26"/>
      <c r="M1504" s="297"/>
      <c r="N1504" s="105"/>
      <c r="O1504" s="105"/>
      <c r="P1504" s="105"/>
      <c r="Q1504" s="27"/>
      <c r="R1504" s="27"/>
      <c r="S1504" s="27"/>
      <c r="T1504" s="27"/>
      <c r="U1504" s="27"/>
      <c r="V1504" s="27"/>
      <c r="W1504" s="27"/>
      <c r="X1504" s="27"/>
      <c r="Y1504" s="27"/>
      <c r="Z1504" s="27"/>
      <c r="AA1504" s="27"/>
      <c r="AB1504" s="27"/>
      <c r="AC1504" s="27"/>
      <c r="AD1504" s="27"/>
    </row>
    <row r="1505" spans="1:30" s="25" customFormat="1" ht="12.75">
      <c r="A1505" s="22"/>
      <c r="E1505" s="43"/>
      <c r="F1505" s="44"/>
      <c r="G1505" s="49"/>
      <c r="H1505" s="49"/>
      <c r="I1505" s="49"/>
      <c r="J1505" s="26"/>
      <c r="K1505" s="26"/>
      <c r="L1505" s="26"/>
      <c r="M1505" s="297"/>
      <c r="N1505" s="105"/>
      <c r="O1505" s="105"/>
      <c r="P1505" s="105"/>
      <c r="Q1505" s="27"/>
      <c r="R1505" s="27"/>
      <c r="S1505" s="27"/>
      <c r="T1505" s="27"/>
      <c r="U1505" s="27"/>
      <c r="V1505" s="27"/>
      <c r="W1505" s="27"/>
      <c r="X1505" s="27"/>
      <c r="Y1505" s="27"/>
      <c r="Z1505" s="27"/>
      <c r="AA1505" s="27"/>
      <c r="AB1505" s="27"/>
      <c r="AC1505" s="27"/>
      <c r="AD1505" s="27"/>
    </row>
    <row r="1506" spans="1:30" s="25" customFormat="1" ht="12.75">
      <c r="A1506" s="22"/>
      <c r="E1506" s="43"/>
      <c r="F1506" s="44"/>
      <c r="G1506" s="49"/>
      <c r="H1506" s="49"/>
      <c r="I1506" s="49"/>
      <c r="J1506" s="26"/>
      <c r="K1506" s="26"/>
      <c r="L1506" s="26"/>
      <c r="M1506" s="297"/>
      <c r="N1506" s="105"/>
      <c r="O1506" s="105"/>
      <c r="P1506" s="105"/>
      <c r="Q1506" s="27"/>
      <c r="R1506" s="27"/>
      <c r="S1506" s="27"/>
      <c r="T1506" s="27"/>
      <c r="U1506" s="27"/>
      <c r="V1506" s="27"/>
      <c r="W1506" s="27"/>
      <c r="X1506" s="27"/>
      <c r="Y1506" s="27"/>
      <c r="Z1506" s="27"/>
      <c r="AA1506" s="27"/>
      <c r="AB1506" s="27"/>
      <c r="AC1506" s="27"/>
      <c r="AD1506" s="27"/>
    </row>
    <row r="1507" spans="1:30" s="25" customFormat="1" ht="12.75">
      <c r="A1507" s="22"/>
      <c r="E1507" s="43"/>
      <c r="F1507" s="44"/>
      <c r="G1507" s="49"/>
      <c r="H1507" s="49"/>
      <c r="I1507" s="49"/>
      <c r="J1507" s="26"/>
      <c r="K1507" s="26"/>
      <c r="L1507" s="26"/>
      <c r="M1507" s="297"/>
      <c r="N1507" s="105"/>
      <c r="O1507" s="105"/>
      <c r="P1507" s="105"/>
      <c r="Q1507" s="27"/>
      <c r="R1507" s="27"/>
      <c r="S1507" s="27"/>
      <c r="T1507" s="27"/>
      <c r="U1507" s="27"/>
      <c r="V1507" s="27"/>
      <c r="W1507" s="27"/>
      <c r="X1507" s="27"/>
      <c r="Y1507" s="27"/>
      <c r="Z1507" s="27"/>
      <c r="AA1507" s="27"/>
      <c r="AB1507" s="27"/>
      <c r="AC1507" s="27"/>
      <c r="AD1507" s="27"/>
    </row>
    <row r="1508" spans="1:30" s="25" customFormat="1" ht="12.75">
      <c r="A1508" s="22"/>
      <c r="E1508" s="43"/>
      <c r="F1508" s="44"/>
      <c r="G1508" s="49"/>
      <c r="H1508" s="49"/>
      <c r="I1508" s="49"/>
      <c r="J1508" s="26"/>
      <c r="K1508" s="26"/>
      <c r="L1508" s="26"/>
      <c r="M1508" s="297"/>
      <c r="N1508" s="105"/>
      <c r="O1508" s="105"/>
      <c r="P1508" s="105"/>
      <c r="Q1508" s="27"/>
      <c r="R1508" s="27"/>
      <c r="S1508" s="27"/>
      <c r="T1508" s="27"/>
      <c r="U1508" s="27"/>
      <c r="V1508" s="27"/>
      <c r="W1508" s="27"/>
      <c r="X1508" s="27"/>
      <c r="Y1508" s="27"/>
      <c r="Z1508" s="27"/>
      <c r="AA1508" s="27"/>
      <c r="AB1508" s="27"/>
      <c r="AC1508" s="27"/>
      <c r="AD1508" s="27"/>
    </row>
    <row r="1509" spans="1:30" s="25" customFormat="1" ht="12.75">
      <c r="A1509" s="22"/>
      <c r="E1509" s="43"/>
      <c r="F1509" s="44"/>
      <c r="G1509" s="49"/>
      <c r="H1509" s="49"/>
      <c r="I1509" s="49"/>
      <c r="J1509" s="26"/>
      <c r="K1509" s="26"/>
      <c r="L1509" s="26"/>
      <c r="M1509" s="297"/>
      <c r="N1509" s="105"/>
      <c r="O1509" s="105"/>
      <c r="P1509" s="105"/>
      <c r="Q1509" s="27"/>
      <c r="R1509" s="27"/>
      <c r="S1509" s="27"/>
      <c r="T1509" s="27"/>
      <c r="U1509" s="27"/>
      <c r="V1509" s="27"/>
      <c r="W1509" s="27"/>
      <c r="X1509" s="27"/>
      <c r="Y1509" s="27"/>
      <c r="Z1509" s="27"/>
      <c r="AA1509" s="27"/>
      <c r="AB1509" s="27"/>
      <c r="AC1509" s="27"/>
      <c r="AD1509" s="27"/>
    </row>
    <row r="1510" spans="1:30" s="25" customFormat="1" ht="12.75">
      <c r="A1510" s="22"/>
      <c r="E1510" s="43"/>
      <c r="F1510" s="44"/>
      <c r="G1510" s="49"/>
      <c r="H1510" s="49"/>
      <c r="I1510" s="49"/>
      <c r="J1510" s="26"/>
      <c r="K1510" s="26"/>
      <c r="L1510" s="26"/>
      <c r="M1510" s="297"/>
      <c r="N1510" s="105"/>
      <c r="O1510" s="105"/>
      <c r="P1510" s="105"/>
      <c r="Q1510" s="27"/>
      <c r="R1510" s="27"/>
      <c r="S1510" s="27"/>
      <c r="T1510" s="27"/>
      <c r="U1510" s="27"/>
      <c r="V1510" s="27"/>
      <c r="W1510" s="27"/>
      <c r="X1510" s="27"/>
      <c r="Y1510" s="27"/>
      <c r="Z1510" s="27"/>
      <c r="AA1510" s="27"/>
      <c r="AB1510" s="27"/>
      <c r="AC1510" s="27"/>
      <c r="AD1510" s="27"/>
    </row>
    <row r="1511" spans="1:30" s="25" customFormat="1" ht="12.75">
      <c r="A1511" s="22"/>
      <c r="E1511" s="43"/>
      <c r="F1511" s="44"/>
      <c r="G1511" s="49"/>
      <c r="H1511" s="49"/>
      <c r="I1511" s="49"/>
      <c r="J1511" s="26"/>
      <c r="K1511" s="26"/>
      <c r="L1511" s="26"/>
      <c r="M1511" s="297"/>
      <c r="N1511" s="105"/>
      <c r="O1511" s="105"/>
      <c r="P1511" s="105"/>
      <c r="Q1511" s="27"/>
      <c r="R1511" s="27"/>
      <c r="S1511" s="27"/>
      <c r="T1511" s="27"/>
      <c r="U1511" s="27"/>
      <c r="V1511" s="27"/>
      <c r="W1511" s="27"/>
      <c r="X1511" s="27"/>
      <c r="Y1511" s="27"/>
      <c r="Z1511" s="27"/>
      <c r="AA1511" s="27"/>
      <c r="AB1511" s="27"/>
      <c r="AC1511" s="27"/>
      <c r="AD1511" s="27"/>
    </row>
    <row r="1512" spans="1:30" s="25" customFormat="1" ht="12.75">
      <c r="A1512" s="22"/>
      <c r="E1512" s="43"/>
      <c r="F1512" s="44"/>
      <c r="G1512" s="49"/>
      <c r="H1512" s="49"/>
      <c r="I1512" s="49"/>
      <c r="J1512" s="26"/>
      <c r="K1512" s="26"/>
      <c r="L1512" s="26"/>
      <c r="M1512" s="297"/>
      <c r="N1512" s="105"/>
      <c r="O1512" s="105"/>
      <c r="P1512" s="105"/>
      <c r="Q1512" s="27"/>
      <c r="R1512" s="27"/>
      <c r="S1512" s="27"/>
      <c r="T1512" s="27"/>
      <c r="U1512" s="27"/>
      <c r="V1512" s="27"/>
      <c r="W1512" s="27"/>
      <c r="X1512" s="27"/>
      <c r="Y1512" s="27"/>
      <c r="Z1512" s="27"/>
      <c r="AA1512" s="27"/>
      <c r="AB1512" s="27"/>
      <c r="AC1512" s="27"/>
      <c r="AD1512" s="27"/>
    </row>
    <row r="1513" spans="1:30" s="25" customFormat="1" ht="12.75">
      <c r="A1513" s="22"/>
      <c r="E1513" s="43"/>
      <c r="F1513" s="44"/>
      <c r="G1513" s="49"/>
      <c r="H1513" s="49"/>
      <c r="I1513" s="49"/>
      <c r="J1513" s="26"/>
      <c r="K1513" s="26"/>
      <c r="L1513" s="26"/>
      <c r="M1513" s="297"/>
      <c r="N1513" s="105"/>
      <c r="O1513" s="105"/>
      <c r="P1513" s="105"/>
      <c r="Q1513" s="27"/>
      <c r="R1513" s="27"/>
      <c r="S1513" s="27"/>
      <c r="T1513" s="27"/>
      <c r="U1513" s="27"/>
      <c r="V1513" s="27"/>
      <c r="W1513" s="27"/>
      <c r="X1513" s="27"/>
      <c r="Y1513" s="27"/>
      <c r="Z1513" s="27"/>
      <c r="AA1513" s="27"/>
      <c r="AB1513" s="27"/>
      <c r="AC1513" s="27"/>
      <c r="AD1513" s="27"/>
    </row>
    <row r="1514" spans="1:30" s="25" customFormat="1" ht="12.75">
      <c r="A1514" s="22"/>
      <c r="E1514" s="43"/>
      <c r="F1514" s="44"/>
      <c r="G1514" s="49"/>
      <c r="H1514" s="49"/>
      <c r="I1514" s="49"/>
      <c r="J1514" s="26"/>
      <c r="K1514" s="26"/>
      <c r="L1514" s="26"/>
      <c r="M1514" s="297"/>
      <c r="N1514" s="105"/>
      <c r="O1514" s="105"/>
      <c r="P1514" s="105"/>
      <c r="Q1514" s="27"/>
      <c r="R1514" s="27"/>
      <c r="S1514" s="27"/>
      <c r="T1514" s="27"/>
      <c r="U1514" s="27"/>
      <c r="V1514" s="27"/>
      <c r="W1514" s="27"/>
      <c r="X1514" s="27"/>
      <c r="Y1514" s="27"/>
      <c r="Z1514" s="27"/>
      <c r="AA1514" s="27"/>
      <c r="AB1514" s="27"/>
      <c r="AC1514" s="27"/>
      <c r="AD1514" s="27"/>
    </row>
    <row r="1515" spans="1:30" s="25" customFormat="1" ht="12.75">
      <c r="A1515" s="22"/>
      <c r="E1515" s="43"/>
      <c r="F1515" s="44"/>
      <c r="G1515" s="49"/>
      <c r="H1515" s="49"/>
      <c r="I1515" s="49"/>
      <c r="J1515" s="26"/>
      <c r="K1515" s="26"/>
      <c r="L1515" s="26"/>
      <c r="M1515" s="297"/>
      <c r="N1515" s="105"/>
      <c r="O1515" s="105"/>
      <c r="P1515" s="105"/>
      <c r="Q1515" s="27"/>
      <c r="R1515" s="27"/>
      <c r="S1515" s="27"/>
      <c r="T1515" s="27"/>
      <c r="U1515" s="27"/>
      <c r="V1515" s="27"/>
      <c r="W1515" s="27"/>
      <c r="X1515" s="27"/>
      <c r="Y1515" s="27"/>
      <c r="Z1515" s="27"/>
      <c r="AA1515" s="27"/>
      <c r="AB1515" s="27"/>
      <c r="AC1515" s="27"/>
      <c r="AD1515" s="27"/>
    </row>
    <row r="1516" spans="1:30" s="25" customFormat="1" ht="12.75">
      <c r="A1516" s="22"/>
      <c r="E1516" s="43"/>
      <c r="F1516" s="44"/>
      <c r="G1516" s="49"/>
      <c r="H1516" s="49"/>
      <c r="I1516" s="49"/>
      <c r="J1516" s="26"/>
      <c r="K1516" s="26"/>
      <c r="L1516" s="26"/>
      <c r="M1516" s="297"/>
      <c r="N1516" s="105"/>
      <c r="O1516" s="105"/>
      <c r="P1516" s="105"/>
      <c r="Q1516" s="27"/>
      <c r="R1516" s="27"/>
      <c r="S1516" s="27"/>
      <c r="T1516" s="27"/>
      <c r="U1516" s="27"/>
      <c r="V1516" s="27"/>
      <c r="W1516" s="27"/>
      <c r="X1516" s="27"/>
      <c r="Y1516" s="27"/>
      <c r="Z1516" s="27"/>
      <c r="AA1516" s="27"/>
      <c r="AB1516" s="27"/>
      <c r="AC1516" s="27"/>
      <c r="AD1516" s="27"/>
    </row>
    <row r="1517" spans="1:30" s="25" customFormat="1" ht="12.75">
      <c r="A1517" s="22"/>
      <c r="E1517" s="43"/>
      <c r="F1517" s="44"/>
      <c r="G1517" s="49"/>
      <c r="H1517" s="49"/>
      <c r="I1517" s="49"/>
      <c r="J1517" s="26"/>
      <c r="K1517" s="26"/>
      <c r="L1517" s="26"/>
      <c r="M1517" s="297"/>
      <c r="N1517" s="105"/>
      <c r="O1517" s="105"/>
      <c r="P1517" s="105"/>
      <c r="Q1517" s="27"/>
      <c r="R1517" s="27"/>
      <c r="S1517" s="27"/>
      <c r="T1517" s="27"/>
      <c r="U1517" s="27"/>
      <c r="V1517" s="27"/>
      <c r="W1517" s="27"/>
      <c r="X1517" s="27"/>
      <c r="Y1517" s="27"/>
      <c r="Z1517" s="27"/>
      <c r="AA1517" s="27"/>
      <c r="AB1517" s="27"/>
      <c r="AC1517" s="27"/>
      <c r="AD1517" s="27"/>
    </row>
    <row r="1518" spans="1:30" s="25" customFormat="1" ht="12.75">
      <c r="A1518" s="22"/>
      <c r="E1518" s="43"/>
      <c r="F1518" s="44"/>
      <c r="G1518" s="49"/>
      <c r="H1518" s="49"/>
      <c r="I1518" s="49"/>
      <c r="J1518" s="26"/>
      <c r="K1518" s="26"/>
      <c r="L1518" s="26"/>
      <c r="M1518" s="297"/>
      <c r="N1518" s="105"/>
      <c r="O1518" s="105"/>
      <c r="P1518" s="105"/>
      <c r="Q1518" s="27"/>
      <c r="R1518" s="27"/>
      <c r="S1518" s="27"/>
      <c r="T1518" s="27"/>
      <c r="U1518" s="27"/>
      <c r="V1518" s="27"/>
      <c r="W1518" s="27"/>
      <c r="X1518" s="27"/>
      <c r="Y1518" s="27"/>
      <c r="Z1518" s="27"/>
      <c r="AA1518" s="27"/>
      <c r="AB1518" s="27"/>
      <c r="AC1518" s="27"/>
      <c r="AD1518" s="27"/>
    </row>
    <row r="1519" spans="1:30" s="25" customFormat="1" ht="12.75">
      <c r="A1519" s="22"/>
      <c r="E1519" s="43"/>
      <c r="F1519" s="44"/>
      <c r="G1519" s="49"/>
      <c r="H1519" s="49"/>
      <c r="I1519" s="49"/>
      <c r="J1519" s="26"/>
      <c r="K1519" s="26"/>
      <c r="L1519" s="26"/>
      <c r="M1519" s="297"/>
      <c r="N1519" s="105"/>
      <c r="O1519" s="105"/>
      <c r="P1519" s="105"/>
      <c r="Q1519" s="27"/>
      <c r="R1519" s="27"/>
      <c r="S1519" s="27"/>
      <c r="T1519" s="27"/>
      <c r="U1519" s="27"/>
      <c r="V1519" s="27"/>
      <c r="W1519" s="27"/>
      <c r="X1519" s="27"/>
      <c r="Y1519" s="27"/>
      <c r="Z1519" s="27"/>
      <c r="AA1519" s="27"/>
      <c r="AB1519" s="27"/>
      <c r="AC1519" s="27"/>
      <c r="AD1519" s="27"/>
    </row>
    <row r="1520" spans="1:30" s="25" customFormat="1" ht="12.75">
      <c r="A1520" s="22"/>
      <c r="E1520" s="43"/>
      <c r="F1520" s="44"/>
      <c r="G1520" s="49"/>
      <c r="H1520" s="49"/>
      <c r="I1520" s="49"/>
      <c r="J1520" s="26"/>
      <c r="K1520" s="26"/>
      <c r="L1520" s="26"/>
      <c r="M1520" s="297"/>
      <c r="N1520" s="105"/>
      <c r="O1520" s="105"/>
      <c r="P1520" s="105"/>
      <c r="Q1520" s="27"/>
      <c r="R1520" s="27"/>
      <c r="S1520" s="27"/>
      <c r="T1520" s="27"/>
      <c r="U1520" s="27"/>
      <c r="V1520" s="27"/>
      <c r="W1520" s="27"/>
      <c r="X1520" s="27"/>
      <c r="Y1520" s="27"/>
      <c r="Z1520" s="27"/>
      <c r="AA1520" s="27"/>
      <c r="AB1520" s="27"/>
      <c r="AC1520" s="27"/>
      <c r="AD1520" s="27"/>
    </row>
    <row r="1521" spans="1:30" s="25" customFormat="1" ht="12.75">
      <c r="A1521" s="22"/>
      <c r="E1521" s="43"/>
      <c r="F1521" s="44"/>
      <c r="G1521" s="49"/>
      <c r="H1521" s="49"/>
      <c r="I1521" s="49"/>
      <c r="J1521" s="26"/>
      <c r="K1521" s="26"/>
      <c r="L1521" s="26"/>
      <c r="M1521" s="297"/>
      <c r="N1521" s="105"/>
      <c r="O1521" s="105"/>
      <c r="P1521" s="105"/>
      <c r="Q1521" s="27"/>
      <c r="R1521" s="27"/>
      <c r="S1521" s="27"/>
      <c r="T1521" s="27"/>
      <c r="U1521" s="27"/>
      <c r="V1521" s="27"/>
      <c r="W1521" s="27"/>
      <c r="X1521" s="27"/>
      <c r="Y1521" s="27"/>
      <c r="Z1521" s="27"/>
      <c r="AA1521" s="27"/>
      <c r="AB1521" s="27"/>
      <c r="AC1521" s="27"/>
      <c r="AD1521" s="27"/>
    </row>
    <row r="1522" spans="1:30" s="25" customFormat="1" ht="12.75">
      <c r="A1522" s="22"/>
      <c r="E1522" s="43"/>
      <c r="F1522" s="44"/>
      <c r="G1522" s="49"/>
      <c r="H1522" s="49"/>
      <c r="I1522" s="49"/>
      <c r="J1522" s="26"/>
      <c r="K1522" s="26"/>
      <c r="L1522" s="26"/>
      <c r="M1522" s="297"/>
      <c r="N1522" s="105"/>
      <c r="O1522" s="105"/>
      <c r="P1522" s="105"/>
      <c r="Q1522" s="27"/>
      <c r="R1522" s="27"/>
      <c r="S1522" s="27"/>
      <c r="T1522" s="27"/>
      <c r="U1522" s="27"/>
      <c r="V1522" s="27"/>
      <c r="W1522" s="27"/>
      <c r="X1522" s="27"/>
      <c r="Y1522" s="27"/>
      <c r="Z1522" s="27"/>
      <c r="AA1522" s="27"/>
      <c r="AB1522" s="27"/>
      <c r="AC1522" s="27"/>
      <c r="AD1522" s="27"/>
    </row>
    <row r="1523" spans="1:30" s="25" customFormat="1" ht="12.75">
      <c r="A1523" s="22"/>
      <c r="E1523" s="43"/>
      <c r="F1523" s="44"/>
      <c r="G1523" s="49"/>
      <c r="H1523" s="49"/>
      <c r="I1523" s="49"/>
      <c r="J1523" s="26"/>
      <c r="K1523" s="26"/>
      <c r="L1523" s="26"/>
      <c r="M1523" s="297"/>
      <c r="N1523" s="105"/>
      <c r="O1523" s="105"/>
      <c r="P1523" s="105"/>
      <c r="Q1523" s="27"/>
      <c r="R1523" s="27"/>
      <c r="S1523" s="27"/>
      <c r="T1523" s="27"/>
      <c r="U1523" s="27"/>
      <c r="V1523" s="27"/>
      <c r="W1523" s="27"/>
      <c r="X1523" s="27"/>
      <c r="Y1523" s="27"/>
      <c r="Z1523" s="27"/>
      <c r="AA1523" s="27"/>
      <c r="AB1523" s="27"/>
      <c r="AC1523" s="27"/>
      <c r="AD1523" s="27"/>
    </row>
    <row r="1524" spans="1:30" s="25" customFormat="1" ht="12.75">
      <c r="A1524" s="22"/>
      <c r="E1524" s="43"/>
      <c r="F1524" s="44"/>
      <c r="G1524" s="49"/>
      <c r="H1524" s="49"/>
      <c r="I1524" s="49"/>
      <c r="J1524" s="26"/>
      <c r="K1524" s="26"/>
      <c r="L1524" s="26"/>
      <c r="M1524" s="297"/>
      <c r="N1524" s="105"/>
      <c r="O1524" s="105"/>
      <c r="P1524" s="105"/>
      <c r="Q1524" s="27"/>
      <c r="R1524" s="27"/>
      <c r="S1524" s="27"/>
      <c r="T1524" s="27"/>
      <c r="U1524" s="27"/>
      <c r="V1524" s="27"/>
      <c r="W1524" s="27"/>
      <c r="X1524" s="27"/>
      <c r="Y1524" s="27"/>
      <c r="Z1524" s="27"/>
      <c r="AA1524" s="27"/>
      <c r="AB1524" s="27"/>
      <c r="AC1524" s="27"/>
      <c r="AD1524" s="27"/>
    </row>
    <row r="1525" spans="1:30" s="25" customFormat="1" ht="12.75">
      <c r="A1525" s="22"/>
      <c r="E1525" s="43"/>
      <c r="F1525" s="44"/>
      <c r="G1525" s="49"/>
      <c r="H1525" s="49"/>
      <c r="I1525" s="49"/>
      <c r="J1525" s="26"/>
      <c r="K1525" s="26"/>
      <c r="L1525" s="26"/>
      <c r="M1525" s="297"/>
      <c r="N1525" s="105"/>
      <c r="O1525" s="105"/>
      <c r="P1525" s="105"/>
      <c r="Q1525" s="27"/>
      <c r="R1525" s="27"/>
      <c r="S1525" s="27"/>
      <c r="T1525" s="27"/>
      <c r="U1525" s="27"/>
      <c r="V1525" s="27"/>
      <c r="W1525" s="27"/>
      <c r="X1525" s="27"/>
      <c r="Y1525" s="27"/>
      <c r="Z1525" s="27"/>
      <c r="AA1525" s="27"/>
      <c r="AB1525" s="27"/>
      <c r="AC1525" s="27"/>
      <c r="AD1525" s="27"/>
    </row>
    <row r="1526" spans="1:30" s="25" customFormat="1" ht="12.75">
      <c r="A1526" s="22"/>
      <c r="E1526" s="43"/>
      <c r="F1526" s="44"/>
      <c r="G1526" s="49"/>
      <c r="H1526" s="49"/>
      <c r="I1526" s="49"/>
      <c r="J1526" s="26"/>
      <c r="K1526" s="26"/>
      <c r="L1526" s="26"/>
      <c r="M1526" s="297"/>
      <c r="N1526" s="105"/>
      <c r="O1526" s="105"/>
      <c r="P1526" s="105"/>
      <c r="Q1526" s="27"/>
      <c r="R1526" s="27"/>
      <c r="S1526" s="27"/>
      <c r="T1526" s="27"/>
      <c r="U1526" s="27"/>
      <c r="V1526" s="27"/>
      <c r="W1526" s="27"/>
      <c r="X1526" s="27"/>
      <c r="Y1526" s="27"/>
      <c r="Z1526" s="27"/>
      <c r="AA1526" s="27"/>
      <c r="AB1526" s="27"/>
      <c r="AC1526" s="27"/>
      <c r="AD1526" s="27"/>
    </row>
    <row r="1527" spans="1:30" s="25" customFormat="1" ht="12.75">
      <c r="A1527" s="22"/>
      <c r="E1527" s="43"/>
      <c r="F1527" s="44"/>
      <c r="G1527" s="49"/>
      <c r="H1527" s="49"/>
      <c r="I1527" s="49"/>
      <c r="J1527" s="26"/>
      <c r="K1527" s="26"/>
      <c r="L1527" s="26"/>
      <c r="M1527" s="297"/>
      <c r="N1527" s="105"/>
      <c r="O1527" s="105"/>
      <c r="P1527" s="105"/>
      <c r="Q1527" s="27"/>
      <c r="R1527" s="27"/>
      <c r="S1527" s="27"/>
      <c r="T1527" s="27"/>
      <c r="U1527" s="27"/>
      <c r="V1527" s="27"/>
      <c r="W1527" s="27"/>
      <c r="X1527" s="27"/>
      <c r="Y1527" s="27"/>
      <c r="Z1527" s="27"/>
      <c r="AA1527" s="27"/>
      <c r="AB1527" s="27"/>
      <c r="AC1527" s="27"/>
      <c r="AD1527" s="27"/>
    </row>
    <row r="1528" spans="1:30" s="25" customFormat="1" ht="12.75">
      <c r="A1528" s="22"/>
      <c r="E1528" s="43"/>
      <c r="F1528" s="44"/>
      <c r="G1528" s="49"/>
      <c r="H1528" s="49"/>
      <c r="I1528" s="49"/>
      <c r="J1528" s="26"/>
      <c r="K1528" s="26"/>
      <c r="L1528" s="26"/>
      <c r="M1528" s="297"/>
      <c r="N1528" s="105"/>
      <c r="O1528" s="105"/>
      <c r="P1528" s="105"/>
      <c r="Q1528" s="27"/>
      <c r="R1528" s="27"/>
      <c r="S1528" s="27"/>
      <c r="T1528" s="27"/>
      <c r="U1528" s="27"/>
      <c r="V1528" s="27"/>
      <c r="W1528" s="27"/>
      <c r="X1528" s="27"/>
      <c r="Y1528" s="27"/>
      <c r="Z1528" s="27"/>
      <c r="AA1528" s="27"/>
      <c r="AB1528" s="27"/>
      <c r="AC1528" s="27"/>
      <c r="AD1528" s="27"/>
    </row>
    <row r="1529" spans="1:30" s="25" customFormat="1" ht="12.75">
      <c r="A1529" s="22"/>
      <c r="E1529" s="43"/>
      <c r="F1529" s="44"/>
      <c r="G1529" s="49"/>
      <c r="H1529" s="49"/>
      <c r="I1529" s="49"/>
      <c r="J1529" s="26"/>
      <c r="K1529" s="26"/>
      <c r="L1529" s="26"/>
      <c r="M1529" s="297"/>
      <c r="N1529" s="105"/>
      <c r="O1529" s="105"/>
      <c r="P1529" s="105"/>
      <c r="Q1529" s="27"/>
      <c r="R1529" s="27"/>
      <c r="S1529" s="27"/>
      <c r="T1529" s="27"/>
      <c r="U1529" s="27"/>
      <c r="V1529" s="27"/>
      <c r="W1529" s="27"/>
      <c r="X1529" s="27"/>
      <c r="Y1529" s="27"/>
      <c r="Z1529" s="27"/>
      <c r="AA1529" s="27"/>
      <c r="AB1529" s="27"/>
      <c r="AC1529" s="27"/>
      <c r="AD1529" s="27"/>
    </row>
    <row r="1530" spans="1:30" s="25" customFormat="1" ht="12.75">
      <c r="A1530" s="22"/>
      <c r="E1530" s="43"/>
      <c r="F1530" s="44"/>
      <c r="G1530" s="49"/>
      <c r="H1530" s="49"/>
      <c r="I1530" s="49"/>
      <c r="J1530" s="26"/>
      <c r="K1530" s="26"/>
      <c r="L1530" s="26"/>
      <c r="M1530" s="297"/>
      <c r="N1530" s="105"/>
      <c r="O1530" s="105"/>
      <c r="P1530" s="105"/>
      <c r="Q1530" s="27"/>
      <c r="R1530" s="27"/>
      <c r="S1530" s="27"/>
      <c r="T1530" s="27"/>
      <c r="U1530" s="27"/>
      <c r="V1530" s="27"/>
      <c r="W1530" s="27"/>
      <c r="X1530" s="27"/>
      <c r="Y1530" s="27"/>
      <c r="Z1530" s="27"/>
      <c r="AA1530" s="27"/>
      <c r="AB1530" s="27"/>
      <c r="AC1530" s="27"/>
      <c r="AD1530" s="27"/>
    </row>
    <row r="1531" spans="1:30" s="25" customFormat="1" ht="12.75">
      <c r="A1531" s="22"/>
      <c r="E1531" s="43"/>
      <c r="F1531" s="44"/>
      <c r="G1531" s="49"/>
      <c r="H1531" s="49"/>
      <c r="I1531" s="49"/>
      <c r="J1531" s="26"/>
      <c r="K1531" s="26"/>
      <c r="L1531" s="26"/>
      <c r="M1531" s="297"/>
      <c r="N1531" s="105"/>
      <c r="O1531" s="105"/>
      <c r="P1531" s="105"/>
      <c r="Q1531" s="27"/>
      <c r="R1531" s="27"/>
      <c r="S1531" s="27"/>
      <c r="T1531" s="27"/>
      <c r="U1531" s="27"/>
      <c r="V1531" s="27"/>
      <c r="W1531" s="27"/>
      <c r="X1531" s="27"/>
      <c r="Y1531" s="27"/>
      <c r="Z1531" s="27"/>
      <c r="AA1531" s="27"/>
      <c r="AB1531" s="27"/>
      <c r="AC1531" s="27"/>
      <c r="AD1531" s="27"/>
    </row>
    <row r="1532" spans="1:30" s="25" customFormat="1" ht="12.75">
      <c r="A1532" s="22"/>
      <c r="E1532" s="43"/>
      <c r="F1532" s="44"/>
      <c r="G1532" s="49"/>
      <c r="H1532" s="49"/>
      <c r="I1532" s="49"/>
      <c r="J1532" s="26"/>
      <c r="K1532" s="26"/>
      <c r="L1532" s="26"/>
      <c r="M1532" s="297"/>
      <c r="N1532" s="105"/>
      <c r="O1532" s="105"/>
      <c r="P1532" s="105"/>
      <c r="Q1532" s="27"/>
      <c r="R1532" s="27"/>
      <c r="S1532" s="27"/>
      <c r="T1532" s="27"/>
      <c r="U1532" s="27"/>
      <c r="V1532" s="27"/>
      <c r="W1532" s="27"/>
      <c r="X1532" s="27"/>
      <c r="Y1532" s="27"/>
      <c r="Z1532" s="27"/>
      <c r="AA1532" s="27"/>
      <c r="AB1532" s="27"/>
      <c r="AC1532" s="27"/>
      <c r="AD1532" s="27"/>
    </row>
    <row r="1533" spans="1:30" s="25" customFormat="1" ht="12.75">
      <c r="A1533" s="22"/>
      <c r="E1533" s="43"/>
      <c r="F1533" s="44"/>
      <c r="G1533" s="49"/>
      <c r="H1533" s="49"/>
      <c r="I1533" s="49"/>
      <c r="J1533" s="26"/>
      <c r="K1533" s="26"/>
      <c r="L1533" s="26"/>
      <c r="M1533" s="297"/>
      <c r="N1533" s="105"/>
      <c r="O1533" s="105"/>
      <c r="P1533" s="105"/>
      <c r="Q1533" s="27"/>
      <c r="R1533" s="27"/>
      <c r="S1533" s="27"/>
      <c r="T1533" s="27"/>
      <c r="U1533" s="27"/>
      <c r="V1533" s="27"/>
      <c r="W1533" s="27"/>
      <c r="X1533" s="27"/>
      <c r="Y1533" s="27"/>
      <c r="Z1533" s="27"/>
      <c r="AA1533" s="27"/>
      <c r="AB1533" s="27"/>
      <c r="AC1533" s="27"/>
      <c r="AD1533" s="27"/>
    </row>
    <row r="1534" spans="1:30" s="25" customFormat="1" ht="12.75">
      <c r="A1534" s="22"/>
      <c r="E1534" s="43"/>
      <c r="F1534" s="44"/>
      <c r="G1534" s="49"/>
      <c r="H1534" s="49"/>
      <c r="I1534" s="49"/>
      <c r="J1534" s="26"/>
      <c r="K1534" s="26"/>
      <c r="L1534" s="26"/>
      <c r="M1534" s="297"/>
      <c r="N1534" s="105"/>
      <c r="O1534" s="105"/>
      <c r="P1534" s="105"/>
      <c r="Q1534" s="27"/>
      <c r="R1534" s="27"/>
      <c r="S1534" s="27"/>
      <c r="T1534" s="27"/>
      <c r="U1534" s="27"/>
      <c r="V1534" s="27"/>
      <c r="W1534" s="27"/>
      <c r="X1534" s="27"/>
      <c r="Y1534" s="27"/>
      <c r="Z1534" s="27"/>
      <c r="AA1534" s="27"/>
      <c r="AB1534" s="27"/>
      <c r="AC1534" s="27"/>
      <c r="AD1534" s="27"/>
    </row>
    <row r="1535" spans="1:30" s="25" customFormat="1" ht="12.75">
      <c r="A1535" s="22"/>
      <c r="E1535" s="43"/>
      <c r="F1535" s="44"/>
      <c r="G1535" s="49"/>
      <c r="H1535" s="49"/>
      <c r="I1535" s="49"/>
      <c r="J1535" s="26"/>
      <c r="K1535" s="26"/>
      <c r="L1535" s="26"/>
      <c r="M1535" s="297"/>
      <c r="N1535" s="105"/>
      <c r="O1535" s="105"/>
      <c r="P1535" s="105"/>
      <c r="Q1535" s="27"/>
      <c r="R1535" s="27"/>
      <c r="S1535" s="27"/>
      <c r="T1535" s="27"/>
      <c r="U1535" s="27"/>
      <c r="V1535" s="27"/>
      <c r="W1535" s="27"/>
      <c r="X1535" s="27"/>
      <c r="Y1535" s="27"/>
      <c r="Z1535" s="27"/>
      <c r="AA1535" s="27"/>
      <c r="AB1535" s="27"/>
      <c r="AC1535" s="27"/>
      <c r="AD1535" s="27"/>
    </row>
    <row r="1536" spans="1:30" s="25" customFormat="1" ht="12.75">
      <c r="A1536" s="22"/>
      <c r="E1536" s="43"/>
      <c r="F1536" s="44"/>
      <c r="G1536" s="49"/>
      <c r="H1536" s="49"/>
      <c r="I1536" s="49"/>
      <c r="J1536" s="26"/>
      <c r="K1536" s="26"/>
      <c r="L1536" s="26"/>
      <c r="M1536" s="297"/>
      <c r="N1536" s="105"/>
      <c r="O1536" s="105"/>
      <c r="P1536" s="105"/>
      <c r="Q1536" s="27"/>
      <c r="R1536" s="27"/>
      <c r="S1536" s="27"/>
      <c r="T1536" s="27"/>
      <c r="U1536" s="27"/>
      <c r="V1536" s="27"/>
      <c r="W1536" s="27"/>
      <c r="X1536" s="27"/>
      <c r="Y1536" s="27"/>
      <c r="Z1536" s="27"/>
      <c r="AA1536" s="27"/>
      <c r="AB1536" s="27"/>
      <c r="AC1536" s="27"/>
      <c r="AD1536" s="27"/>
    </row>
    <row r="1537" spans="1:30" s="25" customFormat="1" ht="12.75">
      <c r="A1537" s="22"/>
      <c r="E1537" s="43"/>
      <c r="F1537" s="44"/>
      <c r="G1537" s="49"/>
      <c r="H1537" s="49"/>
      <c r="I1537" s="49"/>
      <c r="J1537" s="26"/>
      <c r="K1537" s="26"/>
      <c r="L1537" s="26"/>
      <c r="M1537" s="297"/>
      <c r="N1537" s="105"/>
      <c r="O1537" s="105"/>
      <c r="P1537" s="105"/>
      <c r="Q1537" s="27"/>
      <c r="R1537" s="27"/>
      <c r="S1537" s="27"/>
      <c r="T1537" s="27"/>
      <c r="U1537" s="27"/>
      <c r="V1537" s="27"/>
      <c r="W1537" s="27"/>
      <c r="X1537" s="27"/>
      <c r="Y1537" s="27"/>
      <c r="Z1537" s="27"/>
      <c r="AA1537" s="27"/>
      <c r="AB1537" s="27"/>
      <c r="AC1537" s="27"/>
      <c r="AD1537" s="27"/>
    </row>
    <row r="1538" spans="1:30" s="25" customFormat="1" ht="12.75">
      <c r="A1538" s="22"/>
      <c r="E1538" s="43"/>
      <c r="F1538" s="44"/>
      <c r="G1538" s="49"/>
      <c r="H1538" s="49"/>
      <c r="I1538" s="49"/>
      <c r="J1538" s="26"/>
      <c r="K1538" s="26"/>
      <c r="L1538" s="26"/>
      <c r="M1538" s="297"/>
      <c r="N1538" s="105"/>
      <c r="O1538" s="105"/>
      <c r="P1538" s="105"/>
      <c r="Q1538" s="27"/>
      <c r="R1538" s="27"/>
      <c r="S1538" s="27"/>
      <c r="T1538" s="27"/>
      <c r="U1538" s="27"/>
      <c r="V1538" s="27"/>
      <c r="W1538" s="27"/>
      <c r="X1538" s="27"/>
      <c r="Y1538" s="27"/>
      <c r="Z1538" s="27"/>
      <c r="AA1538" s="27"/>
      <c r="AB1538" s="27"/>
      <c r="AC1538" s="27"/>
      <c r="AD1538" s="27"/>
    </row>
    <row r="1539" spans="1:30" s="25" customFormat="1" ht="12.75">
      <c r="A1539" s="22"/>
      <c r="E1539" s="43"/>
      <c r="F1539" s="44"/>
      <c r="G1539" s="49"/>
      <c r="H1539" s="49"/>
      <c r="I1539" s="49"/>
      <c r="J1539" s="26"/>
      <c r="K1539" s="26"/>
      <c r="L1539" s="26"/>
      <c r="M1539" s="297"/>
      <c r="N1539" s="105"/>
      <c r="O1539" s="105"/>
      <c r="P1539" s="105"/>
      <c r="Q1539" s="27"/>
      <c r="R1539" s="27"/>
      <c r="S1539" s="27"/>
      <c r="T1539" s="27"/>
      <c r="U1539" s="27"/>
      <c r="V1539" s="27"/>
      <c r="W1539" s="27"/>
      <c r="X1539" s="27"/>
      <c r="Y1539" s="27"/>
      <c r="Z1539" s="27"/>
      <c r="AA1539" s="27"/>
      <c r="AB1539" s="27"/>
      <c r="AC1539" s="27"/>
      <c r="AD1539" s="27"/>
    </row>
    <row r="1540" spans="1:30" s="25" customFormat="1" ht="12.75">
      <c r="A1540" s="22"/>
      <c r="E1540" s="43"/>
      <c r="F1540" s="44"/>
      <c r="G1540" s="49"/>
      <c r="H1540" s="49"/>
      <c r="I1540" s="49"/>
      <c r="J1540" s="26"/>
      <c r="K1540" s="26"/>
      <c r="L1540" s="26"/>
      <c r="M1540" s="297"/>
      <c r="N1540" s="105"/>
      <c r="O1540" s="105"/>
      <c r="P1540" s="105"/>
      <c r="Q1540" s="27"/>
      <c r="R1540" s="27"/>
      <c r="S1540" s="27"/>
      <c r="T1540" s="27"/>
      <c r="U1540" s="27"/>
      <c r="V1540" s="27"/>
      <c r="W1540" s="27"/>
      <c r="X1540" s="27"/>
      <c r="Y1540" s="27"/>
      <c r="Z1540" s="27"/>
      <c r="AA1540" s="27"/>
      <c r="AB1540" s="27"/>
      <c r="AC1540" s="27"/>
      <c r="AD1540" s="27"/>
    </row>
    <row r="1541" spans="1:30" s="25" customFormat="1" ht="12.75">
      <c r="A1541" s="22"/>
      <c r="E1541" s="43"/>
      <c r="F1541" s="44"/>
      <c r="G1541" s="49"/>
      <c r="H1541" s="49"/>
      <c r="I1541" s="49"/>
      <c r="J1541" s="26"/>
      <c r="K1541" s="26"/>
      <c r="L1541" s="26"/>
      <c r="M1541" s="297"/>
      <c r="N1541" s="105"/>
      <c r="O1541" s="105"/>
      <c r="P1541" s="105"/>
      <c r="Q1541" s="27"/>
      <c r="R1541" s="27"/>
      <c r="S1541" s="27"/>
      <c r="T1541" s="27"/>
      <c r="U1541" s="27"/>
      <c r="V1541" s="27"/>
      <c r="W1541" s="27"/>
      <c r="X1541" s="27"/>
      <c r="Y1541" s="27"/>
      <c r="Z1541" s="27"/>
      <c r="AA1541" s="27"/>
      <c r="AB1541" s="27"/>
      <c r="AC1541" s="27"/>
      <c r="AD1541" s="27"/>
    </row>
    <row r="1542" spans="1:30" s="25" customFormat="1" ht="12.75">
      <c r="A1542" s="22"/>
      <c r="E1542" s="43"/>
      <c r="F1542" s="44"/>
      <c r="G1542" s="49"/>
      <c r="H1542" s="49"/>
      <c r="I1542" s="49"/>
      <c r="J1542" s="26"/>
      <c r="K1542" s="26"/>
      <c r="L1542" s="26"/>
      <c r="M1542" s="297"/>
      <c r="N1542" s="105"/>
      <c r="O1542" s="105"/>
      <c r="P1542" s="105"/>
      <c r="Q1542" s="27"/>
      <c r="R1542" s="27"/>
      <c r="S1542" s="27"/>
      <c r="T1542" s="27"/>
      <c r="U1542" s="27"/>
      <c r="V1542" s="27"/>
      <c r="W1542" s="27"/>
      <c r="X1542" s="27"/>
      <c r="Y1542" s="27"/>
      <c r="Z1542" s="27"/>
      <c r="AA1542" s="27"/>
      <c r="AB1542" s="27"/>
      <c r="AC1542" s="27"/>
      <c r="AD1542" s="27"/>
    </row>
    <row r="1543" spans="1:30" s="25" customFormat="1" ht="12.75">
      <c r="A1543" s="22"/>
      <c r="E1543" s="43"/>
      <c r="F1543" s="44"/>
      <c r="G1543" s="49"/>
      <c r="H1543" s="49"/>
      <c r="I1543" s="49"/>
      <c r="J1543" s="26"/>
      <c r="K1543" s="26"/>
      <c r="L1543" s="26"/>
      <c r="M1543" s="297"/>
      <c r="N1543" s="105"/>
      <c r="O1543" s="105"/>
      <c r="P1543" s="105"/>
      <c r="Q1543" s="27"/>
      <c r="R1543" s="27"/>
      <c r="S1543" s="27"/>
      <c r="T1543" s="27"/>
      <c r="U1543" s="27"/>
      <c r="V1543" s="27"/>
      <c r="W1543" s="27"/>
      <c r="X1543" s="27"/>
      <c r="Y1543" s="27"/>
      <c r="Z1543" s="27"/>
      <c r="AA1543" s="27"/>
      <c r="AB1543" s="27"/>
      <c r="AC1543" s="27"/>
      <c r="AD1543" s="27"/>
    </row>
    <row r="1544" spans="1:30" s="25" customFormat="1" ht="12.75">
      <c r="A1544" s="22"/>
      <c r="E1544" s="43"/>
      <c r="F1544" s="44"/>
      <c r="G1544" s="49"/>
      <c r="H1544" s="49"/>
      <c r="I1544" s="49"/>
      <c r="J1544" s="26"/>
      <c r="K1544" s="26"/>
      <c r="L1544" s="26"/>
      <c r="M1544" s="297"/>
      <c r="N1544" s="105"/>
      <c r="O1544" s="105"/>
      <c r="P1544" s="105"/>
      <c r="Q1544" s="27"/>
      <c r="R1544" s="27"/>
      <c r="S1544" s="27"/>
      <c r="T1544" s="27"/>
      <c r="U1544" s="27"/>
      <c r="V1544" s="27"/>
      <c r="W1544" s="27"/>
      <c r="X1544" s="27"/>
      <c r="Y1544" s="27"/>
      <c r="Z1544" s="27"/>
      <c r="AA1544" s="27"/>
      <c r="AB1544" s="27"/>
      <c r="AC1544" s="27"/>
      <c r="AD1544" s="27"/>
    </row>
    <row r="1545" spans="1:30" s="25" customFormat="1" ht="12.75">
      <c r="A1545" s="22"/>
      <c r="E1545" s="43"/>
      <c r="F1545" s="44"/>
      <c r="G1545" s="49"/>
      <c r="H1545" s="49"/>
      <c r="I1545" s="49"/>
      <c r="J1545" s="26"/>
      <c r="K1545" s="26"/>
      <c r="L1545" s="26"/>
      <c r="M1545" s="297"/>
      <c r="N1545" s="105"/>
      <c r="O1545" s="105"/>
      <c r="P1545" s="105"/>
      <c r="Q1545" s="27"/>
      <c r="R1545" s="27"/>
      <c r="S1545" s="27"/>
      <c r="T1545" s="27"/>
      <c r="U1545" s="27"/>
      <c r="V1545" s="27"/>
      <c r="W1545" s="27"/>
      <c r="X1545" s="27"/>
      <c r="Y1545" s="27"/>
      <c r="Z1545" s="27"/>
      <c r="AA1545" s="27"/>
      <c r="AB1545" s="27"/>
      <c r="AC1545" s="27"/>
      <c r="AD1545" s="27"/>
    </row>
    <row r="1546" spans="1:30" s="25" customFormat="1" ht="12.75">
      <c r="A1546" s="22"/>
      <c r="E1546" s="43"/>
      <c r="F1546" s="44"/>
      <c r="G1546" s="49"/>
      <c r="H1546" s="49"/>
      <c r="I1546" s="49"/>
      <c r="J1546" s="26"/>
      <c r="K1546" s="26"/>
      <c r="L1546" s="26"/>
      <c r="M1546" s="297"/>
      <c r="N1546" s="105"/>
      <c r="O1546" s="105"/>
      <c r="P1546" s="105"/>
      <c r="Q1546" s="27"/>
      <c r="R1546" s="27"/>
      <c r="S1546" s="27"/>
      <c r="T1546" s="27"/>
      <c r="U1546" s="27"/>
      <c r="V1546" s="27"/>
      <c r="W1546" s="27"/>
      <c r="X1546" s="27"/>
      <c r="Y1546" s="27"/>
      <c r="Z1546" s="27"/>
      <c r="AA1546" s="27"/>
      <c r="AB1546" s="27"/>
      <c r="AC1546" s="27"/>
      <c r="AD1546" s="27"/>
    </row>
    <row r="1547" spans="1:30" s="25" customFormat="1" ht="12.75">
      <c r="A1547" s="22"/>
      <c r="E1547" s="43"/>
      <c r="F1547" s="44"/>
      <c r="G1547" s="49"/>
      <c r="H1547" s="49"/>
      <c r="I1547" s="49"/>
      <c r="J1547" s="26"/>
      <c r="K1547" s="26"/>
      <c r="L1547" s="26"/>
      <c r="M1547" s="297"/>
      <c r="N1547" s="105"/>
      <c r="O1547" s="105"/>
      <c r="P1547" s="105"/>
      <c r="Q1547" s="27"/>
      <c r="R1547" s="27"/>
      <c r="S1547" s="27"/>
      <c r="T1547" s="27"/>
      <c r="U1547" s="27"/>
      <c r="V1547" s="27"/>
      <c r="W1547" s="27"/>
      <c r="X1547" s="27"/>
      <c r="Y1547" s="27"/>
      <c r="Z1547" s="27"/>
      <c r="AA1547" s="27"/>
      <c r="AB1547" s="27"/>
      <c r="AC1547" s="27"/>
      <c r="AD1547" s="27"/>
    </row>
    <row r="1548" spans="1:30" s="25" customFormat="1" ht="12.75">
      <c r="A1548" s="22"/>
      <c r="E1548" s="43"/>
      <c r="F1548" s="44"/>
      <c r="G1548" s="49"/>
      <c r="H1548" s="49"/>
      <c r="I1548" s="49"/>
      <c r="J1548" s="26"/>
      <c r="K1548" s="26"/>
      <c r="L1548" s="26"/>
      <c r="M1548" s="297"/>
      <c r="N1548" s="105"/>
      <c r="O1548" s="105"/>
      <c r="P1548" s="105"/>
      <c r="Q1548" s="27"/>
      <c r="R1548" s="27"/>
      <c r="S1548" s="27"/>
      <c r="T1548" s="27"/>
      <c r="U1548" s="27"/>
      <c r="V1548" s="27"/>
      <c r="W1548" s="27"/>
      <c r="X1548" s="27"/>
      <c r="Y1548" s="27"/>
      <c r="Z1548" s="27"/>
      <c r="AA1548" s="27"/>
      <c r="AB1548" s="27"/>
      <c r="AC1548" s="27"/>
      <c r="AD1548" s="27"/>
    </row>
    <row r="1549" spans="1:30" s="25" customFormat="1" ht="12.75">
      <c r="A1549" s="22"/>
      <c r="E1549" s="43"/>
      <c r="F1549" s="44"/>
      <c r="G1549" s="49"/>
      <c r="H1549" s="49"/>
      <c r="I1549" s="49"/>
      <c r="J1549" s="26"/>
      <c r="K1549" s="26"/>
      <c r="L1549" s="26"/>
      <c r="M1549" s="297"/>
      <c r="N1549" s="105"/>
      <c r="O1549" s="105"/>
      <c r="P1549" s="105"/>
      <c r="Q1549" s="27"/>
      <c r="R1549" s="27"/>
      <c r="S1549" s="27"/>
      <c r="T1549" s="27"/>
      <c r="U1549" s="27"/>
      <c r="V1549" s="27"/>
      <c r="W1549" s="27"/>
      <c r="X1549" s="27"/>
      <c r="Y1549" s="27"/>
      <c r="Z1549" s="27"/>
      <c r="AA1549" s="27"/>
      <c r="AB1549" s="27"/>
      <c r="AC1549" s="27"/>
      <c r="AD1549" s="27"/>
    </row>
    <row r="1550" spans="1:30" s="25" customFormat="1" ht="12.75">
      <c r="A1550" s="22"/>
      <c r="E1550" s="43"/>
      <c r="F1550" s="44"/>
      <c r="G1550" s="49"/>
      <c r="H1550" s="49"/>
      <c r="I1550" s="49"/>
      <c r="J1550" s="26"/>
      <c r="K1550" s="26"/>
      <c r="L1550" s="26"/>
      <c r="M1550" s="297"/>
      <c r="N1550" s="105"/>
      <c r="O1550" s="105"/>
      <c r="P1550" s="105"/>
      <c r="Q1550" s="27"/>
      <c r="R1550" s="27"/>
      <c r="S1550" s="27"/>
      <c r="T1550" s="27"/>
      <c r="U1550" s="27"/>
      <c r="V1550" s="27"/>
      <c r="W1550" s="27"/>
      <c r="X1550" s="27"/>
      <c r="Y1550" s="27"/>
      <c r="Z1550" s="27"/>
      <c r="AA1550" s="27"/>
      <c r="AB1550" s="27"/>
      <c r="AC1550" s="27"/>
      <c r="AD1550" s="27"/>
    </row>
    <row r="1551" spans="1:30" s="25" customFormat="1" ht="12.75">
      <c r="A1551" s="22"/>
      <c r="E1551" s="43"/>
      <c r="F1551" s="44"/>
      <c r="G1551" s="49"/>
      <c r="H1551" s="49"/>
      <c r="I1551" s="49"/>
      <c r="J1551" s="26"/>
      <c r="K1551" s="26"/>
      <c r="L1551" s="26"/>
      <c r="M1551" s="297"/>
      <c r="N1551" s="105"/>
      <c r="O1551" s="105"/>
      <c r="P1551" s="105"/>
      <c r="Q1551" s="27"/>
      <c r="R1551" s="27"/>
      <c r="S1551" s="27"/>
      <c r="T1551" s="27"/>
      <c r="U1551" s="27"/>
      <c r="V1551" s="27"/>
      <c r="W1551" s="27"/>
      <c r="X1551" s="27"/>
      <c r="Y1551" s="27"/>
      <c r="Z1551" s="27"/>
      <c r="AA1551" s="27"/>
      <c r="AB1551" s="27"/>
      <c r="AC1551" s="27"/>
      <c r="AD1551" s="27"/>
    </row>
    <row r="1552" spans="1:30" s="25" customFormat="1" ht="12.75">
      <c r="A1552" s="22"/>
      <c r="E1552" s="43"/>
      <c r="F1552" s="44"/>
      <c r="G1552" s="49"/>
      <c r="H1552" s="49"/>
      <c r="I1552" s="49"/>
      <c r="J1552" s="26"/>
      <c r="K1552" s="26"/>
      <c r="L1552" s="26"/>
      <c r="M1552" s="297"/>
      <c r="N1552" s="105"/>
      <c r="O1552" s="105"/>
      <c r="P1552" s="105"/>
      <c r="Q1552" s="27"/>
      <c r="R1552" s="27"/>
      <c r="S1552" s="27"/>
      <c r="T1552" s="27"/>
      <c r="U1552" s="27"/>
      <c r="V1552" s="27"/>
      <c r="W1552" s="27"/>
      <c r="X1552" s="27"/>
      <c r="Y1552" s="27"/>
      <c r="Z1552" s="27"/>
      <c r="AA1552" s="27"/>
      <c r="AB1552" s="27"/>
      <c r="AC1552" s="27"/>
      <c r="AD1552" s="27"/>
    </row>
    <row r="1553" spans="1:30" s="25" customFormat="1" ht="12.75">
      <c r="A1553" s="22"/>
      <c r="E1553" s="43"/>
      <c r="F1553" s="44"/>
      <c r="G1553" s="49"/>
      <c r="H1553" s="49"/>
      <c r="I1553" s="49"/>
      <c r="J1553" s="26"/>
      <c r="K1553" s="26"/>
      <c r="L1553" s="26"/>
      <c r="M1553" s="297"/>
      <c r="N1553" s="105"/>
      <c r="O1553" s="105"/>
      <c r="P1553" s="105"/>
      <c r="Q1553" s="27"/>
      <c r="R1553" s="27"/>
      <c r="S1553" s="27"/>
      <c r="T1553" s="27"/>
      <c r="U1553" s="27"/>
      <c r="V1553" s="27"/>
      <c r="W1553" s="27"/>
      <c r="X1553" s="27"/>
      <c r="Y1553" s="27"/>
      <c r="Z1553" s="27"/>
      <c r="AA1553" s="27"/>
      <c r="AB1553" s="27"/>
      <c r="AC1553" s="27"/>
      <c r="AD1553" s="27"/>
    </row>
    <row r="1554" spans="1:30" s="25" customFormat="1" ht="12.75">
      <c r="A1554" s="22"/>
      <c r="E1554" s="43"/>
      <c r="F1554" s="44"/>
      <c r="G1554" s="49"/>
      <c r="H1554" s="49"/>
      <c r="I1554" s="49"/>
      <c r="J1554" s="26"/>
      <c r="K1554" s="26"/>
      <c r="L1554" s="26"/>
      <c r="M1554" s="297"/>
      <c r="N1554" s="105"/>
      <c r="O1554" s="105"/>
      <c r="P1554" s="105"/>
      <c r="Q1554" s="27"/>
      <c r="R1554" s="27"/>
      <c r="S1554" s="27"/>
      <c r="T1554" s="27"/>
      <c r="U1554" s="27"/>
      <c r="V1554" s="27"/>
      <c r="W1554" s="27"/>
      <c r="X1554" s="27"/>
      <c r="Y1554" s="27"/>
      <c r="Z1554" s="27"/>
      <c r="AA1554" s="27"/>
      <c r="AB1554" s="27"/>
      <c r="AC1554" s="27"/>
      <c r="AD1554" s="27"/>
    </row>
    <row r="1555" spans="1:30" s="25" customFormat="1" ht="12.75">
      <c r="A1555" s="22"/>
      <c r="E1555" s="43"/>
      <c r="F1555" s="44"/>
      <c r="G1555" s="49"/>
      <c r="H1555" s="49"/>
      <c r="I1555" s="49"/>
      <c r="J1555" s="26"/>
      <c r="K1555" s="26"/>
      <c r="L1555" s="26"/>
      <c r="M1555" s="297"/>
      <c r="N1555" s="105"/>
      <c r="O1555" s="105"/>
      <c r="P1555" s="105"/>
      <c r="Q1555" s="27"/>
      <c r="R1555" s="27"/>
      <c r="S1555" s="27"/>
      <c r="T1555" s="27"/>
      <c r="U1555" s="27"/>
      <c r="V1555" s="27"/>
      <c r="W1555" s="27"/>
      <c r="X1555" s="27"/>
      <c r="Y1555" s="27"/>
      <c r="Z1555" s="27"/>
      <c r="AA1555" s="27"/>
      <c r="AB1555" s="27"/>
      <c r="AC1555" s="27"/>
      <c r="AD1555" s="27"/>
    </row>
    <row r="1556" spans="1:30" s="25" customFormat="1" ht="12.75">
      <c r="A1556" s="22"/>
      <c r="E1556" s="43"/>
      <c r="F1556" s="44"/>
      <c r="G1556" s="49"/>
      <c r="H1556" s="49"/>
      <c r="I1556" s="49"/>
      <c r="J1556" s="26"/>
      <c r="K1556" s="26"/>
      <c r="L1556" s="26"/>
      <c r="M1556" s="297"/>
      <c r="N1556" s="105"/>
      <c r="O1556" s="105"/>
      <c r="P1556" s="105"/>
      <c r="Q1556" s="27"/>
      <c r="R1556" s="27"/>
      <c r="S1556" s="27"/>
      <c r="T1556" s="27"/>
      <c r="U1556" s="27"/>
      <c r="V1556" s="27"/>
      <c r="W1556" s="27"/>
      <c r="X1556" s="27"/>
      <c r="Y1556" s="27"/>
      <c r="Z1556" s="27"/>
      <c r="AA1556" s="27"/>
      <c r="AB1556" s="27"/>
      <c r="AC1556" s="27"/>
      <c r="AD1556" s="27"/>
    </row>
    <row r="1557" spans="1:30" s="25" customFormat="1" ht="12.75">
      <c r="A1557" s="22"/>
      <c r="E1557" s="43"/>
      <c r="F1557" s="44"/>
      <c r="G1557" s="49"/>
      <c r="H1557" s="49"/>
      <c r="I1557" s="49"/>
      <c r="J1557" s="26"/>
      <c r="K1557" s="26"/>
      <c r="L1557" s="26"/>
      <c r="M1557" s="297"/>
      <c r="N1557" s="105"/>
      <c r="O1557" s="105"/>
      <c r="P1557" s="105"/>
      <c r="Q1557" s="27"/>
      <c r="R1557" s="27"/>
      <c r="S1557" s="27"/>
      <c r="T1557" s="27"/>
      <c r="U1557" s="27"/>
      <c r="V1557" s="27"/>
      <c r="W1557" s="27"/>
      <c r="X1557" s="27"/>
      <c r="Y1557" s="27"/>
      <c r="Z1557" s="27"/>
      <c r="AA1557" s="27"/>
      <c r="AB1557" s="27"/>
      <c r="AC1557" s="27"/>
      <c r="AD1557" s="27"/>
    </row>
    <row r="1558" spans="1:30" s="25" customFormat="1" ht="12.75">
      <c r="A1558" s="22"/>
      <c r="E1558" s="43"/>
      <c r="F1558" s="44"/>
      <c r="G1558" s="49"/>
      <c r="H1558" s="49"/>
      <c r="I1558" s="49"/>
      <c r="J1558" s="26"/>
      <c r="K1558" s="26"/>
      <c r="L1558" s="26"/>
      <c r="M1558" s="297"/>
      <c r="N1558" s="105"/>
      <c r="O1558" s="105"/>
      <c r="P1558" s="105"/>
      <c r="Q1558" s="27"/>
      <c r="R1558" s="27"/>
      <c r="S1558" s="27"/>
      <c r="T1558" s="27"/>
      <c r="U1558" s="27"/>
      <c r="V1558" s="27"/>
      <c r="W1558" s="27"/>
      <c r="X1558" s="27"/>
      <c r="Y1558" s="27"/>
      <c r="Z1558" s="27"/>
      <c r="AA1558" s="27"/>
      <c r="AB1558" s="27"/>
      <c r="AC1558" s="27"/>
      <c r="AD1558" s="27"/>
    </row>
    <row r="1559" spans="1:30" s="25" customFormat="1" ht="12.75">
      <c r="A1559" s="22"/>
      <c r="E1559" s="43"/>
      <c r="F1559" s="44"/>
      <c r="G1559" s="49"/>
      <c r="H1559" s="49"/>
      <c r="I1559" s="49"/>
      <c r="J1559" s="26"/>
      <c r="K1559" s="26"/>
      <c r="L1559" s="26"/>
      <c r="M1559" s="297"/>
      <c r="N1559" s="105"/>
      <c r="O1559" s="105"/>
      <c r="P1559" s="105"/>
      <c r="Q1559" s="27"/>
      <c r="R1559" s="27"/>
      <c r="S1559" s="27"/>
      <c r="T1559" s="27"/>
      <c r="U1559" s="27"/>
      <c r="V1559" s="27"/>
      <c r="W1559" s="27"/>
      <c r="X1559" s="27"/>
      <c r="Y1559" s="27"/>
      <c r="Z1559" s="27"/>
      <c r="AA1559" s="27"/>
      <c r="AB1559" s="27"/>
      <c r="AC1559" s="27"/>
      <c r="AD1559" s="27"/>
    </row>
    <row r="1560" spans="1:30" s="25" customFormat="1" ht="12.75">
      <c r="A1560" s="22"/>
      <c r="E1560" s="43"/>
      <c r="F1560" s="44"/>
      <c r="G1560" s="49"/>
      <c r="H1560" s="49"/>
      <c r="I1560" s="49"/>
      <c r="J1560" s="26"/>
      <c r="K1560" s="26"/>
      <c r="L1560" s="26"/>
      <c r="M1560" s="297"/>
      <c r="N1560" s="105"/>
      <c r="O1560" s="105"/>
      <c r="P1560" s="105"/>
      <c r="Q1560" s="27"/>
      <c r="R1560" s="27"/>
      <c r="S1560" s="27"/>
      <c r="T1560" s="27"/>
      <c r="U1560" s="27"/>
      <c r="V1560" s="27"/>
      <c r="W1560" s="27"/>
      <c r="X1560" s="27"/>
      <c r="Y1560" s="27"/>
      <c r="Z1560" s="27"/>
      <c r="AA1560" s="27"/>
      <c r="AB1560" s="27"/>
      <c r="AC1560" s="27"/>
      <c r="AD1560" s="27"/>
    </row>
    <row r="1561" spans="1:30" s="25" customFormat="1" ht="12.75">
      <c r="A1561" s="22"/>
      <c r="E1561" s="43"/>
      <c r="F1561" s="44"/>
      <c r="G1561" s="49"/>
      <c r="H1561" s="49"/>
      <c r="I1561" s="49"/>
      <c r="J1561" s="26"/>
      <c r="K1561" s="26"/>
      <c r="L1561" s="26"/>
      <c r="M1561" s="297"/>
      <c r="N1561" s="105"/>
      <c r="O1561" s="105"/>
      <c r="P1561" s="105"/>
      <c r="Q1561" s="27"/>
      <c r="R1561" s="27"/>
      <c r="S1561" s="27"/>
      <c r="T1561" s="27"/>
      <c r="U1561" s="27"/>
      <c r="V1561" s="27"/>
      <c r="W1561" s="27"/>
      <c r="X1561" s="27"/>
      <c r="Y1561" s="27"/>
      <c r="Z1561" s="27"/>
      <c r="AA1561" s="27"/>
      <c r="AB1561" s="27"/>
      <c r="AC1561" s="27"/>
      <c r="AD1561" s="27"/>
    </row>
    <row r="1562" spans="1:30" s="25" customFormat="1" ht="12.75">
      <c r="A1562" s="22"/>
      <c r="E1562" s="43"/>
      <c r="F1562" s="44"/>
      <c r="G1562" s="49"/>
      <c r="H1562" s="49"/>
      <c r="I1562" s="49"/>
      <c r="J1562" s="26"/>
      <c r="K1562" s="26"/>
      <c r="L1562" s="26"/>
      <c r="M1562" s="297"/>
      <c r="N1562" s="105"/>
      <c r="O1562" s="105"/>
      <c r="P1562" s="105"/>
      <c r="Q1562" s="27"/>
      <c r="R1562" s="27"/>
      <c r="S1562" s="27"/>
      <c r="T1562" s="27"/>
      <c r="U1562" s="27"/>
      <c r="V1562" s="27"/>
      <c r="W1562" s="27"/>
      <c r="X1562" s="27"/>
      <c r="Y1562" s="27"/>
      <c r="Z1562" s="27"/>
      <c r="AA1562" s="27"/>
      <c r="AB1562" s="27"/>
      <c r="AC1562" s="27"/>
      <c r="AD1562" s="27"/>
    </row>
    <row r="1563" spans="1:30" s="25" customFormat="1" ht="12.75">
      <c r="A1563" s="22"/>
      <c r="E1563" s="43"/>
      <c r="F1563" s="44"/>
      <c r="G1563" s="49"/>
      <c r="H1563" s="49"/>
      <c r="I1563" s="49"/>
      <c r="J1563" s="26"/>
      <c r="K1563" s="26"/>
      <c r="L1563" s="26"/>
      <c r="M1563" s="297"/>
      <c r="N1563" s="105"/>
      <c r="O1563" s="105"/>
      <c r="P1563" s="105"/>
      <c r="Q1563" s="27"/>
      <c r="R1563" s="27"/>
      <c r="S1563" s="27"/>
      <c r="T1563" s="27"/>
      <c r="U1563" s="27"/>
      <c r="V1563" s="27"/>
      <c r="W1563" s="27"/>
      <c r="X1563" s="27"/>
      <c r="Y1563" s="27"/>
      <c r="Z1563" s="27"/>
      <c r="AA1563" s="27"/>
      <c r="AB1563" s="27"/>
      <c r="AC1563" s="27"/>
      <c r="AD1563" s="27"/>
    </row>
    <row r="1564" spans="1:30" s="25" customFormat="1" ht="12.75">
      <c r="A1564" s="22"/>
      <c r="E1564" s="43"/>
      <c r="F1564" s="44"/>
      <c r="G1564" s="49"/>
      <c r="H1564" s="49"/>
      <c r="I1564" s="49"/>
      <c r="J1564" s="26"/>
      <c r="K1564" s="26"/>
      <c r="L1564" s="26"/>
      <c r="M1564" s="297"/>
      <c r="N1564" s="105"/>
      <c r="O1564" s="105"/>
      <c r="P1564" s="105"/>
      <c r="Q1564" s="27"/>
      <c r="R1564" s="27"/>
      <c r="S1564" s="27"/>
      <c r="T1564" s="27"/>
      <c r="U1564" s="27"/>
      <c r="V1564" s="27"/>
      <c r="W1564" s="27"/>
      <c r="X1564" s="27"/>
      <c r="Y1564" s="27"/>
      <c r="Z1564" s="27"/>
      <c r="AA1564" s="27"/>
      <c r="AB1564" s="27"/>
      <c r="AC1564" s="27"/>
      <c r="AD1564" s="27"/>
    </row>
    <row r="1565" spans="1:30" s="25" customFormat="1" ht="12.75">
      <c r="A1565" s="22"/>
      <c r="E1565" s="43"/>
      <c r="F1565" s="44"/>
      <c r="G1565" s="49"/>
      <c r="H1565" s="49"/>
      <c r="I1565" s="49"/>
      <c r="J1565" s="26"/>
      <c r="K1565" s="26"/>
      <c r="L1565" s="26"/>
      <c r="M1565" s="297"/>
      <c r="N1565" s="105"/>
      <c r="O1565" s="105"/>
      <c r="P1565" s="105"/>
      <c r="Q1565" s="27"/>
      <c r="R1565" s="27"/>
      <c r="S1565" s="27"/>
      <c r="T1565" s="27"/>
      <c r="U1565" s="27"/>
      <c r="V1565" s="27"/>
      <c r="W1565" s="27"/>
      <c r="X1565" s="27"/>
      <c r="Y1565" s="27"/>
      <c r="Z1565" s="27"/>
      <c r="AA1565" s="27"/>
      <c r="AB1565" s="27"/>
      <c r="AC1565" s="27"/>
      <c r="AD1565" s="27"/>
    </row>
    <row r="1566" spans="1:30" s="25" customFormat="1" ht="12.75">
      <c r="A1566" s="22"/>
      <c r="E1566" s="43"/>
      <c r="F1566" s="44"/>
      <c r="G1566" s="49"/>
      <c r="H1566" s="49"/>
      <c r="I1566" s="49"/>
      <c r="J1566" s="26"/>
      <c r="K1566" s="26"/>
      <c r="L1566" s="26"/>
      <c r="M1566" s="297"/>
      <c r="N1566" s="105"/>
      <c r="O1566" s="105"/>
      <c r="P1566" s="105"/>
      <c r="Q1566" s="27"/>
      <c r="R1566" s="27"/>
      <c r="S1566" s="27"/>
      <c r="T1566" s="27"/>
      <c r="U1566" s="27"/>
      <c r="V1566" s="27"/>
      <c r="W1566" s="27"/>
      <c r="X1566" s="27"/>
      <c r="Y1566" s="27"/>
      <c r="Z1566" s="27"/>
      <c r="AA1566" s="27"/>
      <c r="AB1566" s="27"/>
      <c r="AC1566" s="27"/>
      <c r="AD1566" s="27"/>
    </row>
    <row r="1567" spans="1:30" s="25" customFormat="1" ht="12.75">
      <c r="A1567" s="22"/>
      <c r="E1567" s="43"/>
      <c r="F1567" s="44"/>
      <c r="G1567" s="49"/>
      <c r="H1567" s="49"/>
      <c r="I1567" s="49"/>
      <c r="J1567" s="26"/>
      <c r="K1567" s="26"/>
      <c r="L1567" s="26"/>
      <c r="M1567" s="297"/>
      <c r="N1567" s="105"/>
      <c r="O1567" s="105"/>
      <c r="P1567" s="105"/>
      <c r="Q1567" s="27"/>
      <c r="R1567" s="27"/>
      <c r="S1567" s="27"/>
      <c r="T1567" s="27"/>
      <c r="U1567" s="27"/>
      <c r="V1567" s="27"/>
      <c r="W1567" s="27"/>
      <c r="X1567" s="27"/>
      <c r="Y1567" s="27"/>
      <c r="Z1567" s="27"/>
      <c r="AA1567" s="27"/>
      <c r="AB1567" s="27"/>
      <c r="AC1567" s="27"/>
      <c r="AD1567" s="27"/>
    </row>
    <row r="1568" spans="1:30" s="25" customFormat="1" ht="12.75">
      <c r="A1568" s="22"/>
      <c r="E1568" s="43"/>
      <c r="F1568" s="44"/>
      <c r="G1568" s="49"/>
      <c r="H1568" s="49"/>
      <c r="I1568" s="49"/>
      <c r="J1568" s="26"/>
      <c r="K1568" s="26"/>
      <c r="L1568" s="26"/>
      <c r="M1568" s="297"/>
      <c r="N1568" s="105"/>
      <c r="O1568" s="105"/>
      <c r="P1568" s="105"/>
      <c r="Q1568" s="27"/>
      <c r="R1568" s="27"/>
      <c r="S1568" s="27"/>
      <c r="T1568" s="27"/>
      <c r="U1568" s="27"/>
      <c r="V1568" s="27"/>
      <c r="W1568" s="27"/>
      <c r="X1568" s="27"/>
      <c r="Y1568" s="27"/>
      <c r="Z1568" s="27"/>
      <c r="AA1568" s="27"/>
      <c r="AB1568" s="27"/>
      <c r="AC1568" s="27"/>
      <c r="AD1568" s="27"/>
    </row>
    <row r="1569" spans="1:30" s="25" customFormat="1" ht="12.75">
      <c r="A1569" s="22"/>
      <c r="E1569" s="43"/>
      <c r="F1569" s="44"/>
      <c r="G1569" s="49"/>
      <c r="H1569" s="49"/>
      <c r="I1569" s="49"/>
      <c r="J1569" s="26"/>
      <c r="K1569" s="26"/>
      <c r="L1569" s="26"/>
      <c r="M1569" s="297"/>
      <c r="N1569" s="105"/>
      <c r="O1569" s="105"/>
      <c r="P1569" s="105"/>
      <c r="Q1569" s="27"/>
      <c r="R1569" s="27"/>
      <c r="S1569" s="27"/>
      <c r="T1569" s="27"/>
      <c r="U1569" s="27"/>
      <c r="V1569" s="27"/>
      <c r="W1569" s="27"/>
      <c r="X1569" s="27"/>
      <c r="Y1569" s="27"/>
      <c r="Z1569" s="27"/>
      <c r="AA1569" s="27"/>
      <c r="AB1569" s="27"/>
      <c r="AC1569" s="27"/>
      <c r="AD1569" s="27"/>
    </row>
    <row r="1570" spans="1:30" s="25" customFormat="1" ht="12.75">
      <c r="A1570" s="22"/>
      <c r="E1570" s="43"/>
      <c r="F1570" s="44"/>
      <c r="G1570" s="49"/>
      <c r="H1570" s="49"/>
      <c r="I1570" s="49"/>
      <c r="J1570" s="26"/>
      <c r="K1570" s="26"/>
      <c r="L1570" s="26"/>
      <c r="M1570" s="297"/>
      <c r="N1570" s="105"/>
      <c r="O1570" s="105"/>
      <c r="P1570" s="105"/>
      <c r="Q1570" s="27"/>
      <c r="R1570" s="27"/>
      <c r="S1570" s="27"/>
      <c r="T1570" s="27"/>
      <c r="U1570" s="27"/>
      <c r="V1570" s="27"/>
      <c r="W1570" s="27"/>
      <c r="X1570" s="27"/>
      <c r="Y1570" s="27"/>
      <c r="Z1570" s="27"/>
      <c r="AA1570" s="27"/>
      <c r="AB1570" s="27"/>
      <c r="AC1570" s="27"/>
      <c r="AD1570" s="27"/>
    </row>
    <row r="1571" spans="1:30" s="25" customFormat="1" ht="12.75">
      <c r="A1571" s="22"/>
      <c r="E1571" s="43"/>
      <c r="F1571" s="44"/>
      <c r="G1571" s="49"/>
      <c r="H1571" s="49"/>
      <c r="I1571" s="49"/>
      <c r="J1571" s="26"/>
      <c r="K1571" s="26"/>
      <c r="L1571" s="26"/>
      <c r="M1571" s="297"/>
      <c r="N1571" s="105"/>
      <c r="O1571" s="105"/>
      <c r="P1571" s="105"/>
      <c r="Q1571" s="27"/>
      <c r="R1571" s="27"/>
      <c r="S1571" s="27"/>
      <c r="T1571" s="27"/>
      <c r="U1571" s="27"/>
      <c r="V1571" s="27"/>
      <c r="W1571" s="27"/>
      <c r="X1571" s="27"/>
      <c r="Y1571" s="27"/>
      <c r="Z1571" s="27"/>
      <c r="AA1571" s="27"/>
      <c r="AB1571" s="27"/>
      <c r="AC1571" s="27"/>
      <c r="AD1571" s="27"/>
    </row>
    <row r="1572" spans="1:30" s="25" customFormat="1" ht="12.75">
      <c r="A1572" s="22"/>
      <c r="E1572" s="43"/>
      <c r="F1572" s="44"/>
      <c r="G1572" s="49"/>
      <c r="H1572" s="49"/>
      <c r="I1572" s="49"/>
      <c r="J1572" s="26"/>
      <c r="K1572" s="26"/>
      <c r="L1572" s="26"/>
      <c r="M1572" s="297"/>
      <c r="N1572" s="105"/>
      <c r="O1572" s="105"/>
      <c r="P1572" s="105"/>
      <c r="Q1572" s="27"/>
      <c r="R1572" s="27"/>
      <c r="S1572" s="27"/>
      <c r="T1572" s="27"/>
      <c r="U1572" s="27"/>
      <c r="V1572" s="27"/>
      <c r="W1572" s="27"/>
      <c r="X1572" s="27"/>
      <c r="Y1572" s="27"/>
      <c r="Z1572" s="27"/>
      <c r="AA1572" s="27"/>
      <c r="AB1572" s="27"/>
      <c r="AC1572" s="27"/>
      <c r="AD1572" s="27"/>
    </row>
    <row r="1573" spans="1:30" s="25" customFormat="1" ht="12.75">
      <c r="A1573" s="22"/>
      <c r="E1573" s="43"/>
      <c r="F1573" s="44"/>
      <c r="G1573" s="49"/>
      <c r="H1573" s="49"/>
      <c r="I1573" s="49"/>
      <c r="J1573" s="26"/>
      <c r="K1573" s="26"/>
      <c r="L1573" s="26"/>
      <c r="M1573" s="297"/>
      <c r="N1573" s="105"/>
      <c r="O1573" s="105"/>
      <c r="P1573" s="105"/>
      <c r="Q1573" s="27"/>
      <c r="R1573" s="27"/>
      <c r="S1573" s="27"/>
      <c r="T1573" s="27"/>
      <c r="U1573" s="27"/>
      <c r="V1573" s="27"/>
      <c r="W1573" s="27"/>
      <c r="X1573" s="27"/>
      <c r="Y1573" s="27"/>
      <c r="Z1573" s="27"/>
      <c r="AA1573" s="27"/>
      <c r="AB1573" s="27"/>
      <c r="AC1573" s="27"/>
      <c r="AD1573" s="27"/>
    </row>
    <row r="1574" spans="1:30" s="25" customFormat="1" ht="12.75">
      <c r="A1574" s="22"/>
      <c r="E1574" s="43"/>
      <c r="F1574" s="44"/>
      <c r="G1574" s="49"/>
      <c r="H1574" s="49"/>
      <c r="I1574" s="49"/>
      <c r="J1574" s="26"/>
      <c r="K1574" s="26"/>
      <c r="L1574" s="26"/>
      <c r="M1574" s="297"/>
      <c r="N1574" s="105"/>
      <c r="O1574" s="105"/>
      <c r="P1574" s="105"/>
      <c r="Q1574" s="27"/>
      <c r="R1574" s="27"/>
      <c r="S1574" s="27"/>
      <c r="T1574" s="27"/>
      <c r="U1574" s="27"/>
      <c r="V1574" s="27"/>
      <c r="W1574" s="27"/>
      <c r="X1574" s="27"/>
      <c r="Y1574" s="27"/>
      <c r="Z1574" s="27"/>
      <c r="AA1574" s="27"/>
      <c r="AB1574" s="27"/>
      <c r="AC1574" s="27"/>
      <c r="AD1574" s="27"/>
    </row>
    <row r="1575" spans="1:30" s="25" customFormat="1" ht="12.75">
      <c r="A1575" s="22"/>
      <c r="E1575" s="43"/>
      <c r="F1575" s="44"/>
      <c r="G1575" s="49"/>
      <c r="H1575" s="49"/>
      <c r="I1575" s="49"/>
      <c r="J1575" s="26"/>
      <c r="K1575" s="26"/>
      <c r="L1575" s="26"/>
      <c r="M1575" s="297"/>
      <c r="N1575" s="105"/>
      <c r="O1575" s="105"/>
      <c r="P1575" s="105"/>
      <c r="Q1575" s="27"/>
      <c r="R1575" s="27"/>
      <c r="S1575" s="27"/>
      <c r="T1575" s="27"/>
      <c r="U1575" s="27"/>
      <c r="V1575" s="27"/>
      <c r="W1575" s="27"/>
      <c r="X1575" s="27"/>
      <c r="Y1575" s="27"/>
      <c r="Z1575" s="27"/>
      <c r="AA1575" s="27"/>
      <c r="AB1575" s="27"/>
      <c r="AC1575" s="27"/>
      <c r="AD1575" s="27"/>
    </row>
    <row r="1576" spans="1:30" s="25" customFormat="1" ht="12.75">
      <c r="A1576" s="22"/>
      <c r="E1576" s="43"/>
      <c r="F1576" s="44"/>
      <c r="G1576" s="49"/>
      <c r="H1576" s="49"/>
      <c r="I1576" s="49"/>
      <c r="J1576" s="26"/>
      <c r="K1576" s="26"/>
      <c r="L1576" s="26"/>
      <c r="M1576" s="297"/>
      <c r="N1576" s="105"/>
      <c r="O1576" s="105"/>
      <c r="P1576" s="105"/>
      <c r="Q1576" s="27"/>
      <c r="R1576" s="27"/>
      <c r="S1576" s="27"/>
      <c r="T1576" s="27"/>
      <c r="U1576" s="27"/>
      <c r="V1576" s="27"/>
      <c r="W1576" s="27"/>
      <c r="X1576" s="27"/>
      <c r="Y1576" s="27"/>
      <c r="Z1576" s="27"/>
      <c r="AA1576" s="27"/>
      <c r="AB1576" s="27"/>
      <c r="AC1576" s="27"/>
      <c r="AD1576" s="27"/>
    </row>
    <row r="1577" spans="1:30" s="25" customFormat="1" ht="12.75">
      <c r="A1577" s="22"/>
      <c r="E1577" s="43"/>
      <c r="F1577" s="44"/>
      <c r="G1577" s="49"/>
      <c r="H1577" s="49"/>
      <c r="I1577" s="49"/>
      <c r="J1577" s="26"/>
      <c r="K1577" s="26"/>
      <c r="L1577" s="26"/>
      <c r="M1577" s="297"/>
      <c r="N1577" s="105"/>
      <c r="O1577" s="105"/>
      <c r="P1577" s="105"/>
      <c r="Q1577" s="27"/>
      <c r="R1577" s="27"/>
      <c r="S1577" s="27"/>
      <c r="T1577" s="27"/>
      <c r="U1577" s="27"/>
      <c r="V1577" s="27"/>
      <c r="W1577" s="27"/>
      <c r="X1577" s="27"/>
      <c r="Y1577" s="27"/>
      <c r="Z1577" s="27"/>
      <c r="AA1577" s="27"/>
      <c r="AB1577" s="27"/>
      <c r="AC1577" s="27"/>
      <c r="AD1577" s="27"/>
    </row>
    <row r="1578" spans="1:30" s="25" customFormat="1" ht="12.75">
      <c r="A1578" s="22"/>
      <c r="E1578" s="43"/>
      <c r="F1578" s="44"/>
      <c r="G1578" s="49"/>
      <c r="H1578" s="49"/>
      <c r="I1578" s="49"/>
      <c r="J1578" s="26"/>
      <c r="K1578" s="26"/>
      <c r="L1578" s="26"/>
      <c r="M1578" s="297"/>
      <c r="N1578" s="105"/>
      <c r="O1578" s="105"/>
      <c r="P1578" s="105"/>
      <c r="Q1578" s="27"/>
      <c r="R1578" s="27"/>
      <c r="S1578" s="27"/>
      <c r="T1578" s="27"/>
      <c r="U1578" s="27"/>
      <c r="V1578" s="27"/>
      <c r="W1578" s="27"/>
      <c r="X1578" s="27"/>
      <c r="Y1578" s="27"/>
      <c r="Z1578" s="27"/>
      <c r="AA1578" s="27"/>
      <c r="AB1578" s="27"/>
      <c r="AC1578" s="27"/>
      <c r="AD1578" s="27"/>
    </row>
    <row r="1579" spans="1:30" s="25" customFormat="1" ht="12.75">
      <c r="A1579" s="22"/>
      <c r="E1579" s="43"/>
      <c r="F1579" s="44"/>
      <c r="G1579" s="49"/>
      <c r="H1579" s="49"/>
      <c r="I1579" s="49"/>
      <c r="J1579" s="26"/>
      <c r="K1579" s="26"/>
      <c r="L1579" s="26"/>
      <c r="M1579" s="297"/>
      <c r="N1579" s="105"/>
      <c r="O1579" s="105"/>
      <c r="P1579" s="105"/>
      <c r="Q1579" s="27"/>
      <c r="R1579" s="27"/>
      <c r="S1579" s="27"/>
      <c r="T1579" s="27"/>
      <c r="U1579" s="27"/>
      <c r="V1579" s="27"/>
      <c r="W1579" s="27"/>
      <c r="X1579" s="27"/>
      <c r="Y1579" s="27"/>
      <c r="Z1579" s="27"/>
      <c r="AA1579" s="27"/>
      <c r="AB1579" s="27"/>
      <c r="AC1579" s="27"/>
      <c r="AD1579" s="27"/>
    </row>
    <row r="1580" spans="1:30" s="25" customFormat="1" ht="12.75">
      <c r="A1580" s="22"/>
      <c r="E1580" s="43"/>
      <c r="F1580" s="44"/>
      <c r="G1580" s="49"/>
      <c r="H1580" s="49"/>
      <c r="I1580" s="49"/>
      <c r="J1580" s="26"/>
      <c r="K1580" s="26"/>
      <c r="L1580" s="26"/>
      <c r="M1580" s="297"/>
      <c r="N1580" s="105"/>
      <c r="O1580" s="105"/>
      <c r="P1580" s="105"/>
      <c r="Q1580" s="27"/>
      <c r="R1580" s="27"/>
      <c r="S1580" s="27"/>
      <c r="T1580" s="27"/>
      <c r="U1580" s="27"/>
      <c r="V1580" s="27"/>
      <c r="W1580" s="27"/>
      <c r="X1580" s="27"/>
      <c r="Y1580" s="27"/>
      <c r="Z1580" s="27"/>
      <c r="AA1580" s="27"/>
      <c r="AB1580" s="27"/>
      <c r="AC1580" s="27"/>
      <c r="AD1580" s="27"/>
    </row>
    <row r="1581" spans="1:30" s="25" customFormat="1" ht="12.75">
      <c r="A1581" s="22"/>
      <c r="E1581" s="43"/>
      <c r="F1581" s="44"/>
      <c r="G1581" s="49"/>
      <c r="H1581" s="49"/>
      <c r="I1581" s="49"/>
      <c r="J1581" s="26"/>
      <c r="K1581" s="26"/>
      <c r="L1581" s="26"/>
      <c r="M1581" s="297"/>
      <c r="N1581" s="105"/>
      <c r="O1581" s="105"/>
      <c r="P1581" s="105"/>
      <c r="Q1581" s="27"/>
      <c r="R1581" s="27"/>
      <c r="S1581" s="27"/>
      <c r="T1581" s="27"/>
      <c r="U1581" s="27"/>
      <c r="V1581" s="27"/>
      <c r="W1581" s="27"/>
      <c r="X1581" s="27"/>
      <c r="Y1581" s="27"/>
      <c r="Z1581" s="27"/>
      <c r="AA1581" s="27"/>
      <c r="AB1581" s="27"/>
      <c r="AC1581" s="27"/>
      <c r="AD1581" s="27"/>
    </row>
    <row r="1582" spans="1:30" s="25" customFormat="1" ht="12.75">
      <c r="A1582" s="22"/>
      <c r="E1582" s="43"/>
      <c r="F1582" s="44"/>
      <c r="G1582" s="49"/>
      <c r="H1582" s="49"/>
      <c r="I1582" s="49"/>
      <c r="J1582" s="26"/>
      <c r="K1582" s="26"/>
      <c r="L1582" s="26"/>
      <c r="M1582" s="297"/>
      <c r="N1582" s="105"/>
      <c r="O1582" s="105"/>
      <c r="P1582" s="105"/>
      <c r="Q1582" s="27"/>
      <c r="R1582" s="27"/>
      <c r="S1582" s="27"/>
      <c r="T1582" s="27"/>
      <c r="U1582" s="27"/>
      <c r="V1582" s="27"/>
      <c r="W1582" s="27"/>
      <c r="X1582" s="27"/>
      <c r="Y1582" s="27"/>
      <c r="Z1582" s="27"/>
      <c r="AA1582" s="27"/>
      <c r="AB1582" s="27"/>
      <c r="AC1582" s="27"/>
      <c r="AD1582" s="27"/>
    </row>
    <row r="1583" spans="1:30" s="25" customFormat="1" ht="12.75">
      <c r="A1583" s="22"/>
      <c r="E1583" s="43"/>
      <c r="F1583" s="44"/>
      <c r="G1583" s="49"/>
      <c r="H1583" s="49"/>
      <c r="I1583" s="49"/>
      <c r="J1583" s="26"/>
      <c r="K1583" s="26"/>
      <c r="L1583" s="26"/>
      <c r="M1583" s="297"/>
      <c r="N1583" s="105"/>
      <c r="O1583" s="105"/>
      <c r="P1583" s="105"/>
      <c r="Q1583" s="27"/>
      <c r="R1583" s="27"/>
      <c r="S1583" s="27"/>
      <c r="T1583" s="27"/>
      <c r="U1583" s="27"/>
      <c r="V1583" s="27"/>
      <c r="W1583" s="27"/>
      <c r="X1583" s="27"/>
      <c r="Y1583" s="27"/>
      <c r="Z1583" s="27"/>
      <c r="AA1583" s="27"/>
      <c r="AB1583" s="27"/>
      <c r="AC1583" s="27"/>
      <c r="AD1583" s="27"/>
    </row>
    <row r="1584" spans="1:30" s="25" customFormat="1" ht="12.75">
      <c r="A1584" s="22"/>
      <c r="E1584" s="43"/>
      <c r="F1584" s="44"/>
      <c r="G1584" s="49"/>
      <c r="H1584" s="49"/>
      <c r="I1584" s="49"/>
      <c r="J1584" s="26"/>
      <c r="K1584" s="26"/>
      <c r="L1584" s="26"/>
      <c r="M1584" s="297"/>
      <c r="N1584" s="105"/>
      <c r="O1584" s="105"/>
      <c r="P1584" s="105"/>
      <c r="Q1584" s="27"/>
      <c r="R1584" s="27"/>
      <c r="S1584" s="27"/>
      <c r="T1584" s="27"/>
      <c r="U1584" s="27"/>
      <c r="V1584" s="27"/>
      <c r="W1584" s="27"/>
      <c r="X1584" s="27"/>
      <c r="Y1584" s="27"/>
      <c r="Z1584" s="27"/>
      <c r="AA1584" s="27"/>
      <c r="AB1584" s="27"/>
      <c r="AC1584" s="27"/>
      <c r="AD1584" s="27"/>
    </row>
    <row r="1585" spans="1:30" s="25" customFormat="1" ht="12.75">
      <c r="A1585" s="22"/>
      <c r="E1585" s="43"/>
      <c r="F1585" s="44"/>
      <c r="G1585" s="49"/>
      <c r="H1585" s="49"/>
      <c r="I1585" s="49"/>
      <c r="J1585" s="26"/>
      <c r="K1585" s="26"/>
      <c r="L1585" s="26"/>
      <c r="M1585" s="297"/>
      <c r="N1585" s="105"/>
      <c r="O1585" s="105"/>
      <c r="P1585" s="105"/>
      <c r="Q1585" s="27"/>
      <c r="R1585" s="27"/>
      <c r="S1585" s="27"/>
      <c r="T1585" s="27"/>
      <c r="U1585" s="27"/>
      <c r="V1585" s="27"/>
      <c r="W1585" s="27"/>
      <c r="X1585" s="27"/>
      <c r="Y1585" s="27"/>
      <c r="Z1585" s="27"/>
      <c r="AA1585" s="27"/>
      <c r="AB1585" s="27"/>
      <c r="AC1585" s="27"/>
      <c r="AD1585" s="27"/>
    </row>
    <row r="1586" spans="1:30" s="25" customFormat="1" ht="12.75">
      <c r="A1586" s="22"/>
      <c r="E1586" s="43"/>
      <c r="F1586" s="44"/>
      <c r="G1586" s="49"/>
      <c r="H1586" s="49"/>
      <c r="I1586" s="49"/>
      <c r="J1586" s="26"/>
      <c r="K1586" s="26"/>
      <c r="L1586" s="26"/>
      <c r="M1586" s="297"/>
      <c r="N1586" s="105"/>
      <c r="O1586" s="105"/>
      <c r="P1586" s="105"/>
      <c r="Q1586" s="27"/>
      <c r="R1586" s="27"/>
      <c r="S1586" s="27"/>
      <c r="T1586" s="27"/>
      <c r="U1586" s="27"/>
      <c r="V1586" s="27"/>
      <c r="W1586" s="27"/>
      <c r="X1586" s="27"/>
      <c r="Y1586" s="27"/>
      <c r="Z1586" s="27"/>
      <c r="AA1586" s="27"/>
      <c r="AB1586" s="27"/>
      <c r="AC1586" s="27"/>
      <c r="AD1586" s="27"/>
    </row>
    <row r="1587" spans="1:30" s="25" customFormat="1" ht="12.75">
      <c r="A1587" s="22"/>
      <c r="E1587" s="43"/>
      <c r="F1587" s="44"/>
      <c r="G1587" s="49"/>
      <c r="H1587" s="49"/>
      <c r="I1587" s="49"/>
      <c r="J1587" s="26"/>
      <c r="K1587" s="26"/>
      <c r="L1587" s="26"/>
      <c r="M1587" s="297"/>
      <c r="N1587" s="105"/>
      <c r="O1587" s="105"/>
      <c r="P1587" s="105"/>
      <c r="Q1587" s="27"/>
      <c r="R1587" s="27"/>
      <c r="S1587" s="27"/>
      <c r="T1587" s="27"/>
      <c r="U1587" s="27"/>
      <c r="V1587" s="27"/>
      <c r="W1587" s="27"/>
      <c r="X1587" s="27"/>
      <c r="Y1587" s="27"/>
      <c r="Z1587" s="27"/>
      <c r="AA1587" s="27"/>
      <c r="AB1587" s="27"/>
      <c r="AC1587" s="27"/>
      <c r="AD1587" s="27"/>
    </row>
    <row r="1588" spans="1:30" s="25" customFormat="1" ht="12.75">
      <c r="A1588" s="22"/>
      <c r="E1588" s="43"/>
      <c r="F1588" s="44"/>
      <c r="G1588" s="49"/>
      <c r="H1588" s="49"/>
      <c r="I1588" s="49"/>
      <c r="J1588" s="26"/>
      <c r="K1588" s="26"/>
      <c r="L1588" s="26"/>
      <c r="M1588" s="297"/>
      <c r="N1588" s="105"/>
      <c r="O1588" s="105"/>
      <c r="P1588" s="105"/>
      <c r="Q1588" s="27"/>
      <c r="R1588" s="27"/>
      <c r="S1588" s="27"/>
      <c r="T1588" s="27"/>
      <c r="U1588" s="27"/>
      <c r="V1588" s="27"/>
      <c r="W1588" s="27"/>
      <c r="X1588" s="27"/>
      <c r="Y1588" s="27"/>
      <c r="Z1588" s="27"/>
      <c r="AA1588" s="27"/>
      <c r="AB1588" s="27"/>
      <c r="AC1588" s="27"/>
      <c r="AD1588" s="27"/>
    </row>
    <row r="1589" spans="1:30" s="25" customFormat="1" ht="12.75">
      <c r="A1589" s="22"/>
      <c r="E1589" s="43"/>
      <c r="F1589" s="44"/>
      <c r="G1589" s="49"/>
      <c r="H1589" s="49"/>
      <c r="I1589" s="49"/>
      <c r="J1589" s="26"/>
      <c r="K1589" s="26"/>
      <c r="L1589" s="26"/>
      <c r="M1589" s="297"/>
      <c r="N1589" s="105"/>
      <c r="O1589" s="105"/>
      <c r="P1589" s="105"/>
      <c r="Q1589" s="27"/>
      <c r="R1589" s="27"/>
      <c r="S1589" s="27"/>
      <c r="T1589" s="27"/>
      <c r="U1589" s="27"/>
      <c r="V1589" s="27"/>
      <c r="W1589" s="27"/>
      <c r="X1589" s="27"/>
      <c r="Y1589" s="27"/>
      <c r="Z1589" s="27"/>
      <c r="AA1589" s="27"/>
      <c r="AB1589" s="27"/>
      <c r="AC1589" s="27"/>
      <c r="AD1589" s="27"/>
    </row>
    <row r="1590" spans="1:30" s="25" customFormat="1" ht="12.75">
      <c r="A1590" s="22"/>
      <c r="E1590" s="43"/>
      <c r="F1590" s="44"/>
      <c r="G1590" s="49"/>
      <c r="H1590" s="49"/>
      <c r="I1590" s="49"/>
      <c r="J1590" s="26"/>
      <c r="K1590" s="26"/>
      <c r="L1590" s="26"/>
      <c r="M1590" s="297"/>
      <c r="N1590" s="105"/>
      <c r="O1590" s="105"/>
      <c r="P1590" s="105"/>
      <c r="Q1590" s="27"/>
      <c r="R1590" s="27"/>
      <c r="S1590" s="27"/>
      <c r="T1590" s="27"/>
      <c r="U1590" s="27"/>
      <c r="V1590" s="27"/>
      <c r="W1590" s="27"/>
      <c r="X1590" s="27"/>
      <c r="Y1590" s="27"/>
      <c r="Z1590" s="27"/>
      <c r="AA1590" s="27"/>
      <c r="AB1590" s="27"/>
      <c r="AC1590" s="27"/>
      <c r="AD1590" s="27"/>
    </row>
    <row r="1591" spans="1:30" s="25" customFormat="1" ht="12.75">
      <c r="A1591" s="22"/>
      <c r="E1591" s="43"/>
      <c r="F1591" s="44"/>
      <c r="G1591" s="49"/>
      <c r="H1591" s="49"/>
      <c r="I1591" s="49"/>
      <c r="J1591" s="26"/>
      <c r="K1591" s="26"/>
      <c r="L1591" s="26"/>
      <c r="M1591" s="297"/>
      <c r="N1591" s="105"/>
      <c r="O1591" s="105"/>
      <c r="P1591" s="105"/>
      <c r="Q1591" s="27"/>
      <c r="R1591" s="27"/>
      <c r="S1591" s="27"/>
      <c r="T1591" s="27"/>
      <c r="U1591" s="27"/>
      <c r="V1591" s="27"/>
      <c r="W1591" s="27"/>
      <c r="X1591" s="27"/>
      <c r="Y1591" s="27"/>
      <c r="Z1591" s="27"/>
      <c r="AA1591" s="27"/>
      <c r="AB1591" s="27"/>
      <c r="AC1591" s="27"/>
      <c r="AD1591" s="27"/>
    </row>
    <row r="1592" spans="1:30" s="25" customFormat="1" ht="12.75">
      <c r="A1592" s="22"/>
      <c r="E1592" s="43"/>
      <c r="F1592" s="44"/>
      <c r="G1592" s="49"/>
      <c r="H1592" s="49"/>
      <c r="I1592" s="49"/>
      <c r="J1592" s="26"/>
      <c r="K1592" s="26"/>
      <c r="L1592" s="26"/>
      <c r="M1592" s="297"/>
      <c r="N1592" s="105"/>
      <c r="O1592" s="105"/>
      <c r="P1592" s="105"/>
      <c r="Q1592" s="27"/>
      <c r="R1592" s="27"/>
      <c r="S1592" s="27"/>
      <c r="T1592" s="27"/>
      <c r="U1592" s="27"/>
      <c r="V1592" s="27"/>
      <c r="W1592" s="27"/>
      <c r="X1592" s="27"/>
      <c r="Y1592" s="27"/>
      <c r="Z1592" s="27"/>
      <c r="AA1592" s="27"/>
      <c r="AB1592" s="27"/>
      <c r="AC1592" s="27"/>
      <c r="AD1592" s="27"/>
    </row>
    <row r="1593" spans="1:30" s="25" customFormat="1" ht="12.75">
      <c r="A1593" s="22"/>
      <c r="E1593" s="43"/>
      <c r="F1593" s="44"/>
      <c r="G1593" s="49"/>
      <c r="H1593" s="49"/>
      <c r="I1593" s="49"/>
      <c r="J1593" s="26"/>
      <c r="K1593" s="26"/>
      <c r="L1593" s="26"/>
      <c r="M1593" s="297"/>
      <c r="N1593" s="105"/>
      <c r="O1593" s="105"/>
      <c r="P1593" s="105"/>
      <c r="Q1593" s="27"/>
      <c r="R1593" s="27"/>
      <c r="S1593" s="27"/>
      <c r="T1593" s="27"/>
      <c r="U1593" s="27"/>
      <c r="V1593" s="27"/>
      <c r="W1593" s="27"/>
      <c r="X1593" s="27"/>
      <c r="Y1593" s="27"/>
      <c r="Z1593" s="27"/>
      <c r="AA1593" s="27"/>
      <c r="AB1593" s="27"/>
      <c r="AC1593" s="27"/>
      <c r="AD1593" s="27"/>
    </row>
    <row r="1594" spans="1:30" s="25" customFormat="1" ht="12.75">
      <c r="A1594" s="22"/>
      <c r="E1594" s="43"/>
      <c r="F1594" s="44"/>
      <c r="G1594" s="49"/>
      <c r="H1594" s="49"/>
      <c r="I1594" s="49"/>
      <c r="J1594" s="26"/>
      <c r="K1594" s="26"/>
      <c r="L1594" s="26"/>
      <c r="M1594" s="297"/>
      <c r="N1594" s="105"/>
      <c r="O1594" s="105"/>
      <c r="P1594" s="105"/>
      <c r="Q1594" s="27"/>
      <c r="R1594" s="27"/>
      <c r="S1594" s="27"/>
      <c r="T1594" s="27"/>
      <c r="U1594" s="27"/>
      <c r="V1594" s="27"/>
      <c r="W1594" s="27"/>
      <c r="X1594" s="27"/>
      <c r="Y1594" s="27"/>
      <c r="Z1594" s="27"/>
      <c r="AA1594" s="27"/>
      <c r="AB1594" s="27"/>
      <c r="AC1594" s="27"/>
      <c r="AD1594" s="27"/>
    </row>
    <row r="1595" spans="1:30" s="25" customFormat="1" ht="12.75">
      <c r="A1595" s="22"/>
      <c r="E1595" s="43"/>
      <c r="F1595" s="44"/>
      <c r="G1595" s="49"/>
      <c r="H1595" s="49"/>
      <c r="I1595" s="49"/>
      <c r="J1595" s="26"/>
      <c r="K1595" s="26"/>
      <c r="L1595" s="26"/>
      <c r="M1595" s="297"/>
      <c r="N1595" s="105"/>
      <c r="O1595" s="105"/>
      <c r="P1595" s="105"/>
      <c r="Q1595" s="27"/>
      <c r="R1595" s="27"/>
      <c r="S1595" s="27"/>
      <c r="T1595" s="27"/>
      <c r="U1595" s="27"/>
      <c r="V1595" s="27"/>
      <c r="W1595" s="27"/>
      <c r="X1595" s="27"/>
      <c r="Y1595" s="27"/>
      <c r="Z1595" s="27"/>
      <c r="AA1595" s="27"/>
      <c r="AB1595" s="27"/>
      <c r="AC1595" s="27"/>
      <c r="AD1595" s="27"/>
    </row>
    <row r="1596" spans="1:30" s="25" customFormat="1" ht="12.75">
      <c r="A1596" s="22"/>
      <c r="E1596" s="43"/>
      <c r="F1596" s="44"/>
      <c r="G1596" s="49"/>
      <c r="H1596" s="49"/>
      <c r="I1596" s="49"/>
      <c r="J1596" s="26"/>
      <c r="K1596" s="26"/>
      <c r="L1596" s="26"/>
      <c r="M1596" s="297"/>
      <c r="N1596" s="105"/>
      <c r="O1596" s="105"/>
      <c r="P1596" s="105"/>
      <c r="Q1596" s="27"/>
      <c r="R1596" s="27"/>
      <c r="S1596" s="27"/>
      <c r="T1596" s="27"/>
      <c r="U1596" s="27"/>
      <c r="V1596" s="27"/>
      <c r="W1596" s="27"/>
      <c r="X1596" s="27"/>
      <c r="Y1596" s="27"/>
      <c r="Z1596" s="27"/>
      <c r="AA1596" s="27"/>
      <c r="AB1596" s="27"/>
      <c r="AC1596" s="27"/>
      <c r="AD1596" s="27"/>
    </row>
    <row r="1597" spans="1:30" s="25" customFormat="1" ht="12.75">
      <c r="A1597" s="22"/>
      <c r="E1597" s="43"/>
      <c r="F1597" s="44"/>
      <c r="G1597" s="49"/>
      <c r="H1597" s="49"/>
      <c r="I1597" s="49"/>
      <c r="J1597" s="26"/>
      <c r="K1597" s="26"/>
      <c r="L1597" s="26"/>
      <c r="M1597" s="297"/>
      <c r="N1597" s="105"/>
      <c r="O1597" s="105"/>
      <c r="P1597" s="105"/>
      <c r="Q1597" s="27"/>
      <c r="R1597" s="27"/>
      <c r="S1597" s="27"/>
      <c r="T1597" s="27"/>
      <c r="U1597" s="27"/>
      <c r="V1597" s="27"/>
      <c r="W1597" s="27"/>
      <c r="X1597" s="27"/>
      <c r="Y1597" s="27"/>
      <c r="Z1597" s="27"/>
      <c r="AA1597" s="27"/>
      <c r="AB1597" s="27"/>
      <c r="AC1597" s="27"/>
      <c r="AD1597" s="27"/>
    </row>
    <row r="1598" spans="1:30" s="25" customFormat="1" ht="12.75">
      <c r="A1598" s="22"/>
      <c r="E1598" s="43"/>
      <c r="F1598" s="44"/>
      <c r="G1598" s="49"/>
      <c r="H1598" s="49"/>
      <c r="I1598" s="49"/>
      <c r="J1598" s="26"/>
      <c r="K1598" s="26"/>
      <c r="L1598" s="26"/>
      <c r="M1598" s="297"/>
      <c r="N1598" s="105"/>
      <c r="O1598" s="105"/>
      <c r="P1598" s="105"/>
      <c r="Q1598" s="27"/>
      <c r="R1598" s="27"/>
      <c r="S1598" s="27"/>
      <c r="T1598" s="27"/>
      <c r="U1598" s="27"/>
      <c r="V1598" s="27"/>
      <c r="W1598" s="27"/>
      <c r="X1598" s="27"/>
      <c r="Y1598" s="27"/>
      <c r="Z1598" s="27"/>
      <c r="AA1598" s="27"/>
      <c r="AB1598" s="27"/>
      <c r="AC1598" s="27"/>
      <c r="AD1598" s="27"/>
    </row>
    <row r="1599" spans="1:30" s="25" customFormat="1" ht="12.75">
      <c r="A1599" s="22"/>
      <c r="E1599" s="43"/>
      <c r="F1599" s="44"/>
      <c r="G1599" s="49"/>
      <c r="H1599" s="49"/>
      <c r="I1599" s="49"/>
      <c r="J1599" s="26"/>
      <c r="K1599" s="26"/>
      <c r="L1599" s="26"/>
      <c r="M1599" s="297"/>
      <c r="N1599" s="105"/>
      <c r="O1599" s="105"/>
      <c r="P1599" s="105"/>
      <c r="Q1599" s="27"/>
      <c r="R1599" s="27"/>
      <c r="S1599" s="27"/>
      <c r="T1599" s="27"/>
      <c r="U1599" s="27"/>
      <c r="V1599" s="27"/>
      <c r="W1599" s="27"/>
      <c r="X1599" s="27"/>
      <c r="Y1599" s="27"/>
      <c r="Z1599" s="27"/>
      <c r="AA1599" s="27"/>
      <c r="AB1599" s="27"/>
      <c r="AC1599" s="27"/>
      <c r="AD1599" s="27"/>
    </row>
    <row r="1600" spans="1:30" s="25" customFormat="1" ht="12.75">
      <c r="A1600" s="22"/>
      <c r="E1600" s="43"/>
      <c r="F1600" s="44"/>
      <c r="G1600" s="49"/>
      <c r="H1600" s="49"/>
      <c r="I1600" s="49"/>
      <c r="J1600" s="26"/>
      <c r="K1600" s="26"/>
      <c r="L1600" s="26"/>
      <c r="M1600" s="297"/>
      <c r="N1600" s="105"/>
      <c r="O1600" s="105"/>
      <c r="P1600" s="105"/>
      <c r="Q1600" s="27"/>
      <c r="R1600" s="27"/>
      <c r="S1600" s="27"/>
      <c r="T1600" s="27"/>
      <c r="U1600" s="27"/>
      <c r="V1600" s="27"/>
      <c r="W1600" s="27"/>
      <c r="X1600" s="27"/>
      <c r="Y1600" s="27"/>
      <c r="Z1600" s="27"/>
      <c r="AA1600" s="27"/>
      <c r="AB1600" s="27"/>
      <c r="AC1600" s="27"/>
      <c r="AD1600" s="27"/>
    </row>
    <row r="1601" spans="1:30" s="25" customFormat="1" ht="12.75">
      <c r="A1601" s="22"/>
      <c r="E1601" s="43"/>
      <c r="F1601" s="44"/>
      <c r="G1601" s="49"/>
      <c r="H1601" s="49"/>
      <c r="I1601" s="49"/>
      <c r="J1601" s="26"/>
      <c r="K1601" s="26"/>
      <c r="L1601" s="26"/>
      <c r="M1601" s="297"/>
      <c r="N1601" s="105"/>
      <c r="O1601" s="105"/>
      <c r="P1601" s="105"/>
      <c r="Q1601" s="27"/>
      <c r="R1601" s="27"/>
      <c r="S1601" s="27"/>
      <c r="T1601" s="27"/>
      <c r="U1601" s="27"/>
      <c r="V1601" s="27"/>
      <c r="W1601" s="27"/>
      <c r="X1601" s="27"/>
      <c r="Y1601" s="27"/>
      <c r="Z1601" s="27"/>
      <c r="AA1601" s="27"/>
      <c r="AB1601" s="27"/>
      <c r="AC1601" s="27"/>
      <c r="AD1601" s="27"/>
    </row>
    <row r="1602" spans="1:30" s="25" customFormat="1" ht="12.75">
      <c r="A1602" s="22"/>
      <c r="E1602" s="43"/>
      <c r="F1602" s="44"/>
      <c r="G1602" s="49"/>
      <c r="H1602" s="49"/>
      <c r="I1602" s="49"/>
      <c r="J1602" s="26"/>
      <c r="K1602" s="26"/>
      <c r="L1602" s="26"/>
      <c r="M1602" s="297"/>
      <c r="N1602" s="105"/>
      <c r="O1602" s="105"/>
      <c r="P1602" s="105"/>
      <c r="Q1602" s="27"/>
      <c r="R1602" s="27"/>
      <c r="S1602" s="27"/>
      <c r="T1602" s="27"/>
      <c r="U1602" s="27"/>
      <c r="V1602" s="27"/>
      <c r="W1602" s="27"/>
      <c r="X1602" s="27"/>
      <c r="Y1602" s="27"/>
      <c r="Z1602" s="27"/>
      <c r="AA1602" s="27"/>
      <c r="AB1602" s="27"/>
      <c r="AC1602" s="27"/>
      <c r="AD1602" s="27"/>
    </row>
    <row r="1603" spans="1:30" s="25" customFormat="1" ht="12.75">
      <c r="A1603" s="22"/>
      <c r="E1603" s="43"/>
      <c r="F1603" s="44"/>
      <c r="G1603" s="49"/>
      <c r="H1603" s="49"/>
      <c r="I1603" s="49"/>
      <c r="J1603" s="26"/>
      <c r="K1603" s="26"/>
      <c r="L1603" s="26"/>
      <c r="M1603" s="297"/>
      <c r="N1603" s="105"/>
      <c r="O1603" s="105"/>
      <c r="P1603" s="105"/>
      <c r="Q1603" s="27"/>
      <c r="R1603" s="27"/>
      <c r="S1603" s="27"/>
      <c r="T1603" s="27"/>
      <c r="U1603" s="27"/>
      <c r="V1603" s="27"/>
      <c r="W1603" s="27"/>
      <c r="X1603" s="27"/>
      <c r="Y1603" s="27"/>
      <c r="Z1603" s="27"/>
      <c r="AA1603" s="27"/>
      <c r="AB1603" s="27"/>
      <c r="AC1603" s="27"/>
      <c r="AD1603" s="27"/>
    </row>
    <row r="1604" spans="1:30" s="25" customFormat="1" ht="12.75">
      <c r="A1604" s="22"/>
      <c r="E1604" s="43"/>
      <c r="F1604" s="44"/>
      <c r="G1604" s="49"/>
      <c r="H1604" s="49"/>
      <c r="I1604" s="49"/>
      <c r="J1604" s="26"/>
      <c r="K1604" s="26"/>
      <c r="L1604" s="26"/>
      <c r="M1604" s="297"/>
      <c r="N1604" s="105"/>
      <c r="O1604" s="105"/>
      <c r="P1604" s="105"/>
      <c r="Q1604" s="27"/>
      <c r="R1604" s="27"/>
      <c r="S1604" s="27"/>
      <c r="T1604" s="27"/>
      <c r="U1604" s="27"/>
      <c r="V1604" s="27"/>
      <c r="W1604" s="27"/>
      <c r="X1604" s="27"/>
      <c r="Y1604" s="27"/>
      <c r="Z1604" s="27"/>
      <c r="AA1604" s="27"/>
      <c r="AB1604" s="27"/>
      <c r="AC1604" s="27"/>
      <c r="AD1604" s="27"/>
    </row>
    <row r="1605" spans="1:30" s="25" customFormat="1" ht="12.75">
      <c r="A1605" s="22"/>
      <c r="E1605" s="43"/>
      <c r="F1605" s="44"/>
      <c r="G1605" s="49"/>
      <c r="H1605" s="49"/>
      <c r="I1605" s="49"/>
      <c r="J1605" s="26"/>
      <c r="K1605" s="26"/>
      <c r="L1605" s="26"/>
      <c r="M1605" s="297"/>
      <c r="N1605" s="105"/>
      <c r="O1605" s="105"/>
      <c r="P1605" s="105"/>
      <c r="Q1605" s="27"/>
      <c r="R1605" s="27"/>
      <c r="S1605" s="27"/>
      <c r="T1605" s="27"/>
      <c r="U1605" s="27"/>
      <c r="V1605" s="27"/>
      <c r="W1605" s="27"/>
      <c r="X1605" s="27"/>
      <c r="Y1605" s="27"/>
      <c r="Z1605" s="27"/>
      <c r="AA1605" s="27"/>
      <c r="AB1605" s="27"/>
      <c r="AC1605" s="27"/>
      <c r="AD1605" s="27"/>
    </row>
    <row r="1606" spans="1:30" s="25" customFormat="1" ht="12.75">
      <c r="A1606" s="22"/>
      <c r="E1606" s="43"/>
      <c r="F1606" s="44"/>
      <c r="G1606" s="49"/>
      <c r="H1606" s="49"/>
      <c r="I1606" s="49"/>
      <c r="J1606" s="26"/>
      <c r="K1606" s="26"/>
      <c r="L1606" s="26"/>
      <c r="M1606" s="297"/>
      <c r="N1606" s="105"/>
      <c r="O1606" s="105"/>
      <c r="P1606" s="105"/>
      <c r="Q1606" s="27"/>
      <c r="R1606" s="27"/>
      <c r="S1606" s="27"/>
      <c r="T1606" s="27"/>
      <c r="U1606" s="27"/>
      <c r="V1606" s="27"/>
      <c r="W1606" s="27"/>
      <c r="X1606" s="27"/>
      <c r="Y1606" s="27"/>
      <c r="Z1606" s="27"/>
      <c r="AA1606" s="27"/>
      <c r="AB1606" s="27"/>
      <c r="AC1606" s="27"/>
      <c r="AD1606" s="27"/>
    </row>
    <row r="1607" spans="1:30" s="25" customFormat="1" ht="12.75">
      <c r="A1607" s="22"/>
      <c r="E1607" s="43"/>
      <c r="F1607" s="44"/>
      <c r="G1607" s="49"/>
      <c r="H1607" s="49"/>
      <c r="I1607" s="49"/>
      <c r="J1607" s="26"/>
      <c r="K1607" s="26"/>
      <c r="L1607" s="26"/>
      <c r="M1607" s="297"/>
      <c r="N1607" s="105"/>
      <c r="O1607" s="105"/>
      <c r="P1607" s="105"/>
      <c r="Q1607" s="27"/>
      <c r="R1607" s="27"/>
      <c r="S1607" s="27"/>
      <c r="T1607" s="27"/>
      <c r="U1607" s="27"/>
      <c r="V1607" s="27"/>
      <c r="W1607" s="27"/>
      <c r="X1607" s="27"/>
      <c r="Y1607" s="27"/>
      <c r="Z1607" s="27"/>
      <c r="AA1607" s="27"/>
      <c r="AB1607" s="27"/>
      <c r="AC1607" s="27"/>
      <c r="AD1607" s="27"/>
    </row>
    <row r="1608" spans="1:30" s="25" customFormat="1" ht="12.75">
      <c r="A1608" s="22"/>
      <c r="E1608" s="43"/>
      <c r="F1608" s="44"/>
      <c r="G1608" s="49"/>
      <c r="H1608" s="49"/>
      <c r="I1608" s="49"/>
      <c r="J1608" s="26"/>
      <c r="K1608" s="26"/>
      <c r="L1608" s="26"/>
      <c r="M1608" s="297"/>
      <c r="N1608" s="105"/>
      <c r="O1608" s="105"/>
      <c r="P1608" s="105"/>
      <c r="Q1608" s="27"/>
      <c r="R1608" s="27"/>
      <c r="S1608" s="27"/>
      <c r="T1608" s="27"/>
      <c r="U1608" s="27"/>
      <c r="V1608" s="27"/>
      <c r="W1608" s="27"/>
      <c r="X1608" s="27"/>
      <c r="Y1608" s="27"/>
      <c r="Z1608" s="27"/>
      <c r="AA1608" s="27"/>
      <c r="AB1608" s="27"/>
      <c r="AC1608" s="27"/>
      <c r="AD1608" s="27"/>
    </row>
    <row r="1609" spans="1:30" s="25" customFormat="1" ht="12.75">
      <c r="A1609" s="22"/>
      <c r="E1609" s="43"/>
      <c r="F1609" s="44"/>
      <c r="G1609" s="49"/>
      <c r="H1609" s="49"/>
      <c r="I1609" s="49"/>
      <c r="J1609" s="26"/>
      <c r="K1609" s="26"/>
      <c r="L1609" s="26"/>
      <c r="M1609" s="297"/>
      <c r="N1609" s="105"/>
      <c r="O1609" s="105"/>
      <c r="P1609" s="105"/>
      <c r="Q1609" s="27"/>
      <c r="R1609" s="27"/>
      <c r="S1609" s="27"/>
      <c r="T1609" s="27"/>
      <c r="U1609" s="27"/>
      <c r="V1609" s="27"/>
      <c r="W1609" s="27"/>
      <c r="X1609" s="27"/>
      <c r="Y1609" s="27"/>
      <c r="Z1609" s="27"/>
      <c r="AA1609" s="27"/>
      <c r="AB1609" s="27"/>
      <c r="AC1609" s="27"/>
      <c r="AD1609" s="27"/>
    </row>
    <row r="1610" spans="1:30" s="25" customFormat="1" ht="12.75">
      <c r="A1610" s="22"/>
      <c r="E1610" s="43"/>
      <c r="F1610" s="44"/>
      <c r="G1610" s="49"/>
      <c r="H1610" s="49"/>
      <c r="I1610" s="49"/>
      <c r="J1610" s="26"/>
      <c r="K1610" s="26"/>
      <c r="L1610" s="26"/>
      <c r="M1610" s="297"/>
      <c r="N1610" s="105"/>
      <c r="O1610" s="105"/>
      <c r="P1610" s="105"/>
      <c r="Q1610" s="27"/>
      <c r="R1610" s="27"/>
      <c r="S1610" s="27"/>
      <c r="T1610" s="27"/>
      <c r="U1610" s="27"/>
      <c r="V1610" s="27"/>
      <c r="W1610" s="27"/>
      <c r="X1610" s="27"/>
      <c r="Y1610" s="27"/>
      <c r="Z1610" s="27"/>
      <c r="AA1610" s="27"/>
      <c r="AB1610" s="27"/>
      <c r="AC1610" s="27"/>
      <c r="AD1610" s="27"/>
    </row>
    <row r="1611" spans="1:30" s="25" customFormat="1" ht="12.75">
      <c r="A1611" s="22"/>
      <c r="E1611" s="43"/>
      <c r="F1611" s="44"/>
      <c r="G1611" s="49"/>
      <c r="H1611" s="49"/>
      <c r="I1611" s="49"/>
      <c r="J1611" s="26"/>
      <c r="K1611" s="26"/>
      <c r="L1611" s="26"/>
      <c r="M1611" s="297"/>
      <c r="N1611" s="105"/>
      <c r="O1611" s="105"/>
      <c r="P1611" s="105"/>
      <c r="Q1611" s="27"/>
      <c r="R1611" s="27"/>
      <c r="S1611" s="27"/>
      <c r="T1611" s="27"/>
      <c r="U1611" s="27"/>
      <c r="V1611" s="27"/>
      <c r="W1611" s="27"/>
      <c r="X1611" s="27"/>
      <c r="Y1611" s="27"/>
      <c r="Z1611" s="27"/>
      <c r="AA1611" s="27"/>
      <c r="AB1611" s="27"/>
      <c r="AC1611" s="27"/>
      <c r="AD1611" s="27"/>
    </row>
    <row r="1612" spans="1:30" s="25" customFormat="1" ht="12.75">
      <c r="A1612" s="22"/>
      <c r="E1612" s="43"/>
      <c r="F1612" s="44"/>
      <c r="G1612" s="49"/>
      <c r="H1612" s="49"/>
      <c r="I1612" s="49"/>
      <c r="J1612" s="26"/>
      <c r="K1612" s="26"/>
      <c r="L1612" s="26"/>
      <c r="M1612" s="297"/>
      <c r="N1612" s="105"/>
      <c r="O1612" s="105"/>
      <c r="P1612" s="105"/>
      <c r="Q1612" s="27"/>
      <c r="R1612" s="27"/>
      <c r="S1612" s="27"/>
      <c r="T1612" s="27"/>
      <c r="U1612" s="27"/>
      <c r="V1612" s="27"/>
      <c r="W1612" s="27"/>
      <c r="X1612" s="27"/>
      <c r="Y1612" s="27"/>
      <c r="Z1612" s="27"/>
      <c r="AA1612" s="27"/>
      <c r="AB1612" s="27"/>
      <c r="AC1612" s="27"/>
      <c r="AD1612" s="27"/>
    </row>
    <row r="1613" spans="1:30" s="25" customFormat="1" ht="12.75">
      <c r="A1613" s="22"/>
      <c r="E1613" s="43"/>
      <c r="F1613" s="44"/>
      <c r="G1613" s="49"/>
      <c r="H1613" s="49"/>
      <c r="I1613" s="49"/>
      <c r="J1613" s="26"/>
      <c r="K1613" s="26"/>
      <c r="L1613" s="26"/>
      <c r="M1613" s="297"/>
      <c r="N1613" s="105"/>
      <c r="O1613" s="105"/>
      <c r="P1613" s="105"/>
      <c r="Q1613" s="27"/>
      <c r="R1613" s="27"/>
      <c r="S1613" s="27"/>
      <c r="T1613" s="27"/>
      <c r="U1613" s="27"/>
      <c r="V1613" s="27"/>
      <c r="W1613" s="27"/>
      <c r="X1613" s="27"/>
      <c r="Y1613" s="27"/>
      <c r="Z1613" s="27"/>
      <c r="AA1613" s="27"/>
      <c r="AB1613" s="27"/>
      <c r="AC1613" s="27"/>
      <c r="AD1613" s="27"/>
    </row>
    <row r="1614" spans="1:30" s="25" customFormat="1" ht="12.75">
      <c r="A1614" s="22"/>
      <c r="E1614" s="43"/>
      <c r="F1614" s="44"/>
      <c r="G1614" s="49"/>
      <c r="H1614" s="49"/>
      <c r="I1614" s="49"/>
      <c r="J1614" s="26"/>
      <c r="K1614" s="26"/>
      <c r="L1614" s="26"/>
      <c r="M1614" s="297"/>
      <c r="N1614" s="105"/>
      <c r="O1614" s="105"/>
      <c r="P1614" s="105"/>
      <c r="Q1614" s="27"/>
      <c r="R1614" s="27"/>
      <c r="S1614" s="27"/>
      <c r="T1614" s="27"/>
      <c r="U1614" s="27"/>
      <c r="V1614" s="27"/>
      <c r="W1614" s="27"/>
      <c r="X1614" s="27"/>
      <c r="Y1614" s="27"/>
      <c r="Z1614" s="27"/>
      <c r="AA1614" s="27"/>
      <c r="AB1614" s="27"/>
      <c r="AC1614" s="27"/>
      <c r="AD1614" s="27"/>
    </row>
    <row r="1615" spans="1:30" s="25" customFormat="1" ht="12.75">
      <c r="A1615" s="22"/>
      <c r="E1615" s="43"/>
      <c r="F1615" s="44"/>
      <c r="G1615" s="49"/>
      <c r="H1615" s="49"/>
      <c r="I1615" s="49"/>
      <c r="J1615" s="26"/>
      <c r="K1615" s="26"/>
      <c r="L1615" s="26"/>
      <c r="M1615" s="297"/>
      <c r="N1615" s="105"/>
      <c r="O1615" s="105"/>
      <c r="P1615" s="105"/>
      <c r="Q1615" s="27"/>
      <c r="R1615" s="27"/>
      <c r="S1615" s="27"/>
      <c r="T1615" s="27"/>
      <c r="U1615" s="27"/>
      <c r="V1615" s="27"/>
      <c r="W1615" s="27"/>
      <c r="X1615" s="27"/>
      <c r="Y1615" s="27"/>
      <c r="Z1615" s="27"/>
      <c r="AA1615" s="27"/>
      <c r="AB1615" s="27"/>
      <c r="AC1615" s="27"/>
      <c r="AD1615" s="27"/>
    </row>
    <row r="1616" spans="1:30" s="25" customFormat="1" ht="12.75">
      <c r="A1616" s="22"/>
      <c r="E1616" s="43"/>
      <c r="F1616" s="44"/>
      <c r="G1616" s="49"/>
      <c r="H1616" s="49"/>
      <c r="I1616" s="49"/>
      <c r="J1616" s="26"/>
      <c r="K1616" s="26"/>
      <c r="L1616" s="26"/>
      <c r="M1616" s="297"/>
      <c r="N1616" s="105"/>
      <c r="O1616" s="105"/>
      <c r="P1616" s="105"/>
      <c r="Q1616" s="27"/>
      <c r="R1616" s="27"/>
      <c r="S1616" s="27"/>
      <c r="T1616" s="27"/>
      <c r="U1616" s="27"/>
      <c r="V1616" s="27"/>
      <c r="W1616" s="27"/>
      <c r="X1616" s="27"/>
      <c r="Y1616" s="27"/>
      <c r="Z1616" s="27"/>
      <c r="AA1616" s="27"/>
      <c r="AB1616" s="27"/>
      <c r="AC1616" s="27"/>
      <c r="AD1616" s="27"/>
    </row>
    <row r="1617" spans="1:30" s="25" customFormat="1" ht="12.75">
      <c r="A1617" s="22"/>
      <c r="E1617" s="43"/>
      <c r="F1617" s="44"/>
      <c r="G1617" s="49"/>
      <c r="H1617" s="49"/>
      <c r="I1617" s="49"/>
      <c r="J1617" s="26"/>
      <c r="K1617" s="26"/>
      <c r="L1617" s="26"/>
      <c r="M1617" s="297"/>
      <c r="N1617" s="105"/>
      <c r="O1617" s="105"/>
      <c r="P1617" s="105"/>
      <c r="Q1617" s="27"/>
      <c r="R1617" s="27"/>
      <c r="S1617" s="27"/>
      <c r="T1617" s="27"/>
      <c r="U1617" s="27"/>
      <c r="V1617" s="27"/>
      <c r="W1617" s="27"/>
      <c r="X1617" s="27"/>
      <c r="Y1617" s="27"/>
      <c r="Z1617" s="27"/>
      <c r="AA1617" s="27"/>
      <c r="AB1617" s="27"/>
      <c r="AC1617" s="27"/>
      <c r="AD1617" s="27"/>
    </row>
    <row r="1618" spans="1:30" s="25" customFormat="1" ht="12.75">
      <c r="A1618" s="22"/>
      <c r="E1618" s="43"/>
      <c r="F1618" s="44"/>
      <c r="G1618" s="49"/>
      <c r="H1618" s="49"/>
      <c r="I1618" s="49"/>
      <c r="J1618" s="26"/>
      <c r="K1618" s="26"/>
      <c r="L1618" s="26"/>
      <c r="M1618" s="297"/>
      <c r="N1618" s="105"/>
      <c r="O1618" s="105"/>
      <c r="P1618" s="105"/>
      <c r="Q1618" s="27"/>
      <c r="R1618" s="27"/>
      <c r="S1618" s="27"/>
      <c r="T1618" s="27"/>
      <c r="U1618" s="27"/>
      <c r="V1618" s="27"/>
      <c r="W1618" s="27"/>
      <c r="X1618" s="27"/>
      <c r="Y1618" s="27"/>
      <c r="Z1618" s="27"/>
      <c r="AA1618" s="27"/>
      <c r="AB1618" s="27"/>
      <c r="AC1618" s="27"/>
      <c r="AD1618" s="27"/>
    </row>
    <row r="1619" spans="1:30" s="25" customFormat="1" ht="12.75">
      <c r="A1619" s="22"/>
      <c r="E1619" s="43"/>
      <c r="F1619" s="44"/>
      <c r="G1619" s="49"/>
      <c r="H1619" s="49"/>
      <c r="I1619" s="49"/>
      <c r="J1619" s="26"/>
      <c r="K1619" s="26"/>
      <c r="L1619" s="26"/>
      <c r="M1619" s="297"/>
      <c r="N1619" s="105"/>
      <c r="O1619" s="105"/>
      <c r="P1619" s="105"/>
      <c r="Q1619" s="27"/>
      <c r="R1619" s="27"/>
      <c r="S1619" s="27"/>
      <c r="T1619" s="27"/>
      <c r="U1619" s="27"/>
      <c r="V1619" s="27"/>
      <c r="W1619" s="27"/>
      <c r="X1619" s="27"/>
      <c r="Y1619" s="27"/>
      <c r="Z1619" s="27"/>
      <c r="AA1619" s="27"/>
      <c r="AB1619" s="27"/>
      <c r="AC1619" s="27"/>
      <c r="AD1619" s="27"/>
    </row>
    <row r="1620" spans="1:30" s="25" customFormat="1" ht="12.75">
      <c r="A1620" s="22"/>
      <c r="E1620" s="43"/>
      <c r="F1620" s="44"/>
      <c r="G1620" s="49"/>
      <c r="H1620" s="49"/>
      <c r="I1620" s="49"/>
      <c r="J1620" s="26"/>
      <c r="K1620" s="26"/>
      <c r="L1620" s="26"/>
      <c r="M1620" s="297"/>
      <c r="N1620" s="105"/>
      <c r="O1620" s="105"/>
      <c r="P1620" s="105"/>
      <c r="Q1620" s="27"/>
      <c r="R1620" s="27"/>
      <c r="S1620" s="27"/>
      <c r="T1620" s="27"/>
      <c r="U1620" s="27"/>
      <c r="V1620" s="27"/>
      <c r="W1620" s="27"/>
      <c r="X1620" s="27"/>
      <c r="Y1620" s="27"/>
      <c r="Z1620" s="27"/>
      <c r="AA1620" s="27"/>
      <c r="AB1620" s="27"/>
      <c r="AC1620" s="27"/>
      <c r="AD1620" s="27"/>
    </row>
    <row r="1621" spans="1:30" s="25" customFormat="1" ht="12.75">
      <c r="A1621" s="22"/>
      <c r="E1621" s="43"/>
      <c r="F1621" s="44"/>
      <c r="G1621" s="49"/>
      <c r="H1621" s="49"/>
      <c r="I1621" s="49"/>
      <c r="J1621" s="26"/>
      <c r="K1621" s="26"/>
      <c r="L1621" s="26"/>
      <c r="M1621" s="297"/>
      <c r="N1621" s="105"/>
      <c r="O1621" s="105"/>
      <c r="P1621" s="105"/>
      <c r="Q1621" s="27"/>
      <c r="R1621" s="27"/>
      <c r="S1621" s="27"/>
      <c r="T1621" s="27"/>
      <c r="U1621" s="27"/>
      <c r="V1621" s="27"/>
      <c r="W1621" s="27"/>
      <c r="X1621" s="27"/>
      <c r="Y1621" s="27"/>
      <c r="Z1621" s="27"/>
      <c r="AA1621" s="27"/>
      <c r="AB1621" s="27"/>
      <c r="AC1621" s="27"/>
      <c r="AD1621" s="27"/>
    </row>
    <row r="1622" spans="1:30" s="25" customFormat="1" ht="12.75">
      <c r="A1622" s="22"/>
      <c r="E1622" s="43"/>
      <c r="F1622" s="44"/>
      <c r="G1622" s="49"/>
      <c r="H1622" s="49"/>
      <c r="I1622" s="49"/>
      <c r="J1622" s="26"/>
      <c r="K1622" s="26"/>
      <c r="L1622" s="26"/>
      <c r="M1622" s="297"/>
      <c r="N1622" s="105"/>
      <c r="O1622" s="105"/>
      <c r="P1622" s="105"/>
      <c r="Q1622" s="27"/>
      <c r="R1622" s="27"/>
      <c r="S1622" s="27"/>
      <c r="T1622" s="27"/>
      <c r="U1622" s="27"/>
      <c r="V1622" s="27"/>
      <c r="W1622" s="27"/>
      <c r="X1622" s="27"/>
      <c r="Y1622" s="27"/>
      <c r="Z1622" s="27"/>
      <c r="AA1622" s="27"/>
      <c r="AB1622" s="27"/>
      <c r="AC1622" s="27"/>
      <c r="AD1622" s="27"/>
    </row>
    <row r="1623" spans="1:30" s="25" customFormat="1" ht="12.75">
      <c r="A1623" s="22"/>
      <c r="E1623" s="43"/>
      <c r="F1623" s="44"/>
      <c r="G1623" s="49"/>
      <c r="H1623" s="49"/>
      <c r="I1623" s="49"/>
      <c r="J1623" s="26"/>
      <c r="K1623" s="26"/>
      <c r="L1623" s="26"/>
      <c r="M1623" s="297"/>
      <c r="N1623" s="105"/>
      <c r="O1623" s="105"/>
      <c r="P1623" s="105"/>
      <c r="Q1623" s="27"/>
      <c r="R1623" s="27"/>
      <c r="S1623" s="27"/>
      <c r="T1623" s="27"/>
      <c r="U1623" s="27"/>
      <c r="V1623" s="27"/>
      <c r="W1623" s="27"/>
      <c r="X1623" s="27"/>
      <c r="Y1623" s="27"/>
      <c r="Z1623" s="27"/>
      <c r="AA1623" s="27"/>
      <c r="AB1623" s="27"/>
      <c r="AC1623" s="27"/>
      <c r="AD1623" s="27"/>
    </row>
    <row r="1624" spans="1:30" s="25" customFormat="1" ht="12.75">
      <c r="A1624" s="22"/>
      <c r="E1624" s="43"/>
      <c r="F1624" s="44"/>
      <c r="G1624" s="49"/>
      <c r="H1624" s="49"/>
      <c r="I1624" s="49"/>
      <c r="J1624" s="26"/>
      <c r="K1624" s="26"/>
      <c r="L1624" s="26"/>
      <c r="M1624" s="297"/>
      <c r="N1624" s="105"/>
      <c r="O1624" s="105"/>
      <c r="P1624" s="105"/>
      <c r="Q1624" s="27"/>
      <c r="R1624" s="27"/>
      <c r="S1624" s="27"/>
      <c r="T1624" s="27"/>
      <c r="U1624" s="27"/>
      <c r="V1624" s="27"/>
      <c r="W1624" s="27"/>
      <c r="X1624" s="27"/>
      <c r="Y1624" s="27"/>
      <c r="Z1624" s="27"/>
      <c r="AA1624" s="27"/>
      <c r="AB1624" s="27"/>
      <c r="AC1624" s="27"/>
      <c r="AD1624" s="27"/>
    </row>
    <row r="1625" spans="1:30" s="25" customFormat="1" ht="12.75">
      <c r="A1625" s="22"/>
      <c r="E1625" s="43"/>
      <c r="F1625" s="44"/>
      <c r="G1625" s="49"/>
      <c r="H1625" s="49"/>
      <c r="I1625" s="49"/>
      <c r="J1625" s="26"/>
      <c r="K1625" s="26"/>
      <c r="L1625" s="26"/>
      <c r="M1625" s="297"/>
      <c r="N1625" s="105"/>
      <c r="O1625" s="105"/>
      <c r="P1625" s="105"/>
      <c r="Q1625" s="27"/>
      <c r="R1625" s="27"/>
      <c r="S1625" s="27"/>
      <c r="T1625" s="27"/>
      <c r="U1625" s="27"/>
      <c r="V1625" s="27"/>
      <c r="W1625" s="27"/>
      <c r="X1625" s="27"/>
      <c r="Y1625" s="27"/>
      <c r="Z1625" s="27"/>
      <c r="AA1625" s="27"/>
      <c r="AB1625" s="27"/>
      <c r="AC1625" s="27"/>
      <c r="AD1625" s="27"/>
    </row>
    <row r="1626" spans="1:30" s="25" customFormat="1" ht="12.75">
      <c r="A1626" s="22"/>
      <c r="E1626" s="43"/>
      <c r="F1626" s="44"/>
      <c r="G1626" s="49"/>
      <c r="H1626" s="49"/>
      <c r="I1626" s="49"/>
      <c r="J1626" s="26"/>
      <c r="K1626" s="26"/>
      <c r="L1626" s="26"/>
      <c r="M1626" s="297"/>
      <c r="N1626" s="105"/>
      <c r="O1626" s="105"/>
      <c r="P1626" s="105"/>
      <c r="Q1626" s="27"/>
      <c r="R1626" s="27"/>
      <c r="S1626" s="27"/>
      <c r="T1626" s="27"/>
      <c r="U1626" s="27"/>
      <c r="V1626" s="27"/>
      <c r="W1626" s="27"/>
      <c r="X1626" s="27"/>
      <c r="Y1626" s="27"/>
      <c r="Z1626" s="27"/>
      <c r="AA1626" s="27"/>
      <c r="AB1626" s="27"/>
      <c r="AC1626" s="27"/>
      <c r="AD1626" s="27"/>
    </row>
    <row r="1627" spans="1:30" s="25" customFormat="1" ht="12.75">
      <c r="A1627" s="22"/>
      <c r="E1627" s="43"/>
      <c r="F1627" s="44"/>
      <c r="G1627" s="49"/>
      <c r="H1627" s="49"/>
      <c r="I1627" s="49"/>
      <c r="J1627" s="26"/>
      <c r="K1627" s="26"/>
      <c r="L1627" s="26"/>
      <c r="M1627" s="297"/>
      <c r="N1627" s="105"/>
      <c r="O1627" s="105"/>
      <c r="P1627" s="105"/>
      <c r="Q1627" s="27"/>
      <c r="R1627" s="27"/>
      <c r="S1627" s="27"/>
      <c r="T1627" s="27"/>
      <c r="U1627" s="27"/>
      <c r="V1627" s="27"/>
      <c r="W1627" s="27"/>
      <c r="X1627" s="27"/>
      <c r="Y1627" s="27"/>
      <c r="Z1627" s="27"/>
      <c r="AA1627" s="27"/>
      <c r="AB1627" s="27"/>
      <c r="AC1627" s="27"/>
      <c r="AD1627" s="27"/>
    </row>
    <row r="1628" spans="1:30" s="25" customFormat="1" ht="12.75">
      <c r="A1628" s="22"/>
      <c r="E1628" s="43"/>
      <c r="F1628" s="44"/>
      <c r="G1628" s="49"/>
      <c r="H1628" s="49"/>
      <c r="I1628" s="49"/>
      <c r="J1628" s="26"/>
      <c r="K1628" s="26"/>
      <c r="L1628" s="26"/>
      <c r="M1628" s="297"/>
      <c r="N1628" s="105"/>
      <c r="O1628" s="105"/>
      <c r="P1628" s="105"/>
      <c r="Q1628" s="27"/>
      <c r="R1628" s="27"/>
      <c r="S1628" s="27"/>
      <c r="T1628" s="27"/>
      <c r="U1628" s="27"/>
      <c r="V1628" s="27"/>
      <c r="W1628" s="27"/>
      <c r="X1628" s="27"/>
      <c r="Y1628" s="27"/>
      <c r="Z1628" s="27"/>
      <c r="AA1628" s="27"/>
      <c r="AB1628" s="27"/>
      <c r="AC1628" s="27"/>
      <c r="AD1628" s="27"/>
    </row>
    <row r="1629" spans="1:30" s="25" customFormat="1" ht="12.75">
      <c r="A1629" s="22"/>
      <c r="E1629" s="43"/>
      <c r="F1629" s="44"/>
      <c r="G1629" s="49"/>
      <c r="H1629" s="49"/>
      <c r="I1629" s="49"/>
      <c r="J1629" s="26"/>
      <c r="K1629" s="26"/>
      <c r="L1629" s="26"/>
      <c r="M1629" s="297"/>
      <c r="N1629" s="105"/>
      <c r="O1629" s="105"/>
      <c r="P1629" s="105"/>
      <c r="Q1629" s="27"/>
      <c r="R1629" s="27"/>
      <c r="S1629" s="27"/>
      <c r="T1629" s="27"/>
      <c r="U1629" s="27"/>
      <c r="V1629" s="27"/>
      <c r="W1629" s="27"/>
      <c r="X1629" s="27"/>
      <c r="Y1629" s="27"/>
      <c r="Z1629" s="27"/>
      <c r="AA1629" s="27"/>
      <c r="AB1629" s="27"/>
      <c r="AC1629" s="27"/>
      <c r="AD1629" s="27"/>
    </row>
    <row r="1630" spans="1:30" s="25" customFormat="1" ht="12.75">
      <c r="A1630" s="22"/>
      <c r="E1630" s="43"/>
      <c r="F1630" s="44"/>
      <c r="G1630" s="49"/>
      <c r="H1630" s="49"/>
      <c r="I1630" s="49"/>
      <c r="J1630" s="26"/>
      <c r="K1630" s="26"/>
      <c r="L1630" s="26"/>
      <c r="M1630" s="297"/>
      <c r="N1630" s="105"/>
      <c r="O1630" s="105"/>
      <c r="P1630" s="105"/>
      <c r="Q1630" s="27"/>
      <c r="R1630" s="27"/>
      <c r="S1630" s="27"/>
      <c r="T1630" s="27"/>
      <c r="U1630" s="27"/>
      <c r="V1630" s="27"/>
      <c r="W1630" s="27"/>
      <c r="X1630" s="27"/>
      <c r="Y1630" s="27"/>
      <c r="Z1630" s="27"/>
      <c r="AA1630" s="27"/>
      <c r="AB1630" s="27"/>
      <c r="AC1630" s="27"/>
      <c r="AD1630" s="27"/>
    </row>
    <row r="1631" spans="1:30" s="25" customFormat="1" ht="12.75">
      <c r="A1631" s="22"/>
      <c r="E1631" s="43"/>
      <c r="F1631" s="44"/>
      <c r="G1631" s="49"/>
      <c r="H1631" s="49"/>
      <c r="I1631" s="49"/>
      <c r="J1631" s="26"/>
      <c r="K1631" s="26"/>
      <c r="L1631" s="26"/>
      <c r="M1631" s="297"/>
      <c r="N1631" s="105"/>
      <c r="O1631" s="105"/>
      <c r="P1631" s="105"/>
      <c r="Q1631" s="27"/>
      <c r="R1631" s="27"/>
      <c r="S1631" s="27"/>
      <c r="T1631" s="27"/>
      <c r="U1631" s="27"/>
      <c r="V1631" s="27"/>
      <c r="W1631" s="27"/>
      <c r="X1631" s="27"/>
      <c r="Y1631" s="27"/>
      <c r="Z1631" s="27"/>
      <c r="AA1631" s="27"/>
      <c r="AB1631" s="27"/>
      <c r="AC1631" s="27"/>
      <c r="AD1631" s="27"/>
    </row>
    <row r="1632" spans="1:30" s="25" customFormat="1" ht="12.75">
      <c r="A1632" s="22"/>
      <c r="E1632" s="43"/>
      <c r="F1632" s="44"/>
      <c r="G1632" s="49"/>
      <c r="H1632" s="49"/>
      <c r="I1632" s="49"/>
      <c r="J1632" s="26"/>
      <c r="K1632" s="26"/>
      <c r="L1632" s="26"/>
      <c r="M1632" s="297"/>
      <c r="N1632" s="105"/>
      <c r="O1632" s="105"/>
      <c r="P1632" s="105"/>
      <c r="Q1632" s="27"/>
      <c r="R1632" s="27"/>
      <c r="S1632" s="27"/>
      <c r="T1632" s="27"/>
      <c r="U1632" s="27"/>
      <c r="V1632" s="27"/>
      <c r="W1632" s="27"/>
      <c r="X1632" s="27"/>
      <c r="Y1632" s="27"/>
      <c r="Z1632" s="27"/>
      <c r="AA1632" s="27"/>
      <c r="AB1632" s="27"/>
      <c r="AC1632" s="27"/>
      <c r="AD1632" s="27"/>
    </row>
    <row r="1633" spans="1:30" s="25" customFormat="1" ht="12.75">
      <c r="A1633" s="22"/>
      <c r="E1633" s="43"/>
      <c r="F1633" s="44"/>
      <c r="G1633" s="49"/>
      <c r="H1633" s="49"/>
      <c r="I1633" s="49"/>
      <c r="J1633" s="26"/>
      <c r="K1633" s="26"/>
      <c r="L1633" s="26"/>
      <c r="M1633" s="297"/>
      <c r="N1633" s="105"/>
      <c r="O1633" s="105"/>
      <c r="P1633" s="105"/>
      <c r="Q1633" s="27"/>
      <c r="R1633" s="27"/>
      <c r="S1633" s="27"/>
      <c r="T1633" s="27"/>
      <c r="U1633" s="27"/>
      <c r="V1633" s="27"/>
      <c r="W1633" s="27"/>
      <c r="X1633" s="27"/>
      <c r="Y1633" s="27"/>
      <c r="Z1633" s="27"/>
      <c r="AA1633" s="27"/>
      <c r="AB1633" s="27"/>
      <c r="AC1633" s="27"/>
      <c r="AD1633" s="27"/>
    </row>
    <row r="1634" spans="1:30" s="25" customFormat="1" ht="12.75">
      <c r="A1634" s="22"/>
      <c r="E1634" s="43"/>
      <c r="F1634" s="44"/>
      <c r="G1634" s="49"/>
      <c r="H1634" s="49"/>
      <c r="I1634" s="49"/>
      <c r="J1634" s="26"/>
      <c r="K1634" s="26"/>
      <c r="L1634" s="26"/>
      <c r="M1634" s="297"/>
      <c r="N1634" s="105"/>
      <c r="O1634" s="105"/>
      <c r="P1634" s="105"/>
      <c r="Q1634" s="27"/>
      <c r="R1634" s="27"/>
      <c r="S1634" s="27"/>
      <c r="T1634" s="27"/>
      <c r="U1634" s="27"/>
      <c r="V1634" s="27"/>
      <c r="W1634" s="27"/>
      <c r="X1634" s="27"/>
      <c r="Y1634" s="27"/>
      <c r="Z1634" s="27"/>
      <c r="AA1634" s="27"/>
      <c r="AB1634" s="27"/>
      <c r="AC1634" s="27"/>
      <c r="AD1634" s="27"/>
    </row>
    <row r="1635" spans="1:30" s="25" customFormat="1" ht="12.75">
      <c r="A1635" s="22"/>
      <c r="E1635" s="43"/>
      <c r="F1635" s="44"/>
      <c r="G1635" s="49"/>
      <c r="H1635" s="49"/>
      <c r="I1635" s="49"/>
      <c r="J1635" s="26"/>
      <c r="K1635" s="26"/>
      <c r="L1635" s="26"/>
      <c r="M1635" s="297"/>
      <c r="N1635" s="105"/>
      <c r="O1635" s="105"/>
      <c r="P1635" s="105"/>
      <c r="Q1635" s="27"/>
      <c r="R1635" s="27"/>
      <c r="S1635" s="27"/>
      <c r="T1635" s="27"/>
      <c r="U1635" s="27"/>
      <c r="V1635" s="27"/>
      <c r="W1635" s="27"/>
      <c r="X1635" s="27"/>
      <c r="Y1635" s="27"/>
      <c r="Z1635" s="27"/>
      <c r="AA1635" s="27"/>
      <c r="AB1635" s="27"/>
      <c r="AC1635" s="27"/>
      <c r="AD1635" s="27"/>
    </row>
    <row r="1636" spans="1:30" s="25" customFormat="1" ht="12.75">
      <c r="A1636" s="22"/>
      <c r="E1636" s="43"/>
      <c r="F1636" s="44"/>
      <c r="G1636" s="49"/>
      <c r="H1636" s="49"/>
      <c r="I1636" s="49"/>
      <c r="J1636" s="26"/>
      <c r="K1636" s="26"/>
      <c r="L1636" s="26"/>
      <c r="M1636" s="297"/>
      <c r="N1636" s="105"/>
      <c r="O1636" s="105"/>
      <c r="P1636" s="105"/>
      <c r="Q1636" s="27"/>
      <c r="R1636" s="27"/>
      <c r="S1636" s="27"/>
      <c r="T1636" s="27"/>
      <c r="U1636" s="27"/>
      <c r="V1636" s="27"/>
      <c r="W1636" s="27"/>
      <c r="X1636" s="27"/>
      <c r="Y1636" s="27"/>
      <c r="Z1636" s="27"/>
      <c r="AA1636" s="27"/>
      <c r="AB1636" s="27"/>
      <c r="AC1636" s="27"/>
      <c r="AD1636" s="27"/>
    </row>
    <row r="1637" spans="1:30" s="25" customFormat="1" ht="12.75">
      <c r="A1637" s="22"/>
      <c r="E1637" s="43"/>
      <c r="F1637" s="44"/>
      <c r="G1637" s="49"/>
      <c r="H1637" s="49"/>
      <c r="I1637" s="49"/>
      <c r="J1637" s="26"/>
      <c r="K1637" s="26"/>
      <c r="L1637" s="26"/>
      <c r="M1637" s="297"/>
      <c r="N1637" s="105"/>
      <c r="O1637" s="105"/>
      <c r="P1637" s="105"/>
      <c r="Q1637" s="27"/>
      <c r="R1637" s="27"/>
      <c r="S1637" s="27"/>
      <c r="T1637" s="27"/>
      <c r="U1637" s="27"/>
      <c r="V1637" s="27"/>
      <c r="W1637" s="27"/>
      <c r="X1637" s="27"/>
      <c r="Y1637" s="27"/>
      <c r="Z1637" s="27"/>
      <c r="AA1637" s="27"/>
      <c r="AB1637" s="27"/>
      <c r="AC1637" s="27"/>
      <c r="AD1637" s="27"/>
    </row>
    <row r="1638" spans="1:30" s="25" customFormat="1" ht="12.75">
      <c r="A1638" s="22"/>
      <c r="E1638" s="43"/>
      <c r="F1638" s="44"/>
      <c r="G1638" s="49"/>
      <c r="H1638" s="49"/>
      <c r="I1638" s="49"/>
      <c r="J1638" s="26"/>
      <c r="K1638" s="26"/>
      <c r="L1638" s="26"/>
      <c r="M1638" s="297"/>
      <c r="N1638" s="105"/>
      <c r="O1638" s="105"/>
      <c r="P1638" s="105"/>
      <c r="Q1638" s="27"/>
      <c r="R1638" s="27"/>
      <c r="S1638" s="27"/>
      <c r="T1638" s="27"/>
      <c r="U1638" s="27"/>
      <c r="V1638" s="27"/>
      <c r="W1638" s="27"/>
      <c r="X1638" s="27"/>
      <c r="Y1638" s="27"/>
      <c r="Z1638" s="27"/>
      <c r="AA1638" s="27"/>
      <c r="AB1638" s="27"/>
      <c r="AC1638" s="27"/>
      <c r="AD1638" s="27"/>
    </row>
    <row r="1639" spans="1:30" s="25" customFormat="1" ht="12.75">
      <c r="A1639" s="22"/>
      <c r="E1639" s="43"/>
      <c r="F1639" s="44"/>
      <c r="G1639" s="49"/>
      <c r="H1639" s="49"/>
      <c r="I1639" s="49"/>
      <c r="J1639" s="26"/>
      <c r="K1639" s="26"/>
      <c r="L1639" s="26"/>
      <c r="M1639" s="297"/>
      <c r="N1639" s="105"/>
      <c r="O1639" s="105"/>
      <c r="P1639" s="105"/>
      <c r="Q1639" s="27"/>
      <c r="R1639" s="27"/>
      <c r="S1639" s="27"/>
      <c r="T1639" s="27"/>
      <c r="U1639" s="27"/>
      <c r="V1639" s="27"/>
      <c r="W1639" s="27"/>
      <c r="X1639" s="27"/>
      <c r="Y1639" s="27"/>
      <c r="Z1639" s="27"/>
      <c r="AA1639" s="27"/>
      <c r="AB1639" s="27"/>
      <c r="AC1639" s="27"/>
      <c r="AD1639" s="27"/>
    </row>
    <row r="1640" spans="1:30" s="25" customFormat="1" ht="12.75">
      <c r="A1640" s="22"/>
      <c r="E1640" s="43"/>
      <c r="F1640" s="44"/>
      <c r="G1640" s="49"/>
      <c r="H1640" s="49"/>
      <c r="I1640" s="49"/>
      <c r="J1640" s="26"/>
      <c r="K1640" s="26"/>
      <c r="L1640" s="26"/>
      <c r="M1640" s="297"/>
      <c r="N1640" s="105"/>
      <c r="O1640" s="105"/>
      <c r="P1640" s="105"/>
      <c r="Q1640" s="27"/>
      <c r="R1640" s="27"/>
      <c r="S1640" s="27"/>
      <c r="T1640" s="27"/>
      <c r="U1640" s="27"/>
      <c r="V1640" s="27"/>
      <c r="W1640" s="27"/>
      <c r="X1640" s="27"/>
      <c r="Y1640" s="27"/>
      <c r="Z1640" s="27"/>
      <c r="AA1640" s="27"/>
      <c r="AB1640" s="27"/>
      <c r="AC1640" s="27"/>
      <c r="AD1640" s="27"/>
    </row>
    <row r="1641" spans="1:30" s="25" customFormat="1" ht="12.75">
      <c r="A1641" s="22"/>
      <c r="E1641" s="43"/>
      <c r="F1641" s="44"/>
      <c r="G1641" s="49"/>
      <c r="H1641" s="49"/>
      <c r="I1641" s="49"/>
      <c r="J1641" s="26"/>
      <c r="K1641" s="26"/>
      <c r="L1641" s="26"/>
      <c r="M1641" s="297"/>
      <c r="N1641" s="105"/>
      <c r="O1641" s="105"/>
      <c r="P1641" s="105"/>
      <c r="Q1641" s="27"/>
      <c r="R1641" s="27"/>
      <c r="S1641" s="27"/>
      <c r="T1641" s="27"/>
      <c r="U1641" s="27"/>
      <c r="V1641" s="27"/>
      <c r="W1641" s="27"/>
      <c r="X1641" s="27"/>
      <c r="Y1641" s="27"/>
      <c r="Z1641" s="27"/>
      <c r="AA1641" s="27"/>
      <c r="AB1641" s="27"/>
      <c r="AC1641" s="27"/>
      <c r="AD1641" s="27"/>
    </row>
    <row r="1642" spans="1:30" s="25" customFormat="1" ht="12.75">
      <c r="A1642" s="22"/>
      <c r="E1642" s="43"/>
      <c r="F1642" s="44"/>
      <c r="G1642" s="49"/>
      <c r="H1642" s="49"/>
      <c r="I1642" s="49"/>
      <c r="J1642" s="26"/>
      <c r="K1642" s="26"/>
      <c r="L1642" s="26"/>
      <c r="M1642" s="297"/>
      <c r="N1642" s="105"/>
      <c r="O1642" s="105"/>
      <c r="P1642" s="105"/>
      <c r="Q1642" s="27"/>
      <c r="R1642" s="27"/>
      <c r="S1642" s="27"/>
      <c r="T1642" s="27"/>
      <c r="U1642" s="27"/>
      <c r="V1642" s="27"/>
      <c r="W1642" s="27"/>
      <c r="X1642" s="27"/>
      <c r="Y1642" s="27"/>
      <c r="Z1642" s="27"/>
      <c r="AA1642" s="27"/>
      <c r="AB1642" s="27"/>
      <c r="AC1642" s="27"/>
      <c r="AD1642" s="27"/>
    </row>
    <row r="1643" spans="1:30" s="25" customFormat="1" ht="12.75">
      <c r="A1643" s="22"/>
      <c r="E1643" s="43"/>
      <c r="F1643" s="44"/>
      <c r="G1643" s="49"/>
      <c r="H1643" s="49"/>
      <c r="I1643" s="49"/>
      <c r="J1643" s="26"/>
      <c r="K1643" s="26"/>
      <c r="L1643" s="26"/>
      <c r="M1643" s="297"/>
      <c r="N1643" s="105"/>
      <c r="O1643" s="105"/>
      <c r="P1643" s="105"/>
      <c r="Q1643" s="27"/>
      <c r="R1643" s="27"/>
      <c r="S1643" s="27"/>
      <c r="T1643" s="27"/>
      <c r="U1643" s="27"/>
      <c r="V1643" s="27"/>
      <c r="W1643" s="27"/>
      <c r="X1643" s="27"/>
      <c r="Y1643" s="27"/>
      <c r="Z1643" s="27"/>
      <c r="AA1643" s="27"/>
      <c r="AB1643" s="27"/>
      <c r="AC1643" s="27"/>
      <c r="AD1643" s="27"/>
    </row>
    <row r="1644" spans="1:30" s="25" customFormat="1" ht="12.75">
      <c r="A1644" s="22"/>
      <c r="E1644" s="43"/>
      <c r="F1644" s="44"/>
      <c r="G1644" s="49"/>
      <c r="H1644" s="49"/>
      <c r="I1644" s="49"/>
      <c r="J1644" s="26"/>
      <c r="K1644" s="26"/>
      <c r="L1644" s="26"/>
      <c r="M1644" s="297"/>
      <c r="N1644" s="105"/>
      <c r="O1644" s="105"/>
      <c r="P1644" s="105"/>
      <c r="Q1644" s="27"/>
      <c r="R1644" s="27"/>
      <c r="S1644" s="27"/>
      <c r="T1644" s="27"/>
      <c r="U1644" s="27"/>
      <c r="V1644" s="27"/>
      <c r="W1644" s="27"/>
      <c r="X1644" s="27"/>
      <c r="Y1644" s="27"/>
      <c r="Z1644" s="27"/>
      <c r="AA1644" s="27"/>
      <c r="AB1644" s="27"/>
      <c r="AC1644" s="27"/>
      <c r="AD1644" s="27"/>
    </row>
    <row r="1645" spans="1:30" s="25" customFormat="1" ht="12.75">
      <c r="A1645" s="22"/>
      <c r="E1645" s="43"/>
      <c r="F1645" s="44"/>
      <c r="G1645" s="49"/>
      <c r="H1645" s="49"/>
      <c r="I1645" s="49"/>
      <c r="J1645" s="26"/>
      <c r="K1645" s="26"/>
      <c r="L1645" s="26"/>
      <c r="M1645" s="297"/>
      <c r="N1645" s="105"/>
      <c r="O1645" s="105"/>
      <c r="P1645" s="105"/>
      <c r="Q1645" s="27"/>
      <c r="R1645" s="27"/>
      <c r="S1645" s="27"/>
      <c r="T1645" s="27"/>
      <c r="U1645" s="27"/>
      <c r="V1645" s="27"/>
      <c r="W1645" s="27"/>
      <c r="X1645" s="27"/>
      <c r="Y1645" s="27"/>
      <c r="Z1645" s="27"/>
      <c r="AA1645" s="27"/>
      <c r="AB1645" s="27"/>
      <c r="AC1645" s="27"/>
      <c r="AD1645" s="27"/>
    </row>
    <row r="1646" spans="1:30" s="25" customFormat="1" ht="12.75">
      <c r="A1646" s="22"/>
      <c r="E1646" s="43"/>
      <c r="F1646" s="44"/>
      <c r="G1646" s="49"/>
      <c r="H1646" s="49"/>
      <c r="I1646" s="49"/>
      <c r="J1646" s="26"/>
      <c r="K1646" s="26"/>
      <c r="L1646" s="26"/>
      <c r="M1646" s="297"/>
      <c r="N1646" s="105"/>
      <c r="O1646" s="105"/>
      <c r="P1646" s="105"/>
      <c r="Q1646" s="27"/>
      <c r="R1646" s="27"/>
      <c r="S1646" s="27"/>
      <c r="T1646" s="27"/>
      <c r="U1646" s="27"/>
      <c r="V1646" s="27"/>
      <c r="W1646" s="27"/>
      <c r="X1646" s="27"/>
      <c r="Y1646" s="27"/>
      <c r="Z1646" s="27"/>
      <c r="AA1646" s="27"/>
      <c r="AB1646" s="27"/>
      <c r="AC1646" s="27"/>
      <c r="AD1646" s="27"/>
    </row>
    <row r="1647" spans="1:30" s="25" customFormat="1" ht="12.75">
      <c r="A1647" s="22"/>
      <c r="E1647" s="43"/>
      <c r="F1647" s="44"/>
      <c r="G1647" s="49"/>
      <c r="H1647" s="49"/>
      <c r="I1647" s="49"/>
      <c r="J1647" s="26"/>
      <c r="K1647" s="26"/>
      <c r="L1647" s="26"/>
      <c r="M1647" s="297"/>
      <c r="N1647" s="105"/>
      <c r="O1647" s="105"/>
      <c r="P1647" s="105"/>
      <c r="Q1647" s="27"/>
      <c r="R1647" s="27"/>
      <c r="S1647" s="27"/>
      <c r="T1647" s="27"/>
      <c r="U1647" s="27"/>
      <c r="V1647" s="27"/>
      <c r="W1647" s="27"/>
      <c r="X1647" s="27"/>
      <c r="Y1647" s="27"/>
      <c r="Z1647" s="27"/>
      <c r="AA1647" s="27"/>
      <c r="AB1647" s="27"/>
      <c r="AC1647" s="27"/>
      <c r="AD1647" s="27"/>
    </row>
    <row r="1648" spans="1:30" s="25" customFormat="1" ht="12.75">
      <c r="A1648" s="22"/>
      <c r="E1648" s="43"/>
      <c r="F1648" s="44"/>
      <c r="G1648" s="49"/>
      <c r="H1648" s="49"/>
      <c r="I1648" s="49"/>
      <c r="J1648" s="26"/>
      <c r="K1648" s="26"/>
      <c r="L1648" s="26"/>
      <c r="M1648" s="297"/>
      <c r="N1648" s="105"/>
      <c r="O1648" s="105"/>
      <c r="P1648" s="105"/>
      <c r="Q1648" s="27"/>
      <c r="R1648" s="27"/>
      <c r="S1648" s="27"/>
      <c r="T1648" s="27"/>
      <c r="U1648" s="27"/>
      <c r="V1648" s="27"/>
      <c r="W1648" s="27"/>
      <c r="X1648" s="27"/>
      <c r="Y1648" s="27"/>
      <c r="Z1648" s="27"/>
      <c r="AA1648" s="27"/>
      <c r="AB1648" s="27"/>
      <c r="AC1648" s="27"/>
      <c r="AD1648" s="27"/>
    </row>
    <row r="1649" spans="1:30" s="25" customFormat="1" ht="12.75">
      <c r="A1649" s="22"/>
      <c r="E1649" s="43"/>
      <c r="F1649" s="44"/>
      <c r="G1649" s="49"/>
      <c r="H1649" s="49"/>
      <c r="I1649" s="49"/>
      <c r="J1649" s="26"/>
      <c r="K1649" s="26"/>
      <c r="L1649" s="26"/>
      <c r="M1649" s="297"/>
      <c r="N1649" s="105"/>
      <c r="O1649" s="105"/>
      <c r="P1649" s="105"/>
      <c r="Q1649" s="27"/>
      <c r="R1649" s="27"/>
      <c r="S1649" s="27"/>
      <c r="T1649" s="27"/>
      <c r="U1649" s="27"/>
      <c r="V1649" s="27"/>
      <c r="W1649" s="27"/>
      <c r="X1649" s="27"/>
      <c r="Y1649" s="27"/>
      <c r="Z1649" s="27"/>
      <c r="AA1649" s="27"/>
      <c r="AB1649" s="27"/>
      <c r="AC1649" s="27"/>
      <c r="AD1649" s="27"/>
    </row>
    <row r="1650" spans="1:30" s="25" customFormat="1" ht="12.75">
      <c r="A1650" s="22"/>
      <c r="E1650" s="43"/>
      <c r="F1650" s="44"/>
      <c r="G1650" s="49"/>
      <c r="H1650" s="49"/>
      <c r="I1650" s="49"/>
      <c r="J1650" s="26"/>
      <c r="K1650" s="26"/>
      <c r="L1650" s="26"/>
      <c r="M1650" s="297"/>
      <c r="N1650" s="105"/>
      <c r="O1650" s="105"/>
      <c r="P1650" s="105"/>
      <c r="Q1650" s="27"/>
      <c r="R1650" s="27"/>
      <c r="S1650" s="27"/>
      <c r="T1650" s="27"/>
      <c r="U1650" s="27"/>
      <c r="V1650" s="27"/>
      <c r="W1650" s="27"/>
      <c r="X1650" s="27"/>
      <c r="Y1650" s="27"/>
      <c r="Z1650" s="27"/>
      <c r="AA1650" s="27"/>
      <c r="AB1650" s="27"/>
      <c r="AC1650" s="27"/>
      <c r="AD1650" s="27"/>
    </row>
    <row r="1651" spans="1:30" s="25" customFormat="1" ht="12.75">
      <c r="A1651" s="22"/>
      <c r="E1651" s="43"/>
      <c r="F1651" s="44"/>
      <c r="G1651" s="49"/>
      <c r="H1651" s="49"/>
      <c r="I1651" s="49"/>
      <c r="J1651" s="26"/>
      <c r="K1651" s="26"/>
      <c r="L1651" s="26"/>
      <c r="M1651" s="297"/>
      <c r="N1651" s="105"/>
      <c r="O1651" s="105"/>
      <c r="P1651" s="105"/>
      <c r="Q1651" s="27"/>
      <c r="R1651" s="27"/>
      <c r="S1651" s="27"/>
      <c r="T1651" s="27"/>
      <c r="U1651" s="27"/>
      <c r="V1651" s="27"/>
      <c r="W1651" s="27"/>
      <c r="X1651" s="27"/>
      <c r="Y1651" s="27"/>
      <c r="Z1651" s="27"/>
      <c r="AA1651" s="27"/>
      <c r="AB1651" s="27"/>
      <c r="AC1651" s="27"/>
      <c r="AD1651" s="27"/>
    </row>
    <row r="1652" spans="1:30" s="25" customFormat="1" ht="12.75">
      <c r="A1652" s="22"/>
      <c r="E1652" s="43"/>
      <c r="F1652" s="44"/>
      <c r="G1652" s="49"/>
      <c r="H1652" s="49"/>
      <c r="I1652" s="49"/>
      <c r="J1652" s="26"/>
      <c r="K1652" s="26"/>
      <c r="L1652" s="26"/>
      <c r="M1652" s="297"/>
      <c r="N1652" s="105"/>
      <c r="O1652" s="105"/>
      <c r="P1652" s="105"/>
      <c r="Q1652" s="27"/>
      <c r="R1652" s="27"/>
      <c r="S1652" s="27"/>
      <c r="T1652" s="27"/>
      <c r="U1652" s="27"/>
      <c r="V1652" s="27"/>
      <c r="W1652" s="27"/>
      <c r="X1652" s="27"/>
      <c r="Y1652" s="27"/>
      <c r="Z1652" s="27"/>
      <c r="AA1652" s="27"/>
      <c r="AB1652" s="27"/>
      <c r="AC1652" s="27"/>
      <c r="AD1652" s="22"/>
    </row>
    <row r="1653" spans="1:30" s="25" customFormat="1" ht="12.75">
      <c r="A1653" s="22"/>
      <c r="E1653" s="43"/>
      <c r="F1653" s="44"/>
      <c r="G1653" s="49"/>
      <c r="H1653" s="49"/>
      <c r="I1653" s="49"/>
      <c r="J1653" s="26"/>
      <c r="K1653" s="26"/>
      <c r="L1653" s="26"/>
      <c r="M1653" s="297"/>
      <c r="N1653" s="105"/>
      <c r="O1653" s="105"/>
      <c r="P1653" s="105"/>
      <c r="Q1653" s="27"/>
      <c r="R1653" s="27"/>
      <c r="S1653" s="27"/>
      <c r="T1653" s="27"/>
      <c r="U1653" s="27"/>
      <c r="V1653" s="27"/>
      <c r="W1653" s="27"/>
      <c r="X1653" s="27"/>
      <c r="Y1653" s="27"/>
      <c r="Z1653" s="27"/>
      <c r="AA1653" s="27"/>
      <c r="AB1653" s="27"/>
      <c r="AC1653" s="27"/>
      <c r="AD1653" s="22"/>
    </row>
    <row r="1654" spans="1:30" s="25" customFormat="1" ht="12.75">
      <c r="A1654" s="22"/>
      <c r="E1654" s="43"/>
      <c r="F1654" s="44"/>
      <c r="G1654" s="49"/>
      <c r="H1654" s="49"/>
      <c r="I1654" s="49"/>
      <c r="J1654" s="26"/>
      <c r="K1654" s="26"/>
      <c r="L1654" s="26"/>
      <c r="M1654" s="297"/>
      <c r="N1654" s="105"/>
      <c r="O1654" s="105"/>
      <c r="P1654" s="105"/>
      <c r="Q1654" s="27"/>
      <c r="R1654" s="27"/>
      <c r="S1654" s="27"/>
      <c r="T1654" s="27"/>
      <c r="U1654" s="27"/>
      <c r="V1654" s="27"/>
      <c r="W1654" s="27"/>
      <c r="X1654" s="27"/>
      <c r="Y1654" s="27"/>
      <c r="Z1654" s="27"/>
      <c r="AA1654" s="27"/>
      <c r="AB1654" s="27"/>
      <c r="AC1654" s="27"/>
      <c r="AD1654" s="22"/>
    </row>
    <row r="1655" spans="1:30" s="25" customFormat="1" ht="12.75">
      <c r="A1655" s="22"/>
      <c r="E1655" s="43"/>
      <c r="F1655" s="44"/>
      <c r="G1655" s="49"/>
      <c r="H1655" s="49"/>
      <c r="I1655" s="49"/>
      <c r="J1655" s="26"/>
      <c r="K1655" s="26"/>
      <c r="L1655" s="26"/>
      <c r="M1655" s="297"/>
      <c r="N1655" s="105"/>
      <c r="O1655" s="105"/>
      <c r="P1655" s="105"/>
      <c r="Q1655" s="27"/>
      <c r="R1655" s="27"/>
      <c r="S1655" s="27"/>
      <c r="T1655" s="27"/>
      <c r="U1655" s="27"/>
      <c r="V1655" s="27"/>
      <c r="W1655" s="27"/>
      <c r="X1655" s="27"/>
      <c r="Y1655" s="27"/>
      <c r="Z1655" s="27"/>
      <c r="AA1655" s="27"/>
      <c r="AB1655" s="27"/>
      <c r="AC1655" s="27"/>
      <c r="AD1655" s="22"/>
    </row>
    <row r="1656" spans="1:30" s="25" customFormat="1" ht="12.75">
      <c r="A1656" s="22"/>
      <c r="E1656" s="43"/>
      <c r="F1656" s="44"/>
      <c r="G1656" s="49"/>
      <c r="H1656" s="49"/>
      <c r="I1656" s="49"/>
      <c r="J1656" s="26"/>
      <c r="K1656" s="26"/>
      <c r="L1656" s="26"/>
      <c r="M1656" s="297"/>
      <c r="N1656" s="105"/>
      <c r="O1656" s="105"/>
      <c r="P1656" s="105"/>
      <c r="Q1656" s="27"/>
      <c r="R1656" s="27"/>
      <c r="S1656" s="27"/>
      <c r="T1656" s="27"/>
      <c r="U1656" s="27"/>
      <c r="V1656" s="27"/>
      <c r="W1656" s="27"/>
      <c r="X1656" s="27"/>
      <c r="Y1656" s="27"/>
      <c r="Z1656" s="27"/>
      <c r="AA1656" s="27"/>
      <c r="AB1656" s="27"/>
      <c r="AC1656" s="27"/>
      <c r="AD1656" s="22"/>
    </row>
    <row r="1657" spans="1:30" s="25" customFormat="1" ht="12.75">
      <c r="A1657" s="22"/>
      <c r="E1657" s="43"/>
      <c r="F1657" s="44"/>
      <c r="G1657" s="49"/>
      <c r="H1657" s="49"/>
      <c r="I1657" s="49"/>
      <c r="J1657" s="26"/>
      <c r="K1657" s="26"/>
      <c r="L1657" s="26"/>
      <c r="M1657" s="297"/>
      <c r="N1657" s="105"/>
      <c r="O1657" s="105"/>
      <c r="P1657" s="105"/>
      <c r="Q1657" s="27"/>
      <c r="R1657" s="27"/>
      <c r="S1657" s="27"/>
      <c r="T1657" s="27"/>
      <c r="U1657" s="27"/>
      <c r="V1657" s="27"/>
      <c r="W1657" s="27"/>
      <c r="X1657" s="27"/>
      <c r="Y1657" s="27"/>
      <c r="Z1657" s="27"/>
      <c r="AA1657" s="27"/>
      <c r="AB1657" s="27"/>
      <c r="AC1657" s="27"/>
      <c r="AD1657" s="22"/>
    </row>
    <row r="1658" spans="1:30" s="25" customFormat="1" ht="12.75">
      <c r="A1658" s="22"/>
      <c r="E1658" s="43"/>
      <c r="F1658" s="44"/>
      <c r="G1658" s="49"/>
      <c r="H1658" s="49"/>
      <c r="I1658" s="49"/>
      <c r="J1658" s="26"/>
      <c r="K1658" s="26"/>
      <c r="L1658" s="26"/>
      <c r="M1658" s="297"/>
      <c r="N1658" s="105"/>
      <c r="O1658" s="105"/>
      <c r="P1658" s="105"/>
      <c r="Q1658" s="27"/>
      <c r="R1658" s="27"/>
      <c r="S1658" s="27"/>
      <c r="T1658" s="27"/>
      <c r="U1658" s="27"/>
      <c r="V1658" s="27"/>
      <c r="W1658" s="27"/>
      <c r="X1658" s="27"/>
      <c r="Y1658" s="27"/>
      <c r="Z1658" s="27"/>
      <c r="AA1658" s="27"/>
      <c r="AB1658" s="27"/>
      <c r="AC1658" s="27"/>
      <c r="AD1658" s="22"/>
    </row>
    <row r="1659" spans="1:30" s="25" customFormat="1" ht="12.75">
      <c r="A1659" s="22"/>
      <c r="E1659" s="43"/>
      <c r="F1659" s="44"/>
      <c r="G1659" s="49"/>
      <c r="H1659" s="49"/>
      <c r="I1659" s="49"/>
      <c r="J1659" s="26"/>
      <c r="K1659" s="26"/>
      <c r="L1659" s="26"/>
      <c r="M1659" s="297"/>
      <c r="N1659" s="105"/>
      <c r="O1659" s="105"/>
      <c r="P1659" s="105"/>
      <c r="Q1659" s="27"/>
      <c r="R1659" s="27"/>
      <c r="S1659" s="27"/>
      <c r="T1659" s="27"/>
      <c r="U1659" s="27"/>
      <c r="V1659" s="27"/>
      <c r="W1659" s="27"/>
      <c r="X1659" s="27"/>
      <c r="Y1659" s="27"/>
      <c r="Z1659" s="27"/>
      <c r="AA1659" s="27"/>
      <c r="AB1659" s="27"/>
      <c r="AC1659" s="27"/>
      <c r="AD1659" s="22"/>
    </row>
    <row r="1660" spans="1:30" s="25" customFormat="1" ht="12.75">
      <c r="A1660" s="22"/>
      <c r="E1660" s="43"/>
      <c r="F1660" s="44"/>
      <c r="G1660" s="49"/>
      <c r="H1660" s="49"/>
      <c r="I1660" s="49"/>
      <c r="J1660" s="26"/>
      <c r="K1660" s="26"/>
      <c r="L1660" s="26"/>
      <c r="M1660" s="297"/>
      <c r="N1660" s="105"/>
      <c r="O1660" s="105"/>
      <c r="P1660" s="105"/>
      <c r="Q1660" s="27"/>
      <c r="R1660" s="27"/>
      <c r="S1660" s="27"/>
      <c r="T1660" s="27"/>
      <c r="U1660" s="27"/>
      <c r="V1660" s="27"/>
      <c r="W1660" s="27"/>
      <c r="X1660" s="27"/>
      <c r="Y1660" s="27"/>
      <c r="Z1660" s="27"/>
      <c r="AA1660" s="27"/>
      <c r="AB1660" s="27"/>
      <c r="AC1660" s="27"/>
      <c r="AD1660" s="22"/>
    </row>
    <row r="1661" spans="1:30" s="25" customFormat="1" ht="12.75">
      <c r="A1661" s="22"/>
      <c r="E1661" s="43"/>
      <c r="F1661" s="44"/>
      <c r="G1661" s="49"/>
      <c r="H1661" s="49"/>
      <c r="I1661" s="49"/>
      <c r="J1661" s="26"/>
      <c r="K1661" s="26"/>
      <c r="L1661" s="26"/>
      <c r="M1661" s="297"/>
      <c r="N1661" s="105"/>
      <c r="O1661" s="105"/>
      <c r="P1661" s="105"/>
      <c r="Q1661" s="27"/>
      <c r="R1661" s="27"/>
      <c r="S1661" s="27"/>
      <c r="T1661" s="27"/>
      <c r="U1661" s="27"/>
      <c r="V1661" s="27"/>
      <c r="W1661" s="27"/>
      <c r="X1661" s="27"/>
      <c r="Y1661" s="27"/>
      <c r="Z1661" s="27"/>
      <c r="AA1661" s="27"/>
      <c r="AB1661" s="27"/>
      <c r="AC1661" s="27"/>
      <c r="AD1661" s="22"/>
    </row>
    <row r="1662" spans="1:30" s="25" customFormat="1" ht="12.75">
      <c r="A1662" s="22"/>
      <c r="E1662" s="43"/>
      <c r="F1662" s="44"/>
      <c r="G1662" s="49"/>
      <c r="H1662" s="49"/>
      <c r="I1662" s="49"/>
      <c r="J1662" s="26"/>
      <c r="K1662" s="26"/>
      <c r="L1662" s="26"/>
      <c r="M1662" s="297"/>
      <c r="N1662" s="105"/>
      <c r="O1662" s="105"/>
      <c r="P1662" s="105"/>
      <c r="Q1662" s="27"/>
      <c r="R1662" s="27"/>
      <c r="S1662" s="27"/>
      <c r="T1662" s="27"/>
      <c r="U1662" s="27"/>
      <c r="V1662" s="27"/>
      <c r="W1662" s="27"/>
      <c r="X1662" s="27"/>
      <c r="Y1662" s="27"/>
      <c r="Z1662" s="27"/>
      <c r="AA1662" s="27"/>
      <c r="AB1662" s="27"/>
      <c r="AC1662" s="27"/>
      <c r="AD1662" s="22"/>
    </row>
    <row r="1663" spans="1:30" s="25" customFormat="1" ht="12.75">
      <c r="A1663" s="22"/>
      <c r="E1663" s="43"/>
      <c r="F1663" s="44"/>
      <c r="G1663" s="49"/>
      <c r="H1663" s="49"/>
      <c r="I1663" s="49"/>
      <c r="J1663" s="26"/>
      <c r="K1663" s="26"/>
      <c r="L1663" s="26"/>
      <c r="M1663" s="297"/>
      <c r="N1663" s="105"/>
      <c r="O1663" s="105"/>
      <c r="P1663" s="105"/>
      <c r="Q1663" s="27"/>
      <c r="R1663" s="27"/>
      <c r="S1663" s="27"/>
      <c r="T1663" s="27"/>
      <c r="U1663" s="27"/>
      <c r="V1663" s="27"/>
      <c r="W1663" s="27"/>
      <c r="X1663" s="27"/>
      <c r="Y1663" s="27"/>
      <c r="Z1663" s="27"/>
      <c r="AA1663" s="27"/>
      <c r="AB1663" s="27"/>
      <c r="AC1663" s="27"/>
      <c r="AD1663" s="22"/>
    </row>
    <row r="1664" spans="1:30" s="25" customFormat="1" ht="12.75">
      <c r="A1664" s="22"/>
      <c r="E1664" s="43"/>
      <c r="F1664" s="44"/>
      <c r="G1664" s="49"/>
      <c r="H1664" s="49"/>
      <c r="I1664" s="49"/>
      <c r="J1664" s="26"/>
      <c r="K1664" s="26"/>
      <c r="L1664" s="26"/>
      <c r="M1664" s="297"/>
      <c r="N1664" s="105"/>
      <c r="O1664" s="105"/>
      <c r="P1664" s="105"/>
      <c r="Q1664" s="27"/>
      <c r="R1664" s="27"/>
      <c r="S1664" s="27"/>
      <c r="T1664" s="27"/>
      <c r="U1664" s="27"/>
      <c r="V1664" s="27"/>
      <c r="W1664" s="27"/>
      <c r="X1664" s="27"/>
      <c r="Y1664" s="27"/>
      <c r="Z1664" s="27"/>
      <c r="AA1664" s="27"/>
      <c r="AB1664" s="27"/>
      <c r="AC1664" s="27"/>
      <c r="AD1664" s="22"/>
    </row>
    <row r="1665" spans="1:30" s="25" customFormat="1" ht="12.75">
      <c r="A1665" s="22"/>
      <c r="E1665" s="43"/>
      <c r="F1665" s="44"/>
      <c r="G1665" s="49"/>
      <c r="H1665" s="49"/>
      <c r="I1665" s="49"/>
      <c r="J1665" s="26"/>
      <c r="K1665" s="26"/>
      <c r="L1665" s="26"/>
      <c r="M1665" s="297"/>
      <c r="N1665" s="105"/>
      <c r="O1665" s="105"/>
      <c r="P1665" s="105"/>
      <c r="Q1665" s="27"/>
      <c r="R1665" s="27"/>
      <c r="S1665" s="27"/>
      <c r="T1665" s="27"/>
      <c r="U1665" s="27"/>
      <c r="V1665" s="27"/>
      <c r="W1665" s="27"/>
      <c r="X1665" s="27"/>
      <c r="Y1665" s="27"/>
      <c r="Z1665" s="27"/>
      <c r="AA1665" s="27"/>
      <c r="AB1665" s="27"/>
      <c r="AC1665" s="27"/>
      <c r="AD1665" s="22"/>
    </row>
    <row r="1666" spans="1:30" s="25" customFormat="1" ht="12.75">
      <c r="A1666" s="22"/>
      <c r="E1666" s="43"/>
      <c r="F1666" s="44"/>
      <c r="G1666" s="49"/>
      <c r="H1666" s="49"/>
      <c r="I1666" s="49"/>
      <c r="J1666" s="26"/>
      <c r="K1666" s="26"/>
      <c r="L1666" s="26"/>
      <c r="M1666" s="297"/>
      <c r="N1666" s="105"/>
      <c r="O1666" s="105"/>
      <c r="P1666" s="105"/>
      <c r="Q1666" s="27"/>
      <c r="R1666" s="27"/>
      <c r="S1666" s="27"/>
      <c r="T1666" s="27"/>
      <c r="U1666" s="27"/>
      <c r="V1666" s="27"/>
      <c r="W1666" s="27"/>
      <c r="X1666" s="27"/>
      <c r="Y1666" s="27"/>
      <c r="Z1666" s="27"/>
      <c r="AA1666" s="27"/>
      <c r="AB1666" s="27"/>
      <c r="AC1666" s="27"/>
      <c r="AD1666" s="22"/>
    </row>
    <row r="1667" spans="1:30" s="25" customFormat="1" ht="12.75">
      <c r="A1667" s="22"/>
      <c r="E1667" s="43"/>
      <c r="F1667" s="44"/>
      <c r="G1667" s="49"/>
      <c r="H1667" s="49"/>
      <c r="I1667" s="49"/>
      <c r="J1667" s="26"/>
      <c r="K1667" s="26"/>
      <c r="L1667" s="26"/>
      <c r="M1667" s="297"/>
      <c r="N1667" s="105"/>
      <c r="O1667" s="105"/>
      <c r="P1667" s="105"/>
      <c r="Q1667" s="27"/>
      <c r="R1667" s="27"/>
      <c r="S1667" s="27"/>
      <c r="T1667" s="27"/>
      <c r="U1667" s="27"/>
      <c r="V1667" s="27"/>
      <c r="W1667" s="27"/>
      <c r="X1667" s="27"/>
      <c r="Y1667" s="27"/>
      <c r="Z1667" s="27"/>
      <c r="AA1667" s="27"/>
      <c r="AB1667" s="27"/>
      <c r="AC1667" s="27"/>
      <c r="AD1667" s="22"/>
    </row>
    <row r="1668" spans="1:30" s="25" customFormat="1" ht="12.75">
      <c r="A1668" s="22"/>
      <c r="E1668" s="43"/>
      <c r="F1668" s="44"/>
      <c r="G1668" s="49"/>
      <c r="H1668" s="49"/>
      <c r="I1668" s="49"/>
      <c r="J1668" s="26"/>
      <c r="K1668" s="26"/>
      <c r="L1668" s="26"/>
      <c r="M1668" s="297"/>
      <c r="N1668" s="105"/>
      <c r="O1668" s="105"/>
      <c r="P1668" s="105"/>
      <c r="Q1668" s="27"/>
      <c r="R1668" s="27"/>
      <c r="S1668" s="27"/>
      <c r="T1668" s="27"/>
      <c r="U1668" s="27"/>
      <c r="V1668" s="27"/>
      <c r="W1668" s="27"/>
      <c r="X1668" s="27"/>
      <c r="Y1668" s="27"/>
      <c r="Z1668" s="27"/>
      <c r="AA1668" s="27"/>
      <c r="AB1668" s="27"/>
      <c r="AC1668" s="27"/>
      <c r="AD1668" s="22"/>
    </row>
    <row r="1669" spans="1:30" s="25" customFormat="1" ht="12.75">
      <c r="A1669" s="22"/>
      <c r="E1669" s="43"/>
      <c r="F1669" s="44"/>
      <c r="G1669" s="49"/>
      <c r="H1669" s="49"/>
      <c r="I1669" s="49"/>
      <c r="J1669" s="26"/>
      <c r="K1669" s="26"/>
      <c r="L1669" s="26"/>
      <c r="M1669" s="297"/>
      <c r="N1669" s="105"/>
      <c r="O1669" s="105"/>
      <c r="P1669" s="105"/>
      <c r="Q1669" s="27"/>
      <c r="R1669" s="27"/>
      <c r="S1669" s="27"/>
      <c r="T1669" s="27"/>
      <c r="U1669" s="27"/>
      <c r="V1669" s="27"/>
      <c r="W1669" s="27"/>
      <c r="X1669" s="27"/>
      <c r="Y1669" s="27"/>
      <c r="Z1669" s="27"/>
      <c r="AA1669" s="27"/>
      <c r="AB1669" s="27"/>
      <c r="AC1669" s="27"/>
      <c r="AD1669" s="22"/>
    </row>
    <row r="1670" spans="1:30" s="25" customFormat="1" ht="12.75">
      <c r="A1670" s="22"/>
      <c r="E1670" s="43"/>
      <c r="F1670" s="44"/>
      <c r="G1670" s="49"/>
      <c r="H1670" s="49"/>
      <c r="I1670" s="49"/>
      <c r="J1670" s="26"/>
      <c r="K1670" s="26"/>
      <c r="L1670" s="26"/>
      <c r="M1670" s="297"/>
      <c r="N1670" s="105"/>
      <c r="O1670" s="105"/>
      <c r="P1670" s="105"/>
      <c r="Q1670" s="27"/>
      <c r="R1670" s="27"/>
      <c r="S1670" s="27"/>
      <c r="T1670" s="27"/>
      <c r="U1670" s="27"/>
      <c r="V1670" s="27"/>
      <c r="W1670" s="27"/>
      <c r="X1670" s="27"/>
      <c r="Y1670" s="27"/>
      <c r="Z1670" s="27"/>
      <c r="AA1670" s="27"/>
      <c r="AB1670" s="27"/>
      <c r="AC1670" s="27"/>
      <c r="AD1670" s="22"/>
    </row>
    <row r="1671" spans="1:30" s="25" customFormat="1" ht="12.75">
      <c r="A1671" s="22"/>
      <c r="E1671" s="43"/>
      <c r="F1671" s="44"/>
      <c r="G1671" s="49"/>
      <c r="H1671" s="49"/>
      <c r="I1671" s="49"/>
      <c r="J1671" s="26"/>
      <c r="K1671" s="26"/>
      <c r="L1671" s="26"/>
      <c r="M1671" s="297"/>
      <c r="N1671" s="105"/>
      <c r="O1671" s="105"/>
      <c r="P1671" s="105"/>
      <c r="Q1671" s="27"/>
      <c r="R1671" s="27"/>
      <c r="S1671" s="27"/>
      <c r="T1671" s="27"/>
      <c r="U1671" s="27"/>
      <c r="V1671" s="27"/>
      <c r="W1671" s="27"/>
      <c r="X1671" s="27"/>
      <c r="Y1671" s="27"/>
      <c r="Z1671" s="27"/>
      <c r="AA1671" s="27"/>
      <c r="AB1671" s="27"/>
      <c r="AC1671" s="27"/>
      <c r="AD1671" s="22"/>
    </row>
    <row r="1672" spans="1:30" s="25" customFormat="1" ht="12.75">
      <c r="A1672" s="22"/>
      <c r="E1672" s="43"/>
      <c r="F1672" s="44"/>
      <c r="G1672" s="49"/>
      <c r="H1672" s="49"/>
      <c r="I1672" s="49"/>
      <c r="J1672" s="26"/>
      <c r="K1672" s="26"/>
      <c r="L1672" s="26"/>
      <c r="M1672" s="297"/>
      <c r="N1672" s="105"/>
      <c r="O1672" s="105"/>
      <c r="P1672" s="105"/>
      <c r="Q1672" s="27"/>
      <c r="R1672" s="27"/>
      <c r="S1672" s="27"/>
      <c r="T1672" s="27"/>
      <c r="U1672" s="27"/>
      <c r="V1672" s="27"/>
      <c r="W1672" s="27"/>
      <c r="X1672" s="27"/>
      <c r="Y1672" s="27"/>
      <c r="Z1672" s="27"/>
      <c r="AA1672" s="27"/>
      <c r="AB1672" s="27"/>
      <c r="AC1672" s="27"/>
      <c r="AD1672" s="22"/>
    </row>
    <row r="1673" spans="1:30" s="25" customFormat="1" ht="12.75">
      <c r="A1673" s="22"/>
      <c r="E1673" s="43"/>
      <c r="F1673" s="44"/>
      <c r="G1673" s="49"/>
      <c r="H1673" s="49"/>
      <c r="I1673" s="49"/>
      <c r="J1673" s="26"/>
      <c r="K1673" s="26"/>
      <c r="L1673" s="26"/>
      <c r="M1673" s="297"/>
      <c r="N1673" s="105"/>
      <c r="O1673" s="105"/>
      <c r="P1673" s="105"/>
      <c r="Q1673" s="27"/>
      <c r="R1673" s="27"/>
      <c r="S1673" s="27"/>
      <c r="T1673" s="27"/>
      <c r="U1673" s="27"/>
      <c r="V1673" s="27"/>
      <c r="W1673" s="27"/>
      <c r="X1673" s="27"/>
      <c r="Y1673" s="27"/>
      <c r="Z1673" s="27"/>
      <c r="AA1673" s="27"/>
      <c r="AB1673" s="27"/>
      <c r="AC1673" s="27"/>
      <c r="AD1673" s="22"/>
    </row>
    <row r="1674" spans="1:30" s="25" customFormat="1" ht="12.75">
      <c r="A1674" s="22"/>
      <c r="E1674" s="43"/>
      <c r="F1674" s="44"/>
      <c r="G1674" s="49"/>
      <c r="H1674" s="49"/>
      <c r="I1674" s="49"/>
      <c r="J1674" s="26"/>
      <c r="K1674" s="26"/>
      <c r="L1674" s="26"/>
      <c r="M1674" s="297"/>
      <c r="N1674" s="105"/>
      <c r="O1674" s="105"/>
      <c r="P1674" s="105"/>
      <c r="Q1674" s="27"/>
      <c r="R1674" s="27"/>
      <c r="S1674" s="27"/>
      <c r="T1674" s="27"/>
      <c r="U1674" s="27"/>
      <c r="V1674" s="27"/>
      <c r="W1674" s="27"/>
      <c r="X1674" s="27"/>
      <c r="Y1674" s="27"/>
      <c r="Z1674" s="27"/>
      <c r="AA1674" s="27"/>
      <c r="AB1674" s="27"/>
      <c r="AC1674" s="27"/>
      <c r="AD1674" s="22"/>
    </row>
    <row r="1675" spans="1:30" s="25" customFormat="1" ht="12.75">
      <c r="A1675" s="22"/>
      <c r="E1675" s="43"/>
      <c r="F1675" s="44"/>
      <c r="G1675" s="49"/>
      <c r="H1675" s="49"/>
      <c r="I1675" s="49"/>
      <c r="J1675" s="26"/>
      <c r="K1675" s="26"/>
      <c r="L1675" s="26"/>
      <c r="M1675" s="297"/>
      <c r="N1675" s="105"/>
      <c r="O1675" s="105"/>
      <c r="P1675" s="105"/>
      <c r="Q1675" s="27"/>
      <c r="R1675" s="27"/>
      <c r="S1675" s="27"/>
      <c r="T1675" s="27"/>
      <c r="U1675" s="27"/>
      <c r="V1675" s="27"/>
      <c r="W1675" s="27"/>
      <c r="X1675" s="27"/>
      <c r="Y1675" s="27"/>
      <c r="Z1675" s="27"/>
      <c r="AA1675" s="27"/>
      <c r="AB1675" s="27"/>
      <c r="AC1675" s="27"/>
      <c r="AD1675" s="22"/>
    </row>
    <row r="1676" spans="1:30" s="25" customFormat="1" ht="12.75">
      <c r="A1676" s="22"/>
      <c r="E1676" s="43"/>
      <c r="F1676" s="44"/>
      <c r="G1676" s="49"/>
      <c r="H1676" s="49"/>
      <c r="I1676" s="49"/>
      <c r="J1676" s="26"/>
      <c r="K1676" s="26"/>
      <c r="L1676" s="26"/>
      <c r="M1676" s="297"/>
      <c r="N1676" s="105"/>
      <c r="O1676" s="105"/>
      <c r="P1676" s="105"/>
      <c r="Q1676" s="27"/>
      <c r="R1676" s="27"/>
      <c r="S1676" s="27"/>
      <c r="T1676" s="27"/>
      <c r="U1676" s="27"/>
      <c r="V1676" s="27"/>
      <c r="W1676" s="27"/>
      <c r="X1676" s="27"/>
      <c r="Y1676" s="27"/>
      <c r="Z1676" s="27"/>
      <c r="AA1676" s="27"/>
      <c r="AB1676" s="27"/>
      <c r="AC1676" s="27"/>
      <c r="AD1676" s="22"/>
    </row>
    <row r="1677" spans="1:30" s="25" customFormat="1" ht="12.75">
      <c r="A1677" s="22"/>
      <c r="E1677" s="43"/>
      <c r="F1677" s="44"/>
      <c r="G1677" s="49"/>
      <c r="H1677" s="49"/>
      <c r="I1677" s="49"/>
      <c r="J1677" s="26"/>
      <c r="K1677" s="26"/>
      <c r="L1677" s="26"/>
      <c r="M1677" s="297"/>
      <c r="N1677" s="105"/>
      <c r="O1677" s="105"/>
      <c r="P1677" s="105"/>
      <c r="Q1677" s="27"/>
      <c r="R1677" s="27"/>
      <c r="S1677" s="27"/>
      <c r="T1677" s="27"/>
      <c r="U1677" s="27"/>
      <c r="V1677" s="27"/>
      <c r="W1677" s="27"/>
      <c r="X1677" s="27"/>
      <c r="Y1677" s="27"/>
      <c r="Z1677" s="27"/>
      <c r="AA1677" s="27"/>
      <c r="AB1677" s="27"/>
      <c r="AC1677" s="27"/>
      <c r="AD1677" s="22"/>
    </row>
    <row r="1678" spans="1:30" s="25" customFormat="1" ht="12.75">
      <c r="A1678" s="22"/>
      <c r="E1678" s="43"/>
      <c r="F1678" s="44"/>
      <c r="G1678" s="49"/>
      <c r="H1678" s="49"/>
      <c r="I1678" s="49"/>
      <c r="J1678" s="26"/>
      <c r="K1678" s="26"/>
      <c r="L1678" s="26"/>
      <c r="M1678" s="297"/>
      <c r="N1678" s="105"/>
      <c r="O1678" s="105"/>
      <c r="P1678" s="105"/>
      <c r="Q1678" s="27"/>
      <c r="R1678" s="27"/>
      <c r="S1678" s="27"/>
      <c r="T1678" s="27"/>
      <c r="U1678" s="27"/>
      <c r="V1678" s="27"/>
      <c r="W1678" s="27"/>
      <c r="X1678" s="27"/>
      <c r="Y1678" s="27"/>
      <c r="Z1678" s="27"/>
      <c r="AA1678" s="27"/>
      <c r="AB1678" s="27"/>
      <c r="AC1678" s="27"/>
      <c r="AD1678" s="22"/>
    </row>
    <row r="1679" spans="1:30" s="25" customFormat="1" ht="12.75">
      <c r="A1679" s="22"/>
      <c r="E1679" s="43"/>
      <c r="F1679" s="44"/>
      <c r="G1679" s="49"/>
      <c r="H1679" s="49"/>
      <c r="I1679" s="49"/>
      <c r="J1679" s="26"/>
      <c r="K1679" s="26"/>
      <c r="L1679" s="26"/>
      <c r="M1679" s="297"/>
      <c r="N1679" s="105"/>
      <c r="O1679" s="105"/>
      <c r="P1679" s="105"/>
      <c r="Q1679" s="27"/>
      <c r="R1679" s="27"/>
      <c r="S1679" s="27"/>
      <c r="T1679" s="27"/>
      <c r="U1679" s="27"/>
      <c r="V1679" s="27"/>
      <c r="W1679" s="27"/>
      <c r="X1679" s="27"/>
      <c r="Y1679" s="27"/>
      <c r="Z1679" s="27"/>
      <c r="AA1679" s="27"/>
      <c r="AB1679" s="27"/>
      <c r="AC1679" s="27"/>
      <c r="AD1679" s="22"/>
    </row>
    <row r="1680" spans="1:30" s="25" customFormat="1" ht="12.75">
      <c r="A1680" s="22"/>
      <c r="E1680" s="43"/>
      <c r="F1680" s="44"/>
      <c r="G1680" s="49"/>
      <c r="H1680" s="49"/>
      <c r="I1680" s="49"/>
      <c r="J1680" s="26"/>
      <c r="K1680" s="26"/>
      <c r="L1680" s="26"/>
      <c r="M1680" s="297"/>
      <c r="N1680" s="105"/>
      <c r="O1680" s="105"/>
      <c r="P1680" s="105"/>
      <c r="Q1680" s="27"/>
      <c r="R1680" s="27"/>
      <c r="S1680" s="27"/>
      <c r="T1680" s="27"/>
      <c r="U1680" s="27"/>
      <c r="V1680" s="27"/>
      <c r="W1680" s="27"/>
      <c r="X1680" s="27"/>
      <c r="Y1680" s="27"/>
      <c r="Z1680" s="27"/>
      <c r="AA1680" s="27"/>
      <c r="AB1680" s="27"/>
      <c r="AC1680" s="27"/>
      <c r="AD1680" s="22"/>
    </row>
    <row r="1681" spans="1:30" s="25" customFormat="1" ht="12.75">
      <c r="A1681" s="22"/>
      <c r="E1681" s="43"/>
      <c r="F1681" s="44"/>
      <c r="G1681" s="49"/>
      <c r="H1681" s="49"/>
      <c r="I1681" s="49"/>
      <c r="J1681" s="26"/>
      <c r="K1681" s="26"/>
      <c r="L1681" s="26"/>
      <c r="M1681" s="297"/>
      <c r="N1681" s="105"/>
      <c r="O1681" s="105"/>
      <c r="P1681" s="105"/>
      <c r="Q1681" s="27"/>
      <c r="R1681" s="27"/>
      <c r="S1681" s="27"/>
      <c r="T1681" s="27"/>
      <c r="U1681" s="27"/>
      <c r="V1681" s="27"/>
      <c r="W1681" s="27"/>
      <c r="X1681" s="27"/>
      <c r="Y1681" s="27"/>
      <c r="Z1681" s="27"/>
      <c r="AA1681" s="27"/>
      <c r="AB1681" s="27"/>
      <c r="AC1681" s="27"/>
      <c r="AD1681" s="22"/>
    </row>
    <row r="1682" spans="1:30" s="25" customFormat="1" ht="12.75">
      <c r="A1682" s="22"/>
      <c r="E1682" s="43"/>
      <c r="F1682" s="44"/>
      <c r="G1682" s="49"/>
      <c r="H1682" s="49"/>
      <c r="I1682" s="49"/>
      <c r="J1682" s="26"/>
      <c r="K1682" s="26"/>
      <c r="L1682" s="26"/>
      <c r="M1682" s="297"/>
      <c r="N1682" s="105"/>
      <c r="O1682" s="105"/>
      <c r="P1682" s="105"/>
      <c r="Q1682" s="27"/>
      <c r="R1682" s="27"/>
      <c r="S1682" s="27"/>
      <c r="T1682" s="27"/>
      <c r="U1682" s="27"/>
      <c r="V1682" s="27"/>
      <c r="W1682" s="27"/>
      <c r="X1682" s="27"/>
      <c r="Y1682" s="27"/>
      <c r="Z1682" s="27"/>
      <c r="AA1682" s="27"/>
      <c r="AB1682" s="27"/>
      <c r="AC1682" s="27"/>
      <c r="AD1682" s="22"/>
    </row>
    <row r="1683" spans="1:30" s="25" customFormat="1" ht="12.75">
      <c r="A1683" s="22"/>
      <c r="E1683" s="43"/>
      <c r="F1683" s="44"/>
      <c r="G1683" s="49"/>
      <c r="H1683" s="49"/>
      <c r="I1683" s="49"/>
      <c r="J1683" s="26"/>
      <c r="K1683" s="26"/>
      <c r="L1683" s="26"/>
      <c r="M1683" s="297"/>
      <c r="N1683" s="105"/>
      <c r="O1683" s="105"/>
      <c r="P1683" s="105"/>
      <c r="Q1683" s="27"/>
      <c r="R1683" s="27"/>
      <c r="S1683" s="27"/>
      <c r="T1683" s="27"/>
      <c r="U1683" s="27"/>
      <c r="V1683" s="27"/>
      <c r="W1683" s="27"/>
      <c r="X1683" s="27"/>
      <c r="Y1683" s="27"/>
      <c r="Z1683" s="27"/>
      <c r="AA1683" s="27"/>
      <c r="AB1683" s="27"/>
      <c r="AC1683" s="27"/>
      <c r="AD1683" s="22"/>
    </row>
    <row r="1684" spans="1:30" s="25" customFormat="1" ht="12.75">
      <c r="A1684" s="22"/>
      <c r="E1684" s="43"/>
      <c r="F1684" s="44"/>
      <c r="G1684" s="49"/>
      <c r="H1684" s="49"/>
      <c r="I1684" s="49"/>
      <c r="J1684" s="26"/>
      <c r="K1684" s="26"/>
      <c r="L1684" s="26"/>
      <c r="M1684" s="297"/>
      <c r="N1684" s="105"/>
      <c r="O1684" s="105"/>
      <c r="P1684" s="105"/>
      <c r="Q1684" s="27"/>
      <c r="R1684" s="27"/>
      <c r="S1684" s="27"/>
      <c r="T1684" s="27"/>
      <c r="U1684" s="27"/>
      <c r="V1684" s="27"/>
      <c r="W1684" s="27"/>
      <c r="X1684" s="27"/>
      <c r="Y1684" s="27"/>
      <c r="Z1684" s="27"/>
      <c r="AA1684" s="27"/>
      <c r="AB1684" s="27"/>
      <c r="AC1684" s="27"/>
      <c r="AD1684" s="22"/>
    </row>
    <row r="1685" spans="1:30" s="25" customFormat="1" ht="12.75">
      <c r="A1685" s="22"/>
      <c r="E1685" s="43"/>
      <c r="F1685" s="44"/>
      <c r="G1685" s="49"/>
      <c r="H1685" s="49"/>
      <c r="I1685" s="49"/>
      <c r="J1685" s="26"/>
      <c r="K1685" s="26"/>
      <c r="L1685" s="26"/>
      <c r="M1685" s="297"/>
      <c r="N1685" s="105"/>
      <c r="O1685" s="105"/>
      <c r="P1685" s="105"/>
      <c r="Q1685" s="27"/>
      <c r="R1685" s="27"/>
      <c r="S1685" s="27"/>
      <c r="T1685" s="27"/>
      <c r="U1685" s="27"/>
      <c r="V1685" s="27"/>
      <c r="W1685" s="27"/>
      <c r="X1685" s="27"/>
      <c r="Y1685" s="27"/>
      <c r="Z1685" s="27"/>
      <c r="AA1685" s="27"/>
      <c r="AB1685" s="27"/>
      <c r="AC1685" s="27"/>
      <c r="AD1685" s="22"/>
    </row>
    <row r="1686" spans="1:30" s="25" customFormat="1" ht="12.75">
      <c r="A1686" s="22"/>
      <c r="E1686" s="43"/>
      <c r="F1686" s="44"/>
      <c r="G1686" s="49"/>
      <c r="H1686" s="49"/>
      <c r="I1686" s="49"/>
      <c r="J1686" s="26"/>
      <c r="K1686" s="26"/>
      <c r="L1686" s="26"/>
      <c r="M1686" s="297"/>
      <c r="N1686" s="105"/>
      <c r="O1686" s="105"/>
      <c r="P1686" s="105"/>
      <c r="Q1686" s="27"/>
      <c r="R1686" s="27"/>
      <c r="S1686" s="27"/>
      <c r="T1686" s="27"/>
      <c r="U1686" s="27"/>
      <c r="V1686" s="27"/>
      <c r="W1686" s="27"/>
      <c r="X1686" s="27"/>
      <c r="Y1686" s="27"/>
      <c r="Z1686" s="27"/>
      <c r="AA1686" s="27"/>
      <c r="AB1686" s="27"/>
      <c r="AC1686" s="27"/>
      <c r="AD1686" s="22"/>
    </row>
    <row r="1687" spans="1:30" s="25" customFormat="1" ht="12.75">
      <c r="A1687" s="22"/>
      <c r="E1687" s="43"/>
      <c r="F1687" s="44"/>
      <c r="G1687" s="49"/>
      <c r="H1687" s="49"/>
      <c r="I1687" s="49"/>
      <c r="J1687" s="26"/>
      <c r="K1687" s="26"/>
      <c r="L1687" s="26"/>
      <c r="M1687" s="297"/>
      <c r="N1687" s="105"/>
      <c r="O1687" s="105"/>
      <c r="P1687" s="105"/>
      <c r="Q1687" s="27"/>
      <c r="R1687" s="27"/>
      <c r="S1687" s="27"/>
      <c r="T1687" s="27"/>
      <c r="U1687" s="27"/>
      <c r="V1687" s="27"/>
      <c r="W1687" s="27"/>
      <c r="X1687" s="27"/>
      <c r="Y1687" s="27"/>
      <c r="Z1687" s="27"/>
      <c r="AA1687" s="27"/>
      <c r="AB1687" s="27"/>
      <c r="AC1687" s="27"/>
      <c r="AD1687" s="22"/>
    </row>
    <row r="1688" spans="1:30" s="25" customFormat="1" ht="12.75">
      <c r="A1688" s="22"/>
      <c r="E1688" s="43"/>
      <c r="F1688" s="44"/>
      <c r="G1688" s="49"/>
      <c r="H1688" s="49"/>
      <c r="I1688" s="49"/>
      <c r="J1688" s="26"/>
      <c r="K1688" s="26"/>
      <c r="L1688" s="26"/>
      <c r="M1688" s="297"/>
      <c r="N1688" s="105"/>
      <c r="O1688" s="105"/>
      <c r="P1688" s="105"/>
      <c r="Q1688" s="27"/>
      <c r="R1688" s="27"/>
      <c r="S1688" s="27"/>
      <c r="T1688" s="27"/>
      <c r="U1688" s="27"/>
      <c r="V1688" s="27"/>
      <c r="W1688" s="27"/>
      <c r="X1688" s="27"/>
      <c r="Y1688" s="27"/>
      <c r="Z1688" s="27"/>
      <c r="AA1688" s="27"/>
      <c r="AB1688" s="27"/>
      <c r="AC1688" s="27"/>
      <c r="AD1688" s="22"/>
    </row>
    <row r="1689" spans="1:30" s="25" customFormat="1" ht="12.75">
      <c r="A1689" s="22"/>
      <c r="E1689" s="43"/>
      <c r="F1689" s="44"/>
      <c r="G1689" s="49"/>
      <c r="H1689" s="49"/>
      <c r="I1689" s="49"/>
      <c r="J1689" s="26"/>
      <c r="K1689" s="26"/>
      <c r="L1689" s="26"/>
      <c r="M1689" s="297"/>
      <c r="N1689" s="105"/>
      <c r="O1689" s="105"/>
      <c r="P1689" s="105"/>
      <c r="Q1689" s="27"/>
      <c r="R1689" s="27"/>
      <c r="S1689" s="27"/>
      <c r="T1689" s="27"/>
      <c r="U1689" s="27"/>
      <c r="V1689" s="27"/>
      <c r="W1689" s="27"/>
      <c r="X1689" s="27"/>
      <c r="Y1689" s="27"/>
      <c r="Z1689" s="27"/>
      <c r="AA1689" s="27"/>
      <c r="AB1689" s="27"/>
      <c r="AC1689" s="27"/>
      <c r="AD1689" s="22"/>
    </row>
    <row r="1690" spans="1:30" s="25" customFormat="1" ht="12.75">
      <c r="A1690" s="22"/>
      <c r="E1690" s="43"/>
      <c r="F1690" s="44"/>
      <c r="G1690" s="49"/>
      <c r="H1690" s="49"/>
      <c r="I1690" s="49"/>
      <c r="J1690" s="26"/>
      <c r="K1690" s="26"/>
      <c r="L1690" s="26"/>
      <c r="M1690" s="297"/>
      <c r="N1690" s="105"/>
      <c r="O1690" s="105"/>
      <c r="P1690" s="105"/>
      <c r="Q1690" s="27"/>
      <c r="R1690" s="27"/>
      <c r="S1690" s="27"/>
      <c r="T1690" s="27"/>
      <c r="U1690" s="27"/>
      <c r="V1690" s="27"/>
      <c r="W1690" s="27"/>
      <c r="X1690" s="27"/>
      <c r="Y1690" s="27"/>
      <c r="Z1690" s="27"/>
      <c r="AA1690" s="27"/>
      <c r="AB1690" s="27"/>
      <c r="AC1690" s="27"/>
      <c r="AD1690" s="22"/>
    </row>
    <row r="1691" spans="1:30" s="25" customFormat="1" ht="12.75">
      <c r="A1691" s="22"/>
      <c r="E1691" s="43"/>
      <c r="F1691" s="44"/>
      <c r="G1691" s="49"/>
      <c r="H1691" s="49"/>
      <c r="I1691" s="49"/>
      <c r="J1691" s="26"/>
      <c r="K1691" s="26"/>
      <c r="L1691" s="26"/>
      <c r="M1691" s="297"/>
      <c r="N1691" s="105"/>
      <c r="O1691" s="105"/>
      <c r="P1691" s="105"/>
      <c r="Q1691" s="27"/>
      <c r="R1691" s="27"/>
      <c r="S1691" s="27"/>
      <c r="T1691" s="27"/>
      <c r="U1691" s="27"/>
      <c r="V1691" s="27"/>
      <c r="W1691" s="27"/>
      <c r="X1691" s="27"/>
      <c r="Y1691" s="27"/>
      <c r="Z1691" s="27"/>
      <c r="AA1691" s="27"/>
      <c r="AB1691" s="27"/>
      <c r="AC1691" s="27"/>
      <c r="AD1691" s="22"/>
    </row>
    <row r="1692" spans="1:30" s="25" customFormat="1" ht="12.75">
      <c r="A1692" s="22"/>
      <c r="E1692" s="43"/>
      <c r="F1692" s="44"/>
      <c r="G1692" s="49"/>
      <c r="H1692" s="49"/>
      <c r="I1692" s="49"/>
      <c r="J1692" s="26"/>
      <c r="K1692" s="26"/>
      <c r="L1692" s="26"/>
      <c r="M1692" s="297"/>
      <c r="N1692" s="105"/>
      <c r="O1692" s="105"/>
      <c r="P1692" s="105"/>
      <c r="Q1692" s="27"/>
      <c r="R1692" s="27"/>
      <c r="S1692" s="27"/>
      <c r="T1692" s="27"/>
      <c r="U1692" s="27"/>
      <c r="V1692" s="27"/>
      <c r="W1692" s="27"/>
      <c r="X1692" s="27"/>
      <c r="Y1692" s="27"/>
      <c r="Z1692" s="27"/>
      <c r="AA1692" s="27"/>
      <c r="AB1692" s="27"/>
      <c r="AC1692" s="27"/>
      <c r="AD1692" s="22"/>
    </row>
    <row r="1693" spans="1:30" s="25" customFormat="1" ht="12.75">
      <c r="A1693" s="22"/>
      <c r="E1693" s="43"/>
      <c r="F1693" s="44"/>
      <c r="G1693" s="49"/>
      <c r="H1693" s="49"/>
      <c r="I1693" s="49"/>
      <c r="J1693" s="26"/>
      <c r="K1693" s="26"/>
      <c r="L1693" s="26"/>
      <c r="M1693" s="297"/>
      <c r="N1693" s="105"/>
      <c r="O1693" s="105"/>
      <c r="P1693" s="105"/>
      <c r="Q1693" s="27"/>
      <c r="R1693" s="27"/>
      <c r="S1693" s="27"/>
      <c r="T1693" s="27"/>
      <c r="U1693" s="27"/>
      <c r="V1693" s="27"/>
      <c r="W1693" s="27"/>
      <c r="X1693" s="27"/>
      <c r="Y1693" s="27"/>
      <c r="Z1693" s="27"/>
      <c r="AA1693" s="27"/>
      <c r="AB1693" s="27"/>
      <c r="AC1693" s="27"/>
      <c r="AD1693" s="22"/>
    </row>
    <row r="1694" spans="1:30" s="25" customFormat="1" ht="12.75">
      <c r="A1694" s="22"/>
      <c r="E1694" s="43"/>
      <c r="F1694" s="44"/>
      <c r="G1694" s="49"/>
      <c r="H1694" s="49"/>
      <c r="I1694" s="49"/>
      <c r="J1694" s="26"/>
      <c r="K1694" s="26"/>
      <c r="L1694" s="26"/>
      <c r="M1694" s="297"/>
      <c r="N1694" s="105"/>
      <c r="O1694" s="105"/>
      <c r="P1694" s="105"/>
      <c r="Q1694" s="27"/>
      <c r="R1694" s="27"/>
      <c r="S1694" s="27"/>
      <c r="T1694" s="27"/>
      <c r="U1694" s="27"/>
      <c r="V1694" s="27"/>
      <c r="W1694" s="27"/>
      <c r="X1694" s="27"/>
      <c r="Y1694" s="27"/>
      <c r="Z1694" s="27"/>
      <c r="AA1694" s="27"/>
      <c r="AB1694" s="27"/>
      <c r="AC1694" s="27"/>
      <c r="AD1694" s="22"/>
    </row>
    <row r="1695" spans="1:30" s="25" customFormat="1" ht="12.75">
      <c r="A1695" s="22"/>
      <c r="E1695" s="43"/>
      <c r="F1695" s="44"/>
      <c r="G1695" s="49"/>
      <c r="H1695" s="49"/>
      <c r="I1695" s="49"/>
      <c r="J1695" s="26"/>
      <c r="K1695" s="26"/>
      <c r="L1695" s="26"/>
      <c r="M1695" s="297"/>
      <c r="N1695" s="105"/>
      <c r="O1695" s="105"/>
      <c r="P1695" s="105"/>
      <c r="Q1695" s="27"/>
      <c r="R1695" s="27"/>
      <c r="S1695" s="27"/>
      <c r="T1695" s="27"/>
      <c r="U1695" s="27"/>
      <c r="V1695" s="27"/>
      <c r="W1695" s="27"/>
      <c r="X1695" s="27"/>
      <c r="Y1695" s="27"/>
      <c r="Z1695" s="27"/>
      <c r="AA1695" s="27"/>
      <c r="AB1695" s="27"/>
      <c r="AC1695" s="27"/>
      <c r="AD1695" s="22"/>
    </row>
    <row r="1696" spans="1:30" s="25" customFormat="1" ht="12.75">
      <c r="A1696" s="22"/>
      <c r="E1696" s="43"/>
      <c r="F1696" s="44"/>
      <c r="G1696" s="49"/>
      <c r="H1696" s="49"/>
      <c r="I1696" s="49"/>
      <c r="J1696" s="26"/>
      <c r="K1696" s="26"/>
      <c r="L1696" s="26"/>
      <c r="M1696" s="297"/>
      <c r="N1696" s="105"/>
      <c r="O1696" s="105"/>
      <c r="P1696" s="105"/>
      <c r="Q1696" s="27"/>
      <c r="R1696" s="27"/>
      <c r="S1696" s="27"/>
      <c r="T1696" s="27"/>
      <c r="U1696" s="27"/>
      <c r="V1696" s="27"/>
      <c r="W1696" s="27"/>
      <c r="X1696" s="27"/>
      <c r="Y1696" s="27"/>
      <c r="Z1696" s="27"/>
      <c r="AA1696" s="27"/>
      <c r="AB1696" s="27"/>
      <c r="AC1696" s="27"/>
      <c r="AD1696" s="22"/>
    </row>
    <row r="1697" spans="1:30" s="25" customFormat="1" ht="12.75">
      <c r="A1697" s="22"/>
      <c r="E1697" s="43"/>
      <c r="F1697" s="44"/>
      <c r="G1697" s="49"/>
      <c r="H1697" s="49"/>
      <c r="I1697" s="49"/>
      <c r="J1697" s="26"/>
      <c r="K1697" s="26"/>
      <c r="L1697" s="26"/>
      <c r="M1697" s="297"/>
      <c r="N1697" s="105"/>
      <c r="O1697" s="105"/>
      <c r="P1697" s="105"/>
      <c r="Q1697" s="27"/>
      <c r="R1697" s="27"/>
      <c r="S1697" s="27"/>
      <c r="T1697" s="27"/>
      <c r="U1697" s="27"/>
      <c r="V1697" s="27"/>
      <c r="W1697" s="27"/>
      <c r="X1697" s="27"/>
      <c r="Y1697" s="27"/>
      <c r="Z1697" s="27"/>
      <c r="AA1697" s="27"/>
      <c r="AB1697" s="27"/>
      <c r="AC1697" s="27"/>
      <c r="AD1697" s="22"/>
    </row>
    <row r="1698" spans="1:30" s="25" customFormat="1" ht="12.75">
      <c r="A1698" s="22"/>
      <c r="E1698" s="43"/>
      <c r="F1698" s="44"/>
      <c r="G1698" s="49"/>
      <c r="H1698" s="49"/>
      <c r="I1698" s="49"/>
      <c r="J1698" s="26"/>
      <c r="K1698" s="26"/>
      <c r="L1698" s="26"/>
      <c r="M1698" s="297"/>
      <c r="N1698" s="105"/>
      <c r="O1698" s="105"/>
      <c r="P1698" s="105"/>
      <c r="Q1698" s="27"/>
      <c r="R1698" s="27"/>
      <c r="S1698" s="27"/>
      <c r="T1698" s="27"/>
      <c r="U1698" s="27"/>
      <c r="V1698" s="27"/>
      <c r="W1698" s="27"/>
      <c r="X1698" s="27"/>
      <c r="Y1698" s="27"/>
      <c r="Z1698" s="27"/>
      <c r="AA1698" s="27"/>
      <c r="AB1698" s="27"/>
      <c r="AC1698" s="27"/>
      <c r="AD1698" s="22"/>
    </row>
    <row r="1699" spans="1:30" s="25" customFormat="1" ht="12.75">
      <c r="A1699" s="22"/>
      <c r="E1699" s="43"/>
      <c r="F1699" s="44"/>
      <c r="G1699" s="49"/>
      <c r="H1699" s="49"/>
      <c r="I1699" s="49"/>
      <c r="J1699" s="26"/>
      <c r="K1699" s="26"/>
      <c r="L1699" s="26"/>
      <c r="M1699" s="297"/>
      <c r="N1699" s="105"/>
      <c r="O1699" s="105"/>
      <c r="P1699" s="105"/>
      <c r="Q1699" s="27"/>
      <c r="R1699" s="27"/>
      <c r="S1699" s="27"/>
      <c r="T1699" s="27"/>
      <c r="U1699" s="27"/>
      <c r="V1699" s="27"/>
      <c r="W1699" s="27"/>
      <c r="X1699" s="27"/>
      <c r="Y1699" s="27"/>
      <c r="Z1699" s="27"/>
      <c r="AA1699" s="27"/>
      <c r="AB1699" s="27"/>
      <c r="AC1699" s="27"/>
      <c r="AD1699" s="22"/>
    </row>
    <row r="1700" spans="1:30" s="25" customFormat="1" ht="12.75">
      <c r="A1700" s="22"/>
      <c r="E1700" s="43"/>
      <c r="F1700" s="44"/>
      <c r="G1700" s="49"/>
      <c r="H1700" s="49"/>
      <c r="I1700" s="49"/>
      <c r="J1700" s="26"/>
      <c r="K1700" s="26"/>
      <c r="L1700" s="26"/>
      <c r="M1700" s="297"/>
      <c r="N1700" s="105"/>
      <c r="O1700" s="105"/>
      <c r="P1700" s="105"/>
      <c r="Q1700" s="27"/>
      <c r="R1700" s="27"/>
      <c r="S1700" s="27"/>
      <c r="T1700" s="27"/>
      <c r="U1700" s="27"/>
      <c r="V1700" s="27"/>
      <c r="W1700" s="27"/>
      <c r="X1700" s="27"/>
      <c r="Y1700" s="27"/>
      <c r="Z1700" s="27"/>
      <c r="AA1700" s="27"/>
      <c r="AB1700" s="27"/>
      <c r="AC1700" s="27"/>
      <c r="AD1700" s="22"/>
    </row>
    <row r="1701" spans="1:30" s="25" customFormat="1" ht="12.75">
      <c r="A1701" s="22"/>
      <c r="E1701" s="43"/>
      <c r="F1701" s="44"/>
      <c r="G1701" s="49"/>
      <c r="H1701" s="49"/>
      <c r="I1701" s="49"/>
      <c r="J1701" s="26"/>
      <c r="K1701" s="26"/>
      <c r="L1701" s="26"/>
      <c r="M1701" s="297"/>
      <c r="N1701" s="105"/>
      <c r="O1701" s="105"/>
      <c r="P1701" s="105"/>
      <c r="Q1701" s="27"/>
      <c r="R1701" s="27"/>
      <c r="S1701" s="27"/>
      <c r="T1701" s="27"/>
      <c r="U1701" s="27"/>
      <c r="V1701" s="27"/>
      <c r="W1701" s="27"/>
      <c r="X1701" s="27"/>
      <c r="Y1701" s="27"/>
      <c r="Z1701" s="27"/>
      <c r="AA1701" s="27"/>
      <c r="AB1701" s="27"/>
      <c r="AC1701" s="27"/>
      <c r="AD1701" s="22"/>
    </row>
    <row r="1702" spans="1:30" s="25" customFormat="1" ht="12.75">
      <c r="A1702" s="22"/>
      <c r="E1702" s="43"/>
      <c r="F1702" s="44"/>
      <c r="G1702" s="49"/>
      <c r="H1702" s="49"/>
      <c r="I1702" s="49"/>
      <c r="J1702" s="26"/>
      <c r="K1702" s="26"/>
      <c r="L1702" s="26"/>
      <c r="M1702" s="297"/>
      <c r="N1702" s="105"/>
      <c r="O1702" s="105"/>
      <c r="P1702" s="105"/>
      <c r="Q1702" s="27"/>
      <c r="R1702" s="27"/>
      <c r="S1702" s="27"/>
      <c r="T1702" s="27"/>
      <c r="U1702" s="27"/>
      <c r="V1702" s="27"/>
      <c r="W1702" s="27"/>
      <c r="X1702" s="27"/>
      <c r="Y1702" s="27"/>
      <c r="Z1702" s="27"/>
      <c r="AA1702" s="27"/>
      <c r="AB1702" s="27"/>
      <c r="AC1702" s="27"/>
      <c r="AD1702" s="22"/>
    </row>
    <row r="1703" spans="1:30" s="25" customFormat="1" ht="12.75">
      <c r="A1703" s="22"/>
      <c r="E1703" s="43"/>
      <c r="F1703" s="44"/>
      <c r="G1703" s="49"/>
      <c r="H1703" s="49"/>
      <c r="I1703" s="49"/>
      <c r="J1703" s="26"/>
      <c r="K1703" s="26"/>
      <c r="L1703" s="26"/>
      <c r="M1703" s="297"/>
      <c r="N1703" s="105"/>
      <c r="O1703" s="105"/>
      <c r="P1703" s="105"/>
      <c r="Q1703" s="27"/>
      <c r="R1703" s="27"/>
      <c r="S1703" s="27"/>
      <c r="T1703" s="27"/>
      <c r="U1703" s="27"/>
      <c r="V1703" s="27"/>
      <c r="W1703" s="27"/>
      <c r="X1703" s="27"/>
      <c r="Y1703" s="27"/>
      <c r="Z1703" s="27"/>
      <c r="AA1703" s="27"/>
      <c r="AB1703" s="27"/>
      <c r="AC1703" s="27"/>
      <c r="AD1703" s="22"/>
    </row>
    <row r="1704" spans="1:30" s="25" customFormat="1" ht="12.75">
      <c r="A1704" s="22"/>
      <c r="E1704" s="43"/>
      <c r="F1704" s="44"/>
      <c r="G1704" s="49"/>
      <c r="H1704" s="49"/>
      <c r="I1704" s="49"/>
      <c r="J1704" s="26"/>
      <c r="K1704" s="26"/>
      <c r="L1704" s="26"/>
      <c r="M1704" s="297"/>
      <c r="N1704" s="105"/>
      <c r="O1704" s="105"/>
      <c r="P1704" s="105"/>
      <c r="Q1704" s="27"/>
      <c r="R1704" s="27"/>
      <c r="S1704" s="27"/>
      <c r="T1704" s="27"/>
      <c r="U1704" s="27"/>
      <c r="V1704" s="27"/>
      <c r="W1704" s="27"/>
      <c r="X1704" s="27"/>
      <c r="Y1704" s="27"/>
      <c r="Z1704" s="27"/>
      <c r="AA1704" s="27"/>
      <c r="AB1704" s="27"/>
      <c r="AC1704" s="27"/>
      <c r="AD1704" s="22"/>
    </row>
    <row r="1705" spans="1:30" s="25" customFormat="1" ht="12.75">
      <c r="A1705" s="22"/>
      <c r="E1705" s="43"/>
      <c r="F1705" s="44"/>
      <c r="G1705" s="49"/>
      <c r="H1705" s="49"/>
      <c r="I1705" s="49"/>
      <c r="J1705" s="26"/>
      <c r="K1705" s="26"/>
      <c r="L1705" s="26"/>
      <c r="M1705" s="297"/>
      <c r="N1705" s="105"/>
      <c r="O1705" s="105"/>
      <c r="P1705" s="105"/>
      <c r="Q1705" s="27"/>
      <c r="R1705" s="27"/>
      <c r="S1705" s="27"/>
      <c r="T1705" s="27"/>
      <c r="U1705" s="27"/>
      <c r="V1705" s="27"/>
      <c r="W1705" s="27"/>
      <c r="X1705" s="27"/>
      <c r="Y1705" s="27"/>
      <c r="Z1705" s="27"/>
      <c r="AA1705" s="27"/>
      <c r="AB1705" s="27"/>
      <c r="AC1705" s="27"/>
      <c r="AD1705" s="22"/>
    </row>
    <row r="1706" spans="1:30" s="25" customFormat="1" ht="12.75">
      <c r="A1706" s="22"/>
      <c r="E1706" s="43"/>
      <c r="F1706" s="44"/>
      <c r="G1706" s="49"/>
      <c r="H1706" s="49"/>
      <c r="I1706" s="49"/>
      <c r="J1706" s="26"/>
      <c r="K1706" s="26"/>
      <c r="L1706" s="26"/>
      <c r="M1706" s="297"/>
      <c r="N1706" s="105"/>
      <c r="O1706" s="105"/>
      <c r="P1706" s="105"/>
      <c r="Q1706" s="27"/>
      <c r="R1706" s="27"/>
      <c r="S1706" s="27"/>
      <c r="T1706" s="27"/>
      <c r="U1706" s="27"/>
      <c r="V1706" s="27"/>
      <c r="W1706" s="27"/>
      <c r="X1706" s="27"/>
      <c r="Y1706" s="27"/>
      <c r="Z1706" s="27"/>
      <c r="AA1706" s="27"/>
      <c r="AB1706" s="27"/>
      <c r="AC1706" s="27"/>
      <c r="AD1706" s="22"/>
    </row>
    <row r="1707" spans="1:30" s="25" customFormat="1" ht="12.75">
      <c r="A1707" s="22"/>
      <c r="E1707" s="43"/>
      <c r="F1707" s="44"/>
      <c r="G1707" s="49"/>
      <c r="H1707" s="49"/>
      <c r="I1707" s="49"/>
      <c r="J1707" s="26"/>
      <c r="K1707" s="26"/>
      <c r="L1707" s="26"/>
      <c r="M1707" s="297"/>
      <c r="N1707" s="105"/>
      <c r="O1707" s="105"/>
      <c r="P1707" s="105"/>
      <c r="Q1707" s="27"/>
      <c r="R1707" s="27"/>
      <c r="S1707" s="27"/>
      <c r="T1707" s="27"/>
      <c r="U1707" s="27"/>
      <c r="V1707" s="27"/>
      <c r="W1707" s="27"/>
      <c r="X1707" s="27"/>
      <c r="Y1707" s="27"/>
      <c r="Z1707" s="27"/>
      <c r="AA1707" s="27"/>
      <c r="AB1707" s="27"/>
      <c r="AC1707" s="27"/>
      <c r="AD1707" s="22"/>
    </row>
    <row r="1708" spans="1:30" s="25" customFormat="1" ht="12.75">
      <c r="A1708" s="22"/>
      <c r="E1708" s="43"/>
      <c r="F1708" s="44"/>
      <c r="G1708" s="49"/>
      <c r="H1708" s="49"/>
      <c r="I1708" s="49"/>
      <c r="J1708" s="26"/>
      <c r="K1708" s="26"/>
      <c r="L1708" s="26"/>
      <c r="M1708" s="297"/>
      <c r="N1708" s="105"/>
      <c r="O1708" s="105"/>
      <c r="P1708" s="105"/>
      <c r="Q1708" s="27"/>
      <c r="R1708" s="27"/>
      <c r="S1708" s="27"/>
      <c r="T1708" s="27"/>
      <c r="U1708" s="27"/>
      <c r="V1708" s="27"/>
      <c r="W1708" s="27"/>
      <c r="X1708" s="27"/>
      <c r="Y1708" s="27"/>
      <c r="Z1708" s="27"/>
      <c r="AA1708" s="27"/>
      <c r="AB1708" s="27"/>
      <c r="AC1708" s="27"/>
      <c r="AD1708" s="22"/>
    </row>
    <row r="1709" spans="1:30" s="25" customFormat="1" ht="12.75">
      <c r="A1709" s="22"/>
      <c r="E1709" s="43"/>
      <c r="F1709" s="44"/>
      <c r="G1709" s="49"/>
      <c r="H1709" s="49"/>
      <c r="I1709" s="49"/>
      <c r="J1709" s="26"/>
      <c r="K1709" s="26"/>
      <c r="L1709" s="26"/>
      <c r="M1709" s="297"/>
      <c r="N1709" s="105"/>
      <c r="O1709" s="105"/>
      <c r="P1709" s="105"/>
      <c r="Q1709" s="27"/>
      <c r="R1709" s="27"/>
      <c r="S1709" s="27"/>
      <c r="T1709" s="27"/>
      <c r="U1709" s="27"/>
      <c r="V1709" s="27"/>
      <c r="W1709" s="27"/>
      <c r="X1709" s="27"/>
      <c r="Y1709" s="27"/>
      <c r="Z1709" s="27"/>
      <c r="AA1709" s="27"/>
      <c r="AB1709" s="27"/>
      <c r="AC1709" s="27"/>
      <c r="AD1709" s="22"/>
    </row>
    <row r="1710" spans="1:30" s="25" customFormat="1" ht="12.75">
      <c r="A1710" s="22"/>
      <c r="E1710" s="43"/>
      <c r="F1710" s="44"/>
      <c r="G1710" s="49"/>
      <c r="H1710" s="49"/>
      <c r="I1710" s="49"/>
      <c r="J1710" s="26"/>
      <c r="K1710" s="26"/>
      <c r="L1710" s="26"/>
      <c r="M1710" s="297"/>
      <c r="N1710" s="105"/>
      <c r="O1710" s="105"/>
      <c r="P1710" s="105"/>
      <c r="Q1710" s="27"/>
      <c r="R1710" s="27"/>
      <c r="S1710" s="27"/>
      <c r="T1710" s="27"/>
      <c r="U1710" s="27"/>
      <c r="V1710" s="27"/>
      <c r="W1710" s="27"/>
      <c r="X1710" s="27"/>
      <c r="Y1710" s="27"/>
      <c r="Z1710" s="27"/>
      <c r="AA1710" s="27"/>
      <c r="AB1710" s="27"/>
      <c r="AC1710" s="27"/>
      <c r="AD1710" s="22"/>
    </row>
    <row r="1711" spans="1:30" s="25" customFormat="1" ht="12.75">
      <c r="A1711" s="22"/>
      <c r="E1711" s="43"/>
      <c r="F1711" s="44"/>
      <c r="G1711" s="49"/>
      <c r="H1711" s="49"/>
      <c r="I1711" s="49"/>
      <c r="J1711" s="26"/>
      <c r="K1711" s="26"/>
      <c r="L1711" s="26"/>
      <c r="M1711" s="297"/>
      <c r="N1711" s="105"/>
      <c r="O1711" s="105"/>
      <c r="P1711" s="105"/>
      <c r="Q1711" s="27"/>
      <c r="R1711" s="27"/>
      <c r="S1711" s="27"/>
      <c r="T1711" s="27"/>
      <c r="U1711" s="27"/>
      <c r="V1711" s="27"/>
      <c r="W1711" s="27"/>
      <c r="X1711" s="27"/>
      <c r="Y1711" s="27"/>
      <c r="Z1711" s="27"/>
      <c r="AA1711" s="27"/>
      <c r="AB1711" s="27"/>
      <c r="AC1711" s="27"/>
      <c r="AD1711" s="22"/>
    </row>
    <row r="1712" spans="1:30" s="25" customFormat="1" ht="12.75">
      <c r="A1712" s="22"/>
      <c r="E1712" s="43"/>
      <c r="F1712" s="44"/>
      <c r="G1712" s="49"/>
      <c r="H1712" s="49"/>
      <c r="I1712" s="49"/>
      <c r="J1712" s="26"/>
      <c r="K1712" s="26"/>
      <c r="L1712" s="26"/>
      <c r="M1712" s="297"/>
      <c r="N1712" s="105"/>
      <c r="O1712" s="105"/>
      <c r="P1712" s="105"/>
      <c r="Q1712" s="27"/>
      <c r="R1712" s="27"/>
      <c r="S1712" s="27"/>
      <c r="T1712" s="27"/>
      <c r="U1712" s="27"/>
      <c r="V1712" s="27"/>
      <c r="W1712" s="27"/>
      <c r="X1712" s="27"/>
      <c r="Y1712" s="27"/>
      <c r="Z1712" s="27"/>
      <c r="AA1712" s="27"/>
      <c r="AB1712" s="27"/>
      <c r="AC1712" s="27"/>
      <c r="AD1712" s="22"/>
    </row>
    <row r="1713" spans="1:30" s="25" customFormat="1" ht="12.75">
      <c r="A1713" s="22"/>
      <c r="E1713" s="43"/>
      <c r="F1713" s="44"/>
      <c r="G1713" s="49"/>
      <c r="H1713" s="49"/>
      <c r="I1713" s="49"/>
      <c r="J1713" s="26"/>
      <c r="K1713" s="26"/>
      <c r="L1713" s="26"/>
      <c r="M1713" s="297"/>
      <c r="N1713" s="105"/>
      <c r="O1713" s="105"/>
      <c r="P1713" s="105"/>
      <c r="Q1713" s="27"/>
      <c r="R1713" s="27"/>
      <c r="S1713" s="27"/>
      <c r="T1713" s="27"/>
      <c r="U1713" s="27"/>
      <c r="V1713" s="27"/>
      <c r="W1713" s="27"/>
      <c r="X1713" s="27"/>
      <c r="Y1713" s="27"/>
      <c r="Z1713" s="27"/>
      <c r="AA1713" s="27"/>
      <c r="AB1713" s="27"/>
      <c r="AC1713" s="27"/>
      <c r="AD1713" s="22"/>
    </row>
    <row r="1714" spans="1:30" s="25" customFormat="1" ht="12.75">
      <c r="A1714" s="22"/>
      <c r="E1714" s="43"/>
      <c r="F1714" s="44"/>
      <c r="G1714" s="49"/>
      <c r="H1714" s="49"/>
      <c r="I1714" s="49"/>
      <c r="J1714" s="26"/>
      <c r="K1714" s="26"/>
      <c r="L1714" s="26"/>
      <c r="M1714" s="297"/>
      <c r="N1714" s="105"/>
      <c r="O1714" s="105"/>
      <c r="P1714" s="105"/>
      <c r="Q1714" s="27"/>
      <c r="R1714" s="27"/>
      <c r="S1714" s="27"/>
      <c r="T1714" s="27"/>
      <c r="U1714" s="27"/>
      <c r="V1714" s="27"/>
      <c r="W1714" s="27"/>
      <c r="X1714" s="27"/>
      <c r="Y1714" s="27"/>
      <c r="Z1714" s="27"/>
      <c r="AA1714" s="27"/>
      <c r="AB1714" s="27"/>
      <c r="AC1714" s="27"/>
      <c r="AD1714" s="22"/>
    </row>
    <row r="1715" spans="1:30" s="25" customFormat="1" ht="12.75">
      <c r="A1715" s="22"/>
      <c r="E1715" s="43"/>
      <c r="F1715" s="44"/>
      <c r="G1715" s="49"/>
      <c r="H1715" s="49"/>
      <c r="I1715" s="49"/>
      <c r="J1715" s="26"/>
      <c r="K1715" s="26"/>
      <c r="L1715" s="26"/>
      <c r="M1715" s="297"/>
      <c r="N1715" s="105"/>
      <c r="O1715" s="105"/>
      <c r="P1715" s="105"/>
      <c r="Q1715" s="27"/>
      <c r="R1715" s="27"/>
      <c r="S1715" s="27"/>
      <c r="T1715" s="27"/>
      <c r="U1715" s="27"/>
      <c r="V1715" s="27"/>
      <c r="W1715" s="27"/>
      <c r="X1715" s="27"/>
      <c r="Y1715" s="27"/>
      <c r="Z1715" s="27"/>
      <c r="AA1715" s="27"/>
      <c r="AB1715" s="27"/>
      <c r="AC1715" s="27"/>
      <c r="AD1715" s="22"/>
    </row>
    <row r="1716" spans="1:30" s="25" customFormat="1" ht="12.75">
      <c r="A1716" s="22"/>
      <c r="E1716" s="43"/>
      <c r="F1716" s="44"/>
      <c r="G1716" s="49"/>
      <c r="H1716" s="49"/>
      <c r="I1716" s="49"/>
      <c r="J1716" s="26"/>
      <c r="K1716" s="26"/>
      <c r="L1716" s="26"/>
      <c r="M1716" s="297"/>
      <c r="N1716" s="105"/>
      <c r="O1716" s="105"/>
      <c r="P1716" s="105"/>
      <c r="Q1716" s="27"/>
      <c r="R1716" s="27"/>
      <c r="S1716" s="27"/>
      <c r="T1716" s="27"/>
      <c r="U1716" s="27"/>
      <c r="V1716" s="27"/>
      <c r="W1716" s="27"/>
      <c r="X1716" s="27"/>
      <c r="Y1716" s="27"/>
      <c r="Z1716" s="27"/>
      <c r="AA1716" s="27"/>
      <c r="AB1716" s="27"/>
      <c r="AC1716" s="27"/>
      <c r="AD1716" s="22"/>
    </row>
    <row r="1717" spans="1:30" s="25" customFormat="1" ht="12.75">
      <c r="A1717" s="22"/>
      <c r="E1717" s="43"/>
      <c r="F1717" s="44"/>
      <c r="G1717" s="49"/>
      <c r="H1717" s="49"/>
      <c r="I1717" s="49"/>
      <c r="J1717" s="26"/>
      <c r="K1717" s="26"/>
      <c r="L1717" s="26"/>
      <c r="M1717" s="297"/>
      <c r="N1717" s="105"/>
      <c r="O1717" s="105"/>
      <c r="P1717" s="105"/>
      <c r="Q1717" s="27"/>
      <c r="R1717" s="27"/>
      <c r="S1717" s="27"/>
      <c r="T1717" s="27"/>
      <c r="U1717" s="27"/>
      <c r="V1717" s="27"/>
      <c r="W1717" s="27"/>
      <c r="X1717" s="27"/>
      <c r="Y1717" s="27"/>
      <c r="Z1717" s="27"/>
      <c r="AA1717" s="27"/>
      <c r="AB1717" s="27"/>
      <c r="AC1717" s="27"/>
      <c r="AD1717" s="22"/>
    </row>
    <row r="1718" spans="1:30" s="25" customFormat="1" ht="12.75">
      <c r="A1718" s="22"/>
      <c r="E1718" s="43"/>
      <c r="F1718" s="44"/>
      <c r="G1718" s="49"/>
      <c r="H1718" s="49"/>
      <c r="I1718" s="49"/>
      <c r="J1718" s="26"/>
      <c r="K1718" s="26"/>
      <c r="L1718" s="26"/>
      <c r="M1718" s="297"/>
      <c r="N1718" s="105"/>
      <c r="O1718" s="105"/>
      <c r="P1718" s="105"/>
      <c r="Q1718" s="27"/>
      <c r="R1718" s="27"/>
      <c r="S1718" s="27"/>
      <c r="T1718" s="27"/>
      <c r="U1718" s="27"/>
      <c r="V1718" s="27"/>
      <c r="W1718" s="27"/>
      <c r="X1718" s="27"/>
      <c r="Y1718" s="27"/>
      <c r="Z1718" s="27"/>
      <c r="AA1718" s="27"/>
      <c r="AB1718" s="27"/>
      <c r="AC1718" s="27"/>
      <c r="AD1718" s="22"/>
    </row>
    <row r="1719" spans="1:30" s="25" customFormat="1" ht="12.75">
      <c r="A1719" s="22"/>
      <c r="E1719" s="43"/>
      <c r="F1719" s="44"/>
      <c r="G1719" s="49"/>
      <c r="H1719" s="49"/>
      <c r="I1719" s="49"/>
      <c r="J1719" s="26"/>
      <c r="K1719" s="26"/>
      <c r="L1719" s="26"/>
      <c r="M1719" s="297"/>
      <c r="N1719" s="105"/>
      <c r="O1719" s="105"/>
      <c r="P1719" s="105"/>
      <c r="Q1719" s="27"/>
      <c r="R1719" s="27"/>
      <c r="S1719" s="27"/>
      <c r="T1719" s="27"/>
      <c r="U1719" s="27"/>
      <c r="V1719" s="27"/>
      <c r="W1719" s="27"/>
      <c r="X1719" s="27"/>
      <c r="Y1719" s="27"/>
      <c r="Z1719" s="27"/>
      <c r="AA1719" s="27"/>
      <c r="AB1719" s="27"/>
      <c r="AC1719" s="27"/>
      <c r="AD1719" s="22"/>
    </row>
    <row r="1720" spans="1:30" s="25" customFormat="1" ht="12.75">
      <c r="A1720" s="22"/>
      <c r="E1720" s="43"/>
      <c r="F1720" s="44"/>
      <c r="G1720" s="49"/>
      <c r="H1720" s="49"/>
      <c r="I1720" s="49"/>
      <c r="J1720" s="26"/>
      <c r="K1720" s="26"/>
      <c r="L1720" s="26"/>
      <c r="M1720" s="297"/>
      <c r="N1720" s="105"/>
      <c r="O1720" s="105"/>
      <c r="P1720" s="105"/>
      <c r="Q1720" s="27"/>
      <c r="R1720" s="27"/>
      <c r="S1720" s="27"/>
      <c r="T1720" s="27"/>
      <c r="U1720" s="27"/>
      <c r="V1720" s="27"/>
      <c r="W1720" s="27"/>
      <c r="X1720" s="27"/>
      <c r="Y1720" s="27"/>
      <c r="Z1720" s="27"/>
      <c r="AA1720" s="27"/>
      <c r="AB1720" s="27"/>
      <c r="AC1720" s="27"/>
      <c r="AD1720" s="22"/>
    </row>
    <row r="1721" spans="1:30" s="25" customFormat="1" ht="12.75">
      <c r="A1721" s="22"/>
      <c r="E1721" s="43"/>
      <c r="F1721" s="44"/>
      <c r="G1721" s="49"/>
      <c r="H1721" s="49"/>
      <c r="I1721" s="49"/>
      <c r="J1721" s="26"/>
      <c r="K1721" s="26"/>
      <c r="L1721" s="26"/>
      <c r="M1721" s="297"/>
      <c r="N1721" s="105"/>
      <c r="O1721" s="105"/>
      <c r="P1721" s="105"/>
      <c r="Q1721" s="27"/>
      <c r="R1721" s="27"/>
      <c r="S1721" s="27"/>
      <c r="T1721" s="27"/>
      <c r="U1721" s="27"/>
      <c r="V1721" s="27"/>
      <c r="W1721" s="27"/>
      <c r="X1721" s="27"/>
      <c r="Y1721" s="27"/>
      <c r="Z1721" s="27"/>
      <c r="AA1721" s="27"/>
      <c r="AB1721" s="27"/>
      <c r="AC1721" s="27"/>
      <c r="AD1721" s="22"/>
    </row>
    <row r="1722" spans="1:30" s="25" customFormat="1" ht="12.75">
      <c r="A1722" s="22"/>
      <c r="E1722" s="43"/>
      <c r="F1722" s="44"/>
      <c r="G1722" s="49"/>
      <c r="H1722" s="49"/>
      <c r="I1722" s="49"/>
      <c r="J1722" s="26"/>
      <c r="K1722" s="26"/>
      <c r="L1722" s="26"/>
      <c r="M1722" s="297"/>
      <c r="N1722" s="105"/>
      <c r="O1722" s="105"/>
      <c r="P1722" s="105"/>
      <c r="Q1722" s="27"/>
      <c r="R1722" s="27"/>
      <c r="S1722" s="27"/>
      <c r="T1722" s="27"/>
      <c r="U1722" s="27"/>
      <c r="V1722" s="27"/>
      <c r="W1722" s="27"/>
      <c r="X1722" s="27"/>
      <c r="Y1722" s="27"/>
      <c r="Z1722" s="27"/>
      <c r="AA1722" s="27"/>
      <c r="AB1722" s="27"/>
      <c r="AC1722" s="27"/>
      <c r="AD1722" s="22"/>
    </row>
    <row r="1723" spans="1:30" s="25" customFormat="1" ht="12.75">
      <c r="A1723" s="22"/>
      <c r="E1723" s="43"/>
      <c r="F1723" s="44"/>
      <c r="G1723" s="49"/>
      <c r="H1723" s="49"/>
      <c r="I1723" s="49"/>
      <c r="J1723" s="26"/>
      <c r="K1723" s="26"/>
      <c r="L1723" s="26"/>
      <c r="M1723" s="297"/>
      <c r="N1723" s="105"/>
      <c r="O1723" s="105"/>
      <c r="P1723" s="105"/>
      <c r="Q1723" s="27"/>
      <c r="R1723" s="27"/>
      <c r="S1723" s="27"/>
      <c r="T1723" s="27"/>
      <c r="U1723" s="27"/>
      <c r="V1723" s="27"/>
      <c r="W1723" s="27"/>
      <c r="X1723" s="27"/>
      <c r="Y1723" s="27"/>
      <c r="Z1723" s="27"/>
      <c r="AA1723" s="27"/>
      <c r="AB1723" s="27"/>
      <c r="AC1723" s="27"/>
      <c r="AD1723" s="22"/>
    </row>
    <row r="1724" spans="1:30" s="25" customFormat="1" ht="12.75">
      <c r="A1724" s="22"/>
      <c r="E1724" s="43"/>
      <c r="F1724" s="44"/>
      <c r="G1724" s="49"/>
      <c r="H1724" s="49"/>
      <c r="I1724" s="49"/>
      <c r="J1724" s="26"/>
      <c r="K1724" s="26"/>
      <c r="L1724" s="26"/>
      <c r="M1724" s="297"/>
      <c r="N1724" s="105"/>
      <c r="O1724" s="105"/>
      <c r="P1724" s="105"/>
      <c r="Q1724" s="27"/>
      <c r="R1724" s="27"/>
      <c r="S1724" s="27"/>
      <c r="T1724" s="27"/>
      <c r="U1724" s="27"/>
      <c r="V1724" s="27"/>
      <c r="W1724" s="27"/>
      <c r="X1724" s="27"/>
      <c r="Y1724" s="27"/>
      <c r="Z1724" s="27"/>
      <c r="AA1724" s="27"/>
      <c r="AB1724" s="27"/>
      <c r="AC1724" s="27"/>
      <c r="AD1724" s="22"/>
    </row>
    <row r="1725" spans="1:30" s="25" customFormat="1" ht="12.75">
      <c r="A1725" s="22"/>
      <c r="E1725" s="43"/>
      <c r="F1725" s="44"/>
      <c r="G1725" s="49"/>
      <c r="H1725" s="49"/>
      <c r="I1725" s="49"/>
      <c r="J1725" s="26"/>
      <c r="K1725" s="26"/>
      <c r="L1725" s="26"/>
      <c r="M1725" s="297"/>
      <c r="N1725" s="105"/>
      <c r="O1725" s="105"/>
      <c r="P1725" s="105"/>
      <c r="Q1725" s="27"/>
      <c r="R1725" s="27"/>
      <c r="S1725" s="27"/>
      <c r="T1725" s="27"/>
      <c r="U1725" s="27"/>
      <c r="V1725" s="27"/>
      <c r="W1725" s="27"/>
      <c r="X1725" s="27"/>
      <c r="Y1725" s="27"/>
      <c r="Z1725" s="27"/>
      <c r="AA1725" s="27"/>
      <c r="AB1725" s="27"/>
      <c r="AC1725" s="27"/>
      <c r="AD1725" s="22"/>
    </row>
    <row r="1726" spans="1:30" s="25" customFormat="1" ht="12.75">
      <c r="A1726" s="22"/>
      <c r="E1726" s="43"/>
      <c r="F1726" s="44"/>
      <c r="G1726" s="49"/>
      <c r="H1726" s="49"/>
      <c r="I1726" s="49"/>
      <c r="J1726" s="26"/>
      <c r="K1726" s="26"/>
      <c r="L1726" s="26"/>
      <c r="M1726" s="297"/>
      <c r="N1726" s="105"/>
      <c r="O1726" s="105"/>
      <c r="P1726" s="105"/>
      <c r="Q1726" s="27"/>
      <c r="R1726" s="27"/>
      <c r="S1726" s="27"/>
      <c r="T1726" s="27"/>
      <c r="U1726" s="27"/>
      <c r="V1726" s="27"/>
      <c r="W1726" s="27"/>
      <c r="X1726" s="27"/>
      <c r="Y1726" s="27"/>
      <c r="Z1726" s="27"/>
      <c r="AA1726" s="27"/>
      <c r="AB1726" s="27"/>
      <c r="AC1726" s="27"/>
      <c r="AD1726" s="22"/>
    </row>
    <row r="1727" spans="1:30" s="25" customFormat="1" ht="12.75">
      <c r="A1727" s="22"/>
      <c r="E1727" s="43"/>
      <c r="F1727" s="44"/>
      <c r="G1727" s="49"/>
      <c r="H1727" s="49"/>
      <c r="I1727" s="49"/>
      <c r="J1727" s="26"/>
      <c r="K1727" s="26"/>
      <c r="L1727" s="26"/>
      <c r="M1727" s="297"/>
      <c r="N1727" s="105"/>
      <c r="O1727" s="105"/>
      <c r="P1727" s="105"/>
      <c r="Q1727" s="27"/>
      <c r="R1727" s="27"/>
      <c r="S1727" s="27"/>
      <c r="T1727" s="27"/>
      <c r="U1727" s="27"/>
      <c r="V1727" s="27"/>
      <c r="W1727" s="27"/>
      <c r="X1727" s="27"/>
      <c r="Y1727" s="27"/>
      <c r="Z1727" s="27"/>
      <c r="AA1727" s="27"/>
      <c r="AB1727" s="27"/>
      <c r="AC1727" s="27"/>
      <c r="AD1727" s="22"/>
    </row>
    <row r="1728" spans="1:30" s="25" customFormat="1" ht="12.75">
      <c r="A1728" s="22"/>
      <c r="E1728" s="43"/>
      <c r="F1728" s="44"/>
      <c r="G1728" s="49"/>
      <c r="H1728" s="49"/>
      <c r="I1728" s="49"/>
      <c r="J1728" s="26"/>
      <c r="K1728" s="26"/>
      <c r="L1728" s="26"/>
      <c r="M1728" s="297"/>
      <c r="N1728" s="105"/>
      <c r="O1728" s="105"/>
      <c r="P1728" s="105"/>
      <c r="Q1728" s="27"/>
      <c r="R1728" s="27"/>
      <c r="S1728" s="27"/>
      <c r="T1728" s="27"/>
      <c r="U1728" s="27"/>
      <c r="V1728" s="27"/>
      <c r="W1728" s="27"/>
      <c r="X1728" s="27"/>
      <c r="Y1728" s="27"/>
      <c r="Z1728" s="27"/>
      <c r="AA1728" s="27"/>
      <c r="AB1728" s="27"/>
      <c r="AC1728" s="27"/>
      <c r="AD1728" s="22"/>
    </row>
    <row r="1729" spans="1:30" s="25" customFormat="1" ht="12.75">
      <c r="A1729" s="22"/>
      <c r="E1729" s="43"/>
      <c r="F1729" s="44"/>
      <c r="G1729" s="49"/>
      <c r="H1729" s="49"/>
      <c r="I1729" s="49"/>
      <c r="J1729" s="26"/>
      <c r="K1729" s="26"/>
      <c r="L1729" s="26"/>
      <c r="M1729" s="297"/>
      <c r="N1729" s="105"/>
      <c r="O1729" s="105"/>
      <c r="P1729" s="105"/>
      <c r="Q1729" s="27"/>
      <c r="R1729" s="27"/>
      <c r="S1729" s="27"/>
      <c r="T1729" s="27"/>
      <c r="U1729" s="27"/>
      <c r="V1729" s="27"/>
      <c r="W1729" s="27"/>
      <c r="X1729" s="27"/>
      <c r="Y1729" s="27"/>
      <c r="Z1729" s="27"/>
      <c r="AA1729" s="27"/>
      <c r="AB1729" s="27"/>
      <c r="AC1729" s="27"/>
      <c r="AD1729" s="22"/>
    </row>
    <row r="1730" spans="1:30" s="25" customFormat="1" ht="12.75">
      <c r="A1730" s="22"/>
      <c r="E1730" s="43"/>
      <c r="F1730" s="44"/>
      <c r="G1730" s="49"/>
      <c r="H1730" s="49"/>
      <c r="I1730" s="49"/>
      <c r="J1730" s="26"/>
      <c r="K1730" s="26"/>
      <c r="L1730" s="26"/>
      <c r="M1730" s="297"/>
      <c r="N1730" s="105"/>
      <c r="O1730" s="105"/>
      <c r="P1730" s="105"/>
      <c r="Q1730" s="27"/>
      <c r="R1730" s="27"/>
      <c r="S1730" s="27"/>
      <c r="T1730" s="27"/>
      <c r="U1730" s="27"/>
      <c r="V1730" s="27"/>
      <c r="W1730" s="27"/>
      <c r="X1730" s="27"/>
      <c r="Y1730" s="27"/>
      <c r="Z1730" s="27"/>
      <c r="AA1730" s="27"/>
      <c r="AB1730" s="27"/>
      <c r="AC1730" s="27"/>
      <c r="AD1730" s="22"/>
    </row>
    <row r="1731" spans="1:30" s="25" customFormat="1" ht="12.75">
      <c r="A1731" s="22"/>
      <c r="E1731" s="43"/>
      <c r="F1731" s="44"/>
      <c r="G1731" s="49"/>
      <c r="H1731" s="49"/>
      <c r="I1731" s="49"/>
      <c r="J1731" s="26"/>
      <c r="K1731" s="26"/>
      <c r="L1731" s="26"/>
      <c r="M1731" s="297"/>
      <c r="N1731" s="105"/>
      <c r="O1731" s="105"/>
      <c r="P1731" s="105"/>
      <c r="Q1731" s="27"/>
      <c r="R1731" s="27"/>
      <c r="S1731" s="27"/>
      <c r="T1731" s="27"/>
      <c r="U1731" s="27"/>
      <c r="V1731" s="27"/>
      <c r="W1731" s="27"/>
      <c r="X1731" s="27"/>
      <c r="Y1731" s="27"/>
      <c r="Z1731" s="27"/>
      <c r="AA1731" s="27"/>
      <c r="AB1731" s="27"/>
      <c r="AC1731" s="27"/>
      <c r="AD1731" s="22"/>
    </row>
    <row r="1732" spans="1:30" s="25" customFormat="1" ht="12.75">
      <c r="A1732" s="22"/>
      <c r="E1732" s="43"/>
      <c r="F1732" s="44"/>
      <c r="G1732" s="49"/>
      <c r="H1732" s="49"/>
      <c r="I1732" s="49"/>
      <c r="J1732" s="26"/>
      <c r="K1732" s="26"/>
      <c r="L1732" s="26"/>
      <c r="M1732" s="297"/>
      <c r="N1732" s="105"/>
      <c r="O1732" s="105"/>
      <c r="P1732" s="105"/>
      <c r="Q1732" s="27"/>
      <c r="R1732" s="27"/>
      <c r="S1732" s="27"/>
      <c r="T1732" s="27"/>
      <c r="U1732" s="27"/>
      <c r="V1732" s="27"/>
      <c r="W1732" s="27"/>
      <c r="X1732" s="27"/>
      <c r="Y1732" s="27"/>
      <c r="Z1732" s="27"/>
      <c r="AA1732" s="27"/>
      <c r="AB1732" s="27"/>
      <c r="AC1732" s="27"/>
      <c r="AD1732" s="22"/>
    </row>
    <row r="1733" spans="1:30" s="25" customFormat="1" ht="12.75">
      <c r="A1733" s="22"/>
      <c r="E1733" s="43"/>
      <c r="F1733" s="44"/>
      <c r="G1733" s="49"/>
      <c r="H1733" s="49"/>
      <c r="I1733" s="49"/>
      <c r="J1733" s="26"/>
      <c r="K1733" s="26"/>
      <c r="L1733" s="26"/>
      <c r="M1733" s="297"/>
      <c r="N1733" s="105"/>
      <c r="O1733" s="105"/>
      <c r="P1733" s="105"/>
      <c r="Q1733" s="27"/>
      <c r="R1733" s="27"/>
      <c r="S1733" s="27"/>
      <c r="T1733" s="27"/>
      <c r="U1733" s="27"/>
      <c r="V1733" s="27"/>
      <c r="W1733" s="27"/>
      <c r="X1733" s="27"/>
      <c r="Y1733" s="27"/>
      <c r="Z1733" s="27"/>
      <c r="AA1733" s="27"/>
      <c r="AB1733" s="27"/>
      <c r="AC1733" s="27"/>
      <c r="AD1733" s="22"/>
    </row>
    <row r="1734" spans="1:30" s="25" customFormat="1" ht="12.75">
      <c r="A1734" s="22"/>
      <c r="E1734" s="43"/>
      <c r="F1734" s="44"/>
      <c r="G1734" s="49"/>
      <c r="H1734" s="49"/>
      <c r="I1734" s="49"/>
      <c r="J1734" s="26"/>
      <c r="K1734" s="26"/>
      <c r="L1734" s="26"/>
      <c r="M1734" s="297"/>
      <c r="N1734" s="105"/>
      <c r="O1734" s="105"/>
      <c r="P1734" s="105"/>
      <c r="Q1734" s="27"/>
      <c r="R1734" s="27"/>
      <c r="S1734" s="27"/>
      <c r="T1734" s="27"/>
      <c r="U1734" s="27"/>
      <c r="V1734" s="27"/>
      <c r="W1734" s="27"/>
      <c r="X1734" s="27"/>
      <c r="Y1734" s="27"/>
      <c r="Z1734" s="27"/>
      <c r="AA1734" s="27"/>
      <c r="AB1734" s="27"/>
      <c r="AC1734" s="27"/>
      <c r="AD1734" s="22"/>
    </row>
    <row r="1735" spans="1:30" s="25" customFormat="1" ht="12.75">
      <c r="A1735" s="22"/>
      <c r="E1735" s="43"/>
      <c r="F1735" s="44"/>
      <c r="G1735" s="49"/>
      <c r="H1735" s="49"/>
      <c r="I1735" s="49"/>
      <c r="J1735" s="26"/>
      <c r="K1735" s="26"/>
      <c r="L1735" s="26"/>
      <c r="M1735" s="297"/>
      <c r="N1735" s="105"/>
      <c r="O1735" s="105"/>
      <c r="P1735" s="105"/>
      <c r="Q1735" s="27"/>
      <c r="R1735" s="27"/>
      <c r="S1735" s="27"/>
      <c r="T1735" s="27"/>
      <c r="U1735" s="27"/>
      <c r="V1735" s="27"/>
      <c r="W1735" s="27"/>
      <c r="X1735" s="27"/>
      <c r="Y1735" s="27"/>
      <c r="Z1735" s="27"/>
      <c r="AA1735" s="27"/>
      <c r="AB1735" s="27"/>
      <c r="AC1735" s="27"/>
      <c r="AD1735" s="22"/>
    </row>
    <row r="1736" spans="1:30" s="25" customFormat="1" ht="12.75">
      <c r="A1736" s="22"/>
      <c r="E1736" s="43"/>
      <c r="F1736" s="44"/>
      <c r="G1736" s="49"/>
      <c r="H1736" s="49"/>
      <c r="I1736" s="49"/>
      <c r="J1736" s="26"/>
      <c r="K1736" s="26"/>
      <c r="L1736" s="26"/>
      <c r="M1736" s="297"/>
      <c r="N1736" s="105"/>
      <c r="O1736" s="105"/>
      <c r="P1736" s="105"/>
      <c r="Q1736" s="27"/>
      <c r="R1736" s="27"/>
      <c r="S1736" s="27"/>
      <c r="T1736" s="27"/>
      <c r="U1736" s="27"/>
      <c r="V1736" s="27"/>
      <c r="W1736" s="27"/>
      <c r="X1736" s="27"/>
      <c r="Y1736" s="27"/>
      <c r="Z1736" s="27"/>
      <c r="AA1736" s="27"/>
      <c r="AB1736" s="27"/>
      <c r="AC1736" s="27"/>
      <c r="AD1736" s="22"/>
    </row>
    <row r="1737" spans="1:30" s="25" customFormat="1" ht="12.75">
      <c r="A1737" s="22"/>
      <c r="E1737" s="43"/>
      <c r="F1737" s="44"/>
      <c r="G1737" s="49"/>
      <c r="H1737" s="49"/>
      <c r="I1737" s="49"/>
      <c r="J1737" s="26"/>
      <c r="K1737" s="26"/>
      <c r="L1737" s="26"/>
      <c r="M1737" s="297"/>
      <c r="N1737" s="105"/>
      <c r="O1737" s="105"/>
      <c r="P1737" s="105"/>
      <c r="Q1737" s="27"/>
      <c r="R1737" s="27"/>
      <c r="S1737" s="27"/>
      <c r="T1737" s="27"/>
      <c r="U1737" s="27"/>
      <c r="V1737" s="27"/>
      <c r="W1737" s="27"/>
      <c r="X1737" s="27"/>
      <c r="Y1737" s="27"/>
      <c r="Z1737" s="27"/>
      <c r="AA1737" s="27"/>
      <c r="AB1737" s="27"/>
      <c r="AC1737" s="27"/>
      <c r="AD1737" s="22"/>
    </row>
    <row r="1738" spans="1:30" s="25" customFormat="1" ht="12.75">
      <c r="A1738" s="22"/>
      <c r="E1738" s="43"/>
      <c r="F1738" s="44"/>
      <c r="G1738" s="49"/>
      <c r="H1738" s="49"/>
      <c r="I1738" s="49"/>
      <c r="J1738" s="26"/>
      <c r="K1738" s="26"/>
      <c r="L1738" s="26"/>
      <c r="M1738" s="297"/>
      <c r="N1738" s="105"/>
      <c r="O1738" s="105"/>
      <c r="P1738" s="105"/>
      <c r="Q1738" s="27"/>
      <c r="R1738" s="27"/>
      <c r="S1738" s="27"/>
      <c r="T1738" s="27"/>
      <c r="U1738" s="27"/>
      <c r="V1738" s="27"/>
      <c r="W1738" s="27"/>
      <c r="X1738" s="27"/>
      <c r="Y1738" s="27"/>
      <c r="Z1738" s="27"/>
      <c r="AA1738" s="27"/>
      <c r="AB1738" s="27"/>
      <c r="AC1738" s="27"/>
      <c r="AD1738" s="22"/>
    </row>
    <row r="1739" spans="1:30" s="25" customFormat="1" ht="12.75">
      <c r="A1739" s="22"/>
      <c r="E1739" s="43"/>
      <c r="F1739" s="44"/>
      <c r="G1739" s="49"/>
      <c r="H1739" s="49"/>
      <c r="I1739" s="49"/>
      <c r="J1739" s="26"/>
      <c r="K1739" s="26"/>
      <c r="L1739" s="26"/>
      <c r="M1739" s="297"/>
      <c r="N1739" s="105"/>
      <c r="O1739" s="105"/>
      <c r="P1739" s="105"/>
      <c r="Q1739" s="27"/>
      <c r="R1739" s="27"/>
      <c r="S1739" s="27"/>
      <c r="T1739" s="27"/>
      <c r="U1739" s="27"/>
      <c r="V1739" s="27"/>
      <c r="W1739" s="27"/>
      <c r="X1739" s="27"/>
      <c r="Y1739" s="27"/>
      <c r="Z1739" s="27"/>
      <c r="AA1739" s="27"/>
      <c r="AB1739" s="27"/>
      <c r="AC1739" s="27"/>
      <c r="AD1739" s="22"/>
    </row>
    <row r="1740" spans="1:30" s="25" customFormat="1" ht="12.75">
      <c r="A1740" s="22"/>
      <c r="E1740" s="43"/>
      <c r="F1740" s="44"/>
      <c r="G1740" s="49"/>
      <c r="H1740" s="49"/>
      <c r="I1740" s="49"/>
      <c r="J1740" s="26"/>
      <c r="K1740" s="26"/>
      <c r="L1740" s="26"/>
      <c r="M1740" s="297"/>
      <c r="N1740" s="105"/>
      <c r="O1740" s="105"/>
      <c r="P1740" s="105"/>
      <c r="Q1740" s="27"/>
      <c r="R1740" s="27"/>
      <c r="S1740" s="27"/>
      <c r="T1740" s="27"/>
      <c r="U1740" s="27"/>
      <c r="V1740" s="27"/>
      <c r="W1740" s="27"/>
      <c r="X1740" s="27"/>
      <c r="Y1740" s="27"/>
      <c r="Z1740" s="27"/>
      <c r="AA1740" s="27"/>
      <c r="AB1740" s="27"/>
      <c r="AC1740" s="27"/>
      <c r="AD1740" s="22"/>
    </row>
    <row r="1741" spans="1:30" s="25" customFormat="1" ht="12.75">
      <c r="A1741" s="22"/>
      <c r="E1741" s="43"/>
      <c r="F1741" s="44"/>
      <c r="G1741" s="49"/>
      <c r="H1741" s="49"/>
      <c r="I1741" s="49"/>
      <c r="J1741" s="26"/>
      <c r="K1741" s="26"/>
      <c r="L1741" s="26"/>
      <c r="M1741" s="297"/>
      <c r="N1741" s="105"/>
      <c r="O1741" s="105"/>
      <c r="P1741" s="105"/>
      <c r="Q1741" s="27"/>
      <c r="R1741" s="27"/>
      <c r="S1741" s="27"/>
      <c r="T1741" s="27"/>
      <c r="U1741" s="27"/>
      <c r="V1741" s="27"/>
      <c r="W1741" s="27"/>
      <c r="X1741" s="27"/>
      <c r="Y1741" s="27"/>
      <c r="Z1741" s="27"/>
      <c r="AA1741" s="27"/>
      <c r="AB1741" s="27"/>
      <c r="AC1741" s="27"/>
      <c r="AD1741" s="22"/>
    </row>
    <row r="1742" spans="1:30" s="25" customFormat="1" ht="12.75">
      <c r="A1742" s="22"/>
      <c r="E1742" s="43"/>
      <c r="F1742" s="44"/>
      <c r="G1742" s="49"/>
      <c r="H1742" s="49"/>
      <c r="I1742" s="49"/>
      <c r="J1742" s="26"/>
      <c r="K1742" s="26"/>
      <c r="L1742" s="26"/>
      <c r="M1742" s="297"/>
      <c r="N1742" s="105"/>
      <c r="O1742" s="105"/>
      <c r="P1742" s="105"/>
      <c r="Q1742" s="27"/>
      <c r="R1742" s="27"/>
      <c r="S1742" s="27"/>
      <c r="T1742" s="27"/>
      <c r="U1742" s="27"/>
      <c r="V1742" s="27"/>
      <c r="W1742" s="27"/>
      <c r="X1742" s="27"/>
      <c r="Y1742" s="27"/>
      <c r="Z1742" s="27"/>
      <c r="AA1742" s="27"/>
      <c r="AB1742" s="27"/>
      <c r="AC1742" s="27"/>
      <c r="AD1742" s="22"/>
    </row>
    <row r="1743" spans="1:30" s="25" customFormat="1" ht="12.75">
      <c r="A1743" s="22"/>
      <c r="E1743" s="43"/>
      <c r="F1743" s="44"/>
      <c r="G1743" s="49"/>
      <c r="H1743" s="49"/>
      <c r="I1743" s="49"/>
      <c r="J1743" s="26"/>
      <c r="K1743" s="26"/>
      <c r="L1743" s="26"/>
      <c r="M1743" s="297"/>
      <c r="N1743" s="105"/>
      <c r="O1743" s="105"/>
      <c r="P1743" s="105"/>
      <c r="Q1743" s="27"/>
      <c r="R1743" s="27"/>
      <c r="S1743" s="27"/>
      <c r="T1743" s="27"/>
      <c r="U1743" s="27"/>
      <c r="V1743" s="27"/>
      <c r="W1743" s="27"/>
      <c r="X1743" s="27"/>
      <c r="Y1743" s="27"/>
      <c r="Z1743" s="27"/>
      <c r="AA1743" s="27"/>
      <c r="AB1743" s="27"/>
      <c r="AC1743" s="27"/>
      <c r="AD1743" s="22"/>
    </row>
    <row r="1744" spans="1:30" s="25" customFormat="1" ht="12.75">
      <c r="A1744" s="22"/>
      <c r="E1744" s="43"/>
      <c r="F1744" s="44"/>
      <c r="G1744" s="49"/>
      <c r="H1744" s="49"/>
      <c r="I1744" s="49"/>
      <c r="J1744" s="26"/>
      <c r="K1744" s="26"/>
      <c r="L1744" s="26"/>
      <c r="M1744" s="297"/>
      <c r="N1744" s="105"/>
      <c r="O1744" s="105"/>
      <c r="P1744" s="105"/>
      <c r="Q1744" s="27"/>
      <c r="R1744" s="27"/>
      <c r="S1744" s="27"/>
      <c r="T1744" s="27"/>
      <c r="U1744" s="27"/>
      <c r="V1744" s="27"/>
      <c r="W1744" s="27"/>
      <c r="X1744" s="27"/>
      <c r="Y1744" s="27"/>
      <c r="Z1744" s="27"/>
      <c r="AA1744" s="27"/>
      <c r="AB1744" s="27"/>
      <c r="AC1744" s="27"/>
      <c r="AD1744" s="22"/>
    </row>
    <row r="1745" spans="1:30" s="25" customFormat="1" ht="12.75">
      <c r="A1745" s="22"/>
      <c r="E1745" s="43"/>
      <c r="F1745" s="44"/>
      <c r="G1745" s="49"/>
      <c r="H1745" s="49"/>
      <c r="I1745" s="49"/>
      <c r="J1745" s="26"/>
      <c r="K1745" s="26"/>
      <c r="L1745" s="26"/>
      <c r="M1745" s="297"/>
      <c r="N1745" s="105"/>
      <c r="O1745" s="105"/>
      <c r="P1745" s="105"/>
      <c r="Q1745" s="27"/>
      <c r="R1745" s="27"/>
      <c r="S1745" s="27"/>
      <c r="T1745" s="27"/>
      <c r="U1745" s="27"/>
      <c r="V1745" s="27"/>
      <c r="W1745" s="27"/>
      <c r="X1745" s="27"/>
      <c r="Y1745" s="27"/>
      <c r="Z1745" s="27"/>
      <c r="AA1745" s="27"/>
      <c r="AB1745" s="27"/>
      <c r="AC1745" s="27"/>
      <c r="AD1745" s="22"/>
    </row>
    <row r="1746" spans="1:30" s="25" customFormat="1" ht="12.75">
      <c r="A1746" s="22"/>
      <c r="E1746" s="43"/>
      <c r="F1746" s="44"/>
      <c r="G1746" s="49"/>
      <c r="H1746" s="49"/>
      <c r="I1746" s="49"/>
      <c r="J1746" s="26"/>
      <c r="K1746" s="26"/>
      <c r="L1746" s="26"/>
      <c r="M1746" s="297"/>
      <c r="N1746" s="105"/>
      <c r="O1746" s="105"/>
      <c r="P1746" s="105"/>
      <c r="Q1746" s="27"/>
      <c r="R1746" s="27"/>
      <c r="S1746" s="27"/>
      <c r="T1746" s="27"/>
      <c r="U1746" s="27"/>
      <c r="V1746" s="27"/>
      <c r="W1746" s="27"/>
      <c r="X1746" s="27"/>
      <c r="Y1746" s="27"/>
      <c r="Z1746" s="27"/>
      <c r="AA1746" s="27"/>
      <c r="AB1746" s="27"/>
      <c r="AC1746" s="27"/>
      <c r="AD1746" s="22"/>
    </row>
    <row r="1747" spans="1:30" s="25" customFormat="1" ht="12.75">
      <c r="A1747" s="22"/>
      <c r="E1747" s="43"/>
      <c r="F1747" s="44"/>
      <c r="G1747" s="49"/>
      <c r="H1747" s="49"/>
      <c r="I1747" s="49"/>
      <c r="J1747" s="26"/>
      <c r="K1747" s="26"/>
      <c r="L1747" s="26"/>
      <c r="M1747" s="297"/>
      <c r="N1747" s="105"/>
      <c r="O1747" s="105"/>
      <c r="P1747" s="105"/>
      <c r="Q1747" s="27"/>
      <c r="R1747" s="27"/>
      <c r="S1747" s="27"/>
      <c r="T1747" s="27"/>
      <c r="U1747" s="27"/>
      <c r="V1747" s="27"/>
      <c r="W1747" s="27"/>
      <c r="X1747" s="27"/>
      <c r="Y1747" s="27"/>
      <c r="Z1747" s="27"/>
      <c r="AA1747" s="27"/>
      <c r="AB1747" s="27"/>
      <c r="AC1747" s="27"/>
      <c r="AD1747" s="22"/>
    </row>
    <row r="1748" spans="1:30" s="25" customFormat="1" ht="12.75">
      <c r="A1748" s="22"/>
      <c r="E1748" s="43"/>
      <c r="F1748" s="44"/>
      <c r="G1748" s="49"/>
      <c r="H1748" s="49"/>
      <c r="I1748" s="49"/>
      <c r="J1748" s="26"/>
      <c r="K1748" s="26"/>
      <c r="L1748" s="26"/>
      <c r="M1748" s="297"/>
      <c r="N1748" s="105"/>
      <c r="O1748" s="105"/>
      <c r="P1748" s="105"/>
      <c r="Q1748" s="27"/>
      <c r="R1748" s="27"/>
      <c r="S1748" s="27"/>
      <c r="T1748" s="27"/>
      <c r="U1748" s="27"/>
      <c r="V1748" s="27"/>
      <c r="W1748" s="27"/>
      <c r="X1748" s="27"/>
      <c r="Y1748" s="27"/>
      <c r="Z1748" s="27"/>
      <c r="AA1748" s="27"/>
      <c r="AB1748" s="27"/>
      <c r="AC1748" s="27"/>
      <c r="AD1748" s="22"/>
    </row>
    <row r="1749" spans="1:30" s="25" customFormat="1" ht="12.75">
      <c r="A1749" s="22"/>
      <c r="E1749" s="43"/>
      <c r="F1749" s="44"/>
      <c r="G1749" s="49"/>
      <c r="H1749" s="49"/>
      <c r="I1749" s="49"/>
      <c r="J1749" s="26"/>
      <c r="K1749" s="26"/>
      <c r="L1749" s="26"/>
      <c r="M1749" s="297"/>
      <c r="N1749" s="105"/>
      <c r="O1749" s="105"/>
      <c r="P1749" s="105"/>
      <c r="Q1749" s="27"/>
      <c r="R1749" s="27"/>
      <c r="S1749" s="27"/>
      <c r="T1749" s="27"/>
      <c r="U1749" s="27"/>
      <c r="V1749" s="27"/>
      <c r="W1749" s="27"/>
      <c r="X1749" s="27"/>
      <c r="Y1749" s="27"/>
      <c r="Z1749" s="27"/>
      <c r="AA1749" s="27"/>
      <c r="AB1749" s="27"/>
      <c r="AC1749" s="27"/>
      <c r="AD1749" s="22"/>
    </row>
    <row r="1750" spans="1:30" s="25" customFormat="1" ht="12.75">
      <c r="A1750" s="22"/>
      <c r="E1750" s="43"/>
      <c r="F1750" s="44"/>
      <c r="G1750" s="49"/>
      <c r="H1750" s="49"/>
      <c r="I1750" s="49"/>
      <c r="J1750" s="26"/>
      <c r="K1750" s="26"/>
      <c r="L1750" s="26"/>
      <c r="M1750" s="297"/>
      <c r="N1750" s="105"/>
      <c r="O1750" s="105"/>
      <c r="P1750" s="105"/>
      <c r="Q1750" s="27"/>
      <c r="R1750" s="27"/>
      <c r="S1750" s="27"/>
      <c r="T1750" s="27"/>
      <c r="U1750" s="27"/>
      <c r="V1750" s="27"/>
      <c r="W1750" s="27"/>
      <c r="X1750" s="27"/>
      <c r="Y1750" s="27"/>
      <c r="Z1750" s="27"/>
      <c r="AA1750" s="27"/>
      <c r="AB1750" s="27"/>
      <c r="AC1750" s="27"/>
      <c r="AD1750" s="22"/>
    </row>
    <row r="1751" spans="1:30" s="25" customFormat="1" ht="12.75">
      <c r="A1751" s="22"/>
      <c r="E1751" s="43"/>
      <c r="F1751" s="44"/>
      <c r="G1751" s="49"/>
      <c r="H1751" s="49"/>
      <c r="I1751" s="49"/>
      <c r="J1751" s="26"/>
      <c r="K1751" s="26"/>
      <c r="L1751" s="26"/>
      <c r="M1751" s="297"/>
      <c r="N1751" s="105"/>
      <c r="O1751" s="105"/>
      <c r="P1751" s="105"/>
      <c r="Q1751" s="27"/>
      <c r="R1751" s="27"/>
      <c r="S1751" s="27"/>
      <c r="T1751" s="27"/>
      <c r="U1751" s="27"/>
      <c r="V1751" s="27"/>
      <c r="W1751" s="27"/>
      <c r="X1751" s="27"/>
      <c r="Y1751" s="27"/>
      <c r="Z1751" s="27"/>
      <c r="AA1751" s="27"/>
      <c r="AB1751" s="27"/>
      <c r="AC1751" s="27"/>
      <c r="AD1751" s="22"/>
    </row>
    <row r="1752" spans="1:30" s="25" customFormat="1" ht="12.75">
      <c r="A1752" s="22"/>
      <c r="E1752" s="43"/>
      <c r="F1752" s="44"/>
      <c r="G1752" s="49"/>
      <c r="H1752" s="49"/>
      <c r="I1752" s="49"/>
      <c r="J1752" s="26"/>
      <c r="K1752" s="26"/>
      <c r="L1752" s="26"/>
      <c r="M1752" s="297"/>
      <c r="N1752" s="105"/>
      <c r="O1752" s="105"/>
      <c r="P1752" s="105"/>
      <c r="Q1752" s="27"/>
      <c r="R1752" s="27"/>
      <c r="S1752" s="27"/>
      <c r="T1752" s="27"/>
      <c r="U1752" s="27"/>
      <c r="V1752" s="27"/>
      <c r="W1752" s="27"/>
      <c r="X1752" s="27"/>
      <c r="Y1752" s="27"/>
      <c r="Z1752" s="27"/>
      <c r="AA1752" s="27"/>
      <c r="AB1752" s="27"/>
      <c r="AC1752" s="27"/>
      <c r="AD1752" s="22"/>
    </row>
    <row r="1753" spans="1:30" s="25" customFormat="1" ht="12.75">
      <c r="A1753" s="22"/>
      <c r="E1753" s="43"/>
      <c r="F1753" s="44"/>
      <c r="G1753" s="49"/>
      <c r="H1753" s="49"/>
      <c r="I1753" s="49"/>
      <c r="J1753" s="26"/>
      <c r="K1753" s="26"/>
      <c r="L1753" s="26"/>
      <c r="M1753" s="297"/>
      <c r="N1753" s="105"/>
      <c r="O1753" s="105"/>
      <c r="P1753" s="105"/>
      <c r="Q1753" s="27"/>
      <c r="R1753" s="27"/>
      <c r="S1753" s="27"/>
      <c r="T1753" s="27"/>
      <c r="U1753" s="27"/>
      <c r="V1753" s="27"/>
      <c r="W1753" s="27"/>
      <c r="X1753" s="27"/>
      <c r="Y1753" s="27"/>
      <c r="Z1753" s="27"/>
      <c r="AA1753" s="27"/>
      <c r="AB1753" s="27"/>
      <c r="AC1753" s="27"/>
      <c r="AD1753" s="22"/>
    </row>
    <row r="1754" spans="1:30" s="25" customFormat="1" ht="12.75">
      <c r="A1754" s="22"/>
      <c r="E1754" s="43"/>
      <c r="F1754" s="44"/>
      <c r="G1754" s="49"/>
      <c r="H1754" s="49"/>
      <c r="I1754" s="49"/>
      <c r="J1754" s="26"/>
      <c r="K1754" s="26"/>
      <c r="L1754" s="26"/>
      <c r="M1754" s="297"/>
      <c r="N1754" s="105"/>
      <c r="O1754" s="105"/>
      <c r="P1754" s="105"/>
      <c r="Q1754" s="27"/>
      <c r="R1754" s="27"/>
      <c r="S1754" s="27"/>
      <c r="T1754" s="27"/>
      <c r="U1754" s="27"/>
      <c r="V1754" s="27"/>
      <c r="W1754" s="27"/>
      <c r="X1754" s="27"/>
      <c r="Y1754" s="27"/>
      <c r="Z1754" s="27"/>
      <c r="AA1754" s="27"/>
      <c r="AB1754" s="27"/>
      <c r="AC1754" s="27"/>
      <c r="AD1754" s="22"/>
    </row>
    <row r="1755" spans="1:30" s="25" customFormat="1" ht="12.75">
      <c r="A1755" s="22"/>
      <c r="E1755" s="43"/>
      <c r="F1755" s="44"/>
      <c r="G1755" s="49"/>
      <c r="H1755" s="49"/>
      <c r="I1755" s="49"/>
      <c r="J1755" s="26"/>
      <c r="K1755" s="26"/>
      <c r="L1755" s="26"/>
      <c r="M1755" s="297"/>
      <c r="N1755" s="105"/>
      <c r="O1755" s="105"/>
      <c r="P1755" s="105"/>
      <c r="Q1755" s="27"/>
      <c r="R1755" s="27"/>
      <c r="S1755" s="27"/>
      <c r="T1755" s="27"/>
      <c r="U1755" s="27"/>
      <c r="V1755" s="27"/>
      <c r="W1755" s="27"/>
      <c r="X1755" s="27"/>
      <c r="Y1755" s="27"/>
      <c r="Z1755" s="27"/>
      <c r="AA1755" s="27"/>
      <c r="AB1755" s="27"/>
      <c r="AC1755" s="27"/>
      <c r="AD1755" s="22"/>
    </row>
    <row r="1756" spans="1:30" s="25" customFormat="1" ht="12.75">
      <c r="A1756" s="22"/>
      <c r="E1756" s="43"/>
      <c r="F1756" s="44"/>
      <c r="G1756" s="49"/>
      <c r="H1756" s="49"/>
      <c r="I1756" s="49"/>
      <c r="J1756" s="26"/>
      <c r="K1756" s="26"/>
      <c r="L1756" s="26"/>
      <c r="M1756" s="297"/>
      <c r="N1756" s="105"/>
      <c r="O1756" s="105"/>
      <c r="P1756" s="105"/>
      <c r="Q1756" s="27"/>
      <c r="R1756" s="27"/>
      <c r="S1756" s="27"/>
      <c r="T1756" s="27"/>
      <c r="U1756" s="27"/>
      <c r="V1756" s="27"/>
      <c r="W1756" s="27"/>
      <c r="X1756" s="27"/>
      <c r="Y1756" s="27"/>
      <c r="Z1756" s="27"/>
      <c r="AA1756" s="27"/>
      <c r="AB1756" s="27"/>
      <c r="AC1756" s="27"/>
      <c r="AD1756" s="22"/>
    </row>
    <row r="1757" spans="1:30" s="25" customFormat="1" ht="12.75">
      <c r="A1757" s="22"/>
      <c r="E1757" s="43"/>
      <c r="F1757" s="44"/>
      <c r="G1757" s="49"/>
      <c r="H1757" s="49"/>
      <c r="I1757" s="49"/>
      <c r="J1757" s="26"/>
      <c r="K1757" s="26"/>
      <c r="L1757" s="26"/>
      <c r="M1757" s="297"/>
      <c r="N1757" s="105"/>
      <c r="O1757" s="105"/>
      <c r="P1757" s="105"/>
      <c r="Q1757" s="27"/>
      <c r="R1757" s="27"/>
      <c r="S1757" s="27"/>
      <c r="T1757" s="27"/>
      <c r="U1757" s="27"/>
      <c r="V1757" s="27"/>
      <c r="W1757" s="27"/>
      <c r="X1757" s="27"/>
      <c r="Y1757" s="27"/>
      <c r="Z1757" s="27"/>
      <c r="AA1757" s="27"/>
      <c r="AB1757" s="27"/>
      <c r="AC1757" s="27"/>
      <c r="AD1757" s="22"/>
    </row>
    <row r="1758" spans="1:30" s="25" customFormat="1" ht="12.75">
      <c r="A1758" s="22"/>
      <c r="E1758" s="43"/>
      <c r="F1758" s="44"/>
      <c r="G1758" s="49"/>
      <c r="H1758" s="49"/>
      <c r="I1758" s="49"/>
      <c r="J1758" s="26"/>
      <c r="K1758" s="26"/>
      <c r="L1758" s="26"/>
      <c r="M1758" s="297"/>
      <c r="N1758" s="105"/>
      <c r="O1758" s="105"/>
      <c r="P1758" s="105"/>
      <c r="Q1758" s="27"/>
      <c r="R1758" s="27"/>
      <c r="S1758" s="27"/>
      <c r="T1758" s="27"/>
      <c r="U1758" s="27"/>
      <c r="V1758" s="27"/>
      <c r="W1758" s="27"/>
      <c r="X1758" s="27"/>
      <c r="Y1758" s="27"/>
      <c r="Z1758" s="27"/>
      <c r="AA1758" s="27"/>
      <c r="AB1758" s="27"/>
      <c r="AC1758" s="27"/>
      <c r="AD1758" s="22"/>
    </row>
    <row r="1759" spans="1:30" s="25" customFormat="1" ht="12.75">
      <c r="A1759" s="22"/>
      <c r="E1759" s="43"/>
      <c r="F1759" s="44"/>
      <c r="G1759" s="49"/>
      <c r="H1759" s="49"/>
      <c r="I1759" s="49"/>
      <c r="J1759" s="26"/>
      <c r="K1759" s="26"/>
      <c r="L1759" s="26"/>
      <c r="M1759" s="297"/>
      <c r="N1759" s="105"/>
      <c r="O1759" s="105"/>
      <c r="P1759" s="105"/>
      <c r="Q1759" s="27"/>
      <c r="R1759" s="27"/>
      <c r="S1759" s="27"/>
      <c r="T1759" s="27"/>
      <c r="U1759" s="27"/>
      <c r="V1759" s="27"/>
      <c r="W1759" s="27"/>
      <c r="X1759" s="27"/>
      <c r="Y1759" s="27"/>
      <c r="Z1759" s="27"/>
      <c r="AA1759" s="27"/>
      <c r="AB1759" s="27"/>
      <c r="AC1759" s="27"/>
      <c r="AD1759" s="22"/>
    </row>
    <row r="1760" spans="1:30" s="25" customFormat="1" ht="12.75">
      <c r="A1760" s="22"/>
      <c r="E1760" s="43"/>
      <c r="F1760" s="44"/>
      <c r="G1760" s="49"/>
      <c r="H1760" s="49"/>
      <c r="I1760" s="49"/>
      <c r="J1760" s="26"/>
      <c r="K1760" s="26"/>
      <c r="L1760" s="26"/>
      <c r="M1760" s="297"/>
      <c r="N1760" s="105"/>
      <c r="O1760" s="105"/>
      <c r="P1760" s="105"/>
      <c r="Q1760" s="27"/>
      <c r="R1760" s="27"/>
      <c r="S1760" s="27"/>
      <c r="T1760" s="27"/>
      <c r="U1760" s="27"/>
      <c r="V1760" s="27"/>
      <c r="W1760" s="27"/>
      <c r="X1760" s="27"/>
      <c r="Y1760" s="27"/>
      <c r="Z1760" s="27"/>
      <c r="AA1760" s="27"/>
      <c r="AB1760" s="27"/>
      <c r="AC1760" s="27"/>
      <c r="AD1760" s="22"/>
    </row>
    <row r="1761" spans="1:30" s="25" customFormat="1" ht="12.75">
      <c r="A1761" s="22"/>
      <c r="E1761" s="43"/>
      <c r="F1761" s="44"/>
      <c r="G1761" s="49"/>
      <c r="H1761" s="49"/>
      <c r="I1761" s="49"/>
      <c r="J1761" s="26"/>
      <c r="K1761" s="26"/>
      <c r="L1761" s="26"/>
      <c r="M1761" s="297"/>
      <c r="N1761" s="105"/>
      <c r="O1761" s="105"/>
      <c r="P1761" s="105"/>
      <c r="Q1761" s="27"/>
      <c r="R1761" s="27"/>
      <c r="S1761" s="27"/>
      <c r="T1761" s="27"/>
      <c r="U1761" s="27"/>
      <c r="V1761" s="27"/>
      <c r="W1761" s="27"/>
      <c r="X1761" s="27"/>
      <c r="Y1761" s="27"/>
      <c r="Z1761" s="27"/>
      <c r="AA1761" s="27"/>
      <c r="AB1761" s="27"/>
      <c r="AC1761" s="27"/>
      <c r="AD1761" s="22"/>
    </row>
    <row r="1762" spans="1:30" s="25" customFormat="1" ht="12.75">
      <c r="A1762" s="22"/>
      <c r="E1762" s="43"/>
      <c r="F1762" s="44"/>
      <c r="G1762" s="49"/>
      <c r="H1762" s="49"/>
      <c r="I1762" s="49"/>
      <c r="J1762" s="26"/>
      <c r="K1762" s="26"/>
      <c r="L1762" s="26"/>
      <c r="M1762" s="297"/>
      <c r="N1762" s="105"/>
      <c r="O1762" s="105"/>
      <c r="P1762" s="105"/>
      <c r="Q1762" s="27"/>
      <c r="R1762" s="27"/>
      <c r="S1762" s="27"/>
      <c r="T1762" s="27"/>
      <c r="U1762" s="27"/>
      <c r="V1762" s="27"/>
      <c r="W1762" s="27"/>
      <c r="X1762" s="27"/>
      <c r="Y1762" s="27"/>
      <c r="Z1762" s="27"/>
      <c r="AA1762" s="27"/>
      <c r="AB1762" s="27"/>
      <c r="AC1762" s="27"/>
      <c r="AD1762" s="22"/>
    </row>
    <row r="1763" spans="1:30" s="25" customFormat="1" ht="12.75">
      <c r="A1763" s="22"/>
      <c r="E1763" s="43"/>
      <c r="F1763" s="44"/>
      <c r="G1763" s="49"/>
      <c r="H1763" s="49"/>
      <c r="I1763" s="49"/>
      <c r="J1763" s="26"/>
      <c r="K1763" s="26"/>
      <c r="L1763" s="26"/>
      <c r="M1763" s="297"/>
      <c r="N1763" s="105"/>
      <c r="O1763" s="105"/>
      <c r="P1763" s="105"/>
      <c r="Q1763" s="27"/>
      <c r="R1763" s="27"/>
      <c r="S1763" s="27"/>
      <c r="T1763" s="27"/>
      <c r="U1763" s="27"/>
      <c r="V1763" s="27"/>
      <c r="W1763" s="27"/>
      <c r="X1763" s="27"/>
      <c r="Y1763" s="27"/>
      <c r="Z1763" s="27"/>
      <c r="AA1763" s="27"/>
      <c r="AB1763" s="27"/>
      <c r="AC1763" s="27"/>
      <c r="AD1763" s="22"/>
    </row>
    <row r="1764" spans="1:30" s="25" customFormat="1" ht="12.75">
      <c r="A1764" s="22"/>
      <c r="E1764" s="43"/>
      <c r="F1764" s="44"/>
      <c r="G1764" s="49"/>
      <c r="H1764" s="49"/>
      <c r="I1764" s="49"/>
      <c r="J1764" s="26"/>
      <c r="K1764" s="26"/>
      <c r="L1764" s="26"/>
      <c r="M1764" s="297"/>
      <c r="N1764" s="105"/>
      <c r="O1764" s="105"/>
      <c r="P1764" s="105"/>
      <c r="Q1764" s="27"/>
      <c r="R1764" s="27"/>
      <c r="S1764" s="27"/>
      <c r="T1764" s="27"/>
      <c r="U1764" s="27"/>
      <c r="V1764" s="27"/>
      <c r="W1764" s="27"/>
      <c r="X1764" s="27"/>
      <c r="Y1764" s="27"/>
      <c r="Z1764" s="27"/>
      <c r="AA1764" s="27"/>
      <c r="AB1764" s="27"/>
      <c r="AC1764" s="27"/>
      <c r="AD1764" s="22"/>
    </row>
    <row r="1765" spans="1:30" s="25" customFormat="1" ht="12.75">
      <c r="A1765" s="22"/>
      <c r="E1765" s="43"/>
      <c r="F1765" s="44"/>
      <c r="G1765" s="49"/>
      <c r="H1765" s="49"/>
      <c r="I1765" s="49"/>
      <c r="J1765" s="26"/>
      <c r="K1765" s="26"/>
      <c r="L1765" s="26"/>
      <c r="M1765" s="297"/>
      <c r="N1765" s="105"/>
      <c r="O1765" s="105"/>
      <c r="P1765" s="105"/>
      <c r="Q1765" s="27"/>
      <c r="R1765" s="27"/>
      <c r="S1765" s="27"/>
      <c r="T1765" s="27"/>
      <c r="U1765" s="27"/>
      <c r="V1765" s="27"/>
      <c r="W1765" s="27"/>
      <c r="X1765" s="27"/>
      <c r="Y1765" s="27"/>
      <c r="Z1765" s="27"/>
      <c r="AA1765" s="27"/>
      <c r="AB1765" s="27"/>
      <c r="AC1765" s="27"/>
      <c r="AD1765" s="22"/>
    </row>
    <row r="1766" spans="1:30" s="25" customFormat="1" ht="12.75">
      <c r="A1766" s="22"/>
      <c r="E1766" s="43"/>
      <c r="F1766" s="44"/>
      <c r="G1766" s="49"/>
      <c r="H1766" s="49"/>
      <c r="I1766" s="49"/>
      <c r="J1766" s="26"/>
      <c r="K1766" s="26"/>
      <c r="L1766" s="26"/>
      <c r="M1766" s="297"/>
      <c r="N1766" s="105"/>
      <c r="O1766" s="105"/>
      <c r="P1766" s="105"/>
      <c r="Q1766" s="27"/>
      <c r="R1766" s="27"/>
      <c r="S1766" s="27"/>
      <c r="T1766" s="27"/>
      <c r="U1766" s="27"/>
      <c r="V1766" s="27"/>
      <c r="W1766" s="27"/>
      <c r="X1766" s="27"/>
      <c r="Y1766" s="27"/>
      <c r="Z1766" s="27"/>
      <c r="AA1766" s="27"/>
      <c r="AB1766" s="27"/>
      <c r="AC1766" s="27"/>
      <c r="AD1766" s="22"/>
    </row>
    <row r="1767" spans="1:30" s="25" customFormat="1" ht="12.75">
      <c r="A1767" s="22"/>
      <c r="E1767" s="43"/>
      <c r="F1767" s="44"/>
      <c r="G1767" s="49"/>
      <c r="H1767" s="49"/>
      <c r="I1767" s="49"/>
      <c r="J1767" s="26"/>
      <c r="K1767" s="26"/>
      <c r="L1767" s="26"/>
      <c r="M1767" s="297"/>
      <c r="N1767" s="105"/>
      <c r="O1767" s="105"/>
      <c r="P1767" s="105"/>
      <c r="Q1767" s="27"/>
      <c r="R1767" s="27"/>
      <c r="S1767" s="27"/>
      <c r="T1767" s="27"/>
      <c r="U1767" s="27"/>
      <c r="V1767" s="27"/>
      <c r="W1767" s="27"/>
      <c r="X1767" s="27"/>
      <c r="Y1767" s="27"/>
      <c r="Z1767" s="27"/>
      <c r="AA1767" s="27"/>
      <c r="AB1767" s="27"/>
      <c r="AC1767" s="27"/>
      <c r="AD1767" s="22"/>
    </row>
    <row r="1768" spans="1:30" s="25" customFormat="1" ht="12.75">
      <c r="A1768" s="22"/>
      <c r="E1768" s="43"/>
      <c r="F1768" s="44"/>
      <c r="G1768" s="49"/>
      <c r="H1768" s="49"/>
      <c r="I1768" s="49"/>
      <c r="J1768" s="26"/>
      <c r="K1768" s="26"/>
      <c r="L1768" s="26"/>
      <c r="M1768" s="297"/>
      <c r="N1768" s="105"/>
      <c r="O1768" s="105"/>
      <c r="P1768" s="105"/>
      <c r="Q1768" s="27"/>
      <c r="R1768" s="27"/>
      <c r="S1768" s="27"/>
      <c r="T1768" s="27"/>
      <c r="U1768" s="27"/>
      <c r="V1768" s="27"/>
      <c r="W1768" s="27"/>
      <c r="X1768" s="27"/>
      <c r="Y1768" s="27"/>
      <c r="Z1768" s="27"/>
      <c r="AA1768" s="27"/>
      <c r="AB1768" s="27"/>
      <c r="AC1768" s="27"/>
      <c r="AD1768" s="22"/>
    </row>
    <row r="1769" spans="1:30" s="25" customFormat="1" ht="12.75">
      <c r="A1769" s="22"/>
      <c r="E1769" s="43"/>
      <c r="F1769" s="44"/>
      <c r="G1769" s="49"/>
      <c r="H1769" s="49"/>
      <c r="I1769" s="49"/>
      <c r="J1769" s="26"/>
      <c r="K1769" s="26"/>
      <c r="L1769" s="26"/>
      <c r="M1769" s="297"/>
      <c r="N1769" s="105"/>
      <c r="O1769" s="105"/>
      <c r="P1769" s="105"/>
      <c r="Q1769" s="27"/>
      <c r="R1769" s="27"/>
      <c r="S1769" s="27"/>
      <c r="T1769" s="27"/>
      <c r="U1769" s="27"/>
      <c r="V1769" s="27"/>
      <c r="W1769" s="27"/>
      <c r="X1769" s="27"/>
      <c r="Y1769" s="27"/>
      <c r="Z1769" s="27"/>
      <c r="AA1769" s="27"/>
      <c r="AB1769" s="27"/>
      <c r="AC1769" s="27"/>
      <c r="AD1769" s="22"/>
    </row>
    <row r="1770" spans="1:30" s="25" customFormat="1" ht="12.75">
      <c r="A1770" s="22"/>
      <c r="E1770" s="43"/>
      <c r="F1770" s="44"/>
      <c r="G1770" s="49"/>
      <c r="H1770" s="49"/>
      <c r="I1770" s="49"/>
      <c r="J1770" s="26"/>
      <c r="K1770" s="26"/>
      <c r="L1770" s="26"/>
      <c r="M1770" s="297"/>
      <c r="N1770" s="105"/>
      <c r="O1770" s="105"/>
      <c r="P1770" s="105"/>
      <c r="Q1770" s="27"/>
      <c r="R1770" s="27"/>
      <c r="S1770" s="27"/>
      <c r="T1770" s="27"/>
      <c r="U1770" s="27"/>
      <c r="V1770" s="27"/>
      <c r="W1770" s="27"/>
      <c r="X1770" s="27"/>
      <c r="Y1770" s="27"/>
      <c r="Z1770" s="27"/>
      <c r="AA1770" s="27"/>
      <c r="AB1770" s="27"/>
      <c r="AC1770" s="27"/>
      <c r="AD1770" s="22"/>
    </row>
    <row r="1771" spans="1:30" s="25" customFormat="1" ht="12.75">
      <c r="A1771" s="22"/>
      <c r="E1771" s="43"/>
      <c r="F1771" s="44"/>
      <c r="G1771" s="49"/>
      <c r="H1771" s="49"/>
      <c r="I1771" s="49"/>
      <c r="J1771" s="26"/>
      <c r="K1771" s="26"/>
      <c r="L1771" s="26"/>
      <c r="M1771" s="297"/>
      <c r="N1771" s="105"/>
      <c r="O1771" s="105"/>
      <c r="P1771" s="105"/>
      <c r="Q1771" s="27"/>
      <c r="R1771" s="27"/>
      <c r="S1771" s="27"/>
      <c r="T1771" s="27"/>
      <c r="U1771" s="27"/>
      <c r="V1771" s="27"/>
      <c r="W1771" s="27"/>
      <c r="X1771" s="27"/>
      <c r="Y1771" s="27"/>
      <c r="Z1771" s="27"/>
      <c r="AA1771" s="27"/>
      <c r="AB1771" s="27"/>
      <c r="AC1771" s="27"/>
      <c r="AD1771" s="22"/>
    </row>
    <row r="1772" spans="1:30" s="25" customFormat="1" ht="12.75">
      <c r="A1772" s="22"/>
      <c r="E1772" s="43"/>
      <c r="F1772" s="44"/>
      <c r="G1772" s="49"/>
      <c r="H1772" s="49"/>
      <c r="I1772" s="49"/>
      <c r="J1772" s="26"/>
      <c r="K1772" s="26"/>
      <c r="L1772" s="26"/>
      <c r="M1772" s="297"/>
      <c r="N1772" s="105"/>
      <c r="O1772" s="105"/>
      <c r="P1772" s="105"/>
      <c r="Q1772" s="27"/>
      <c r="R1772" s="27"/>
      <c r="S1772" s="27"/>
      <c r="T1772" s="27"/>
      <c r="U1772" s="27"/>
      <c r="V1772" s="27"/>
      <c r="W1772" s="27"/>
      <c r="X1772" s="27"/>
      <c r="Y1772" s="27"/>
      <c r="Z1772" s="27"/>
      <c r="AA1772" s="27"/>
      <c r="AB1772" s="27"/>
      <c r="AC1772" s="27"/>
      <c r="AD1772" s="22"/>
    </row>
    <row r="1773" spans="1:30" s="25" customFormat="1" ht="12.75">
      <c r="A1773" s="22"/>
      <c r="E1773" s="43"/>
      <c r="F1773" s="44"/>
      <c r="G1773" s="49"/>
      <c r="H1773" s="49"/>
      <c r="I1773" s="49"/>
      <c r="J1773" s="26"/>
      <c r="K1773" s="26"/>
      <c r="L1773" s="26"/>
      <c r="M1773" s="297"/>
      <c r="N1773" s="105"/>
      <c r="O1773" s="105"/>
      <c r="P1773" s="105"/>
      <c r="Q1773" s="27"/>
      <c r="R1773" s="27"/>
      <c r="S1773" s="27"/>
      <c r="T1773" s="27"/>
      <c r="U1773" s="27"/>
      <c r="V1773" s="27"/>
      <c r="W1773" s="27"/>
      <c r="X1773" s="27"/>
      <c r="Y1773" s="27"/>
      <c r="Z1773" s="27"/>
      <c r="AA1773" s="27"/>
      <c r="AB1773" s="27"/>
      <c r="AC1773" s="27"/>
      <c r="AD1773" s="22"/>
    </row>
    <row r="1774" spans="1:30" s="25" customFormat="1" ht="12.75">
      <c r="A1774" s="22"/>
      <c r="E1774" s="43"/>
      <c r="F1774" s="44"/>
      <c r="G1774" s="49"/>
      <c r="H1774" s="49"/>
      <c r="I1774" s="49"/>
      <c r="J1774" s="26"/>
      <c r="K1774" s="26"/>
      <c r="L1774" s="26"/>
      <c r="M1774" s="297"/>
      <c r="N1774" s="105"/>
      <c r="O1774" s="105"/>
      <c r="P1774" s="105"/>
      <c r="Q1774" s="27"/>
      <c r="R1774" s="27"/>
      <c r="S1774" s="27"/>
      <c r="T1774" s="27"/>
      <c r="U1774" s="27"/>
      <c r="V1774" s="27"/>
      <c r="W1774" s="27"/>
      <c r="X1774" s="27"/>
      <c r="Y1774" s="27"/>
      <c r="Z1774" s="27"/>
      <c r="AA1774" s="27"/>
      <c r="AB1774" s="27"/>
      <c r="AC1774" s="27"/>
      <c r="AD1774" s="22"/>
    </row>
    <row r="1775" spans="1:30" s="25" customFormat="1" ht="12.75">
      <c r="A1775" s="22"/>
      <c r="E1775" s="43"/>
      <c r="F1775" s="44"/>
      <c r="G1775" s="49"/>
      <c r="H1775" s="49"/>
      <c r="I1775" s="49"/>
      <c r="J1775" s="26"/>
      <c r="K1775" s="26"/>
      <c r="L1775" s="26"/>
      <c r="M1775" s="297"/>
      <c r="N1775" s="105"/>
      <c r="O1775" s="105"/>
      <c r="P1775" s="105"/>
      <c r="Q1775" s="27"/>
      <c r="R1775" s="27"/>
      <c r="S1775" s="27"/>
      <c r="T1775" s="27"/>
      <c r="U1775" s="27"/>
      <c r="V1775" s="27"/>
      <c r="W1775" s="27"/>
      <c r="X1775" s="27"/>
      <c r="Y1775" s="27"/>
      <c r="Z1775" s="27"/>
      <c r="AA1775" s="27"/>
      <c r="AB1775" s="27"/>
      <c r="AC1775" s="27"/>
      <c r="AD1775" s="22"/>
    </row>
    <row r="1776" spans="1:30" s="25" customFormat="1" ht="12.75">
      <c r="A1776" s="22"/>
      <c r="E1776" s="43"/>
      <c r="F1776" s="44"/>
      <c r="G1776" s="49"/>
      <c r="H1776" s="49"/>
      <c r="I1776" s="49"/>
      <c r="J1776" s="26"/>
      <c r="K1776" s="26"/>
      <c r="L1776" s="26"/>
      <c r="M1776" s="297"/>
      <c r="N1776" s="105"/>
      <c r="O1776" s="105"/>
      <c r="P1776" s="105"/>
      <c r="Q1776" s="27"/>
      <c r="R1776" s="27"/>
      <c r="S1776" s="27"/>
      <c r="T1776" s="27"/>
      <c r="U1776" s="27"/>
      <c r="V1776" s="27"/>
      <c r="W1776" s="27"/>
      <c r="X1776" s="27"/>
      <c r="Y1776" s="27"/>
      <c r="Z1776" s="27"/>
      <c r="AA1776" s="27"/>
      <c r="AB1776" s="27"/>
      <c r="AC1776" s="27"/>
      <c r="AD1776" s="22"/>
    </row>
    <row r="1777" spans="1:30" s="25" customFormat="1" ht="12.75">
      <c r="A1777" s="22"/>
      <c r="E1777" s="43"/>
      <c r="F1777" s="44"/>
      <c r="G1777" s="49"/>
      <c r="H1777" s="49"/>
      <c r="I1777" s="49"/>
      <c r="J1777" s="26"/>
      <c r="K1777" s="26"/>
      <c r="L1777" s="26"/>
      <c r="M1777" s="297"/>
      <c r="N1777" s="105"/>
      <c r="O1777" s="105"/>
      <c r="P1777" s="105"/>
      <c r="Q1777" s="27"/>
      <c r="R1777" s="27"/>
      <c r="S1777" s="27"/>
      <c r="T1777" s="27"/>
      <c r="U1777" s="27"/>
      <c r="V1777" s="27"/>
      <c r="W1777" s="27"/>
      <c r="X1777" s="27"/>
      <c r="Y1777" s="27"/>
      <c r="Z1777" s="27"/>
      <c r="AA1777" s="27"/>
      <c r="AB1777" s="27"/>
      <c r="AC1777" s="27"/>
      <c r="AD1777" s="22"/>
    </row>
    <row r="1778" spans="1:30" s="25" customFormat="1" ht="12.75">
      <c r="A1778" s="22"/>
      <c r="E1778" s="43"/>
      <c r="F1778" s="44"/>
      <c r="G1778" s="49"/>
      <c r="H1778" s="49"/>
      <c r="I1778" s="49"/>
      <c r="J1778" s="26"/>
      <c r="K1778" s="26"/>
      <c r="L1778" s="26"/>
      <c r="M1778" s="297"/>
      <c r="N1778" s="105"/>
      <c r="O1778" s="105"/>
      <c r="P1778" s="105"/>
      <c r="Q1778" s="27"/>
      <c r="R1778" s="27"/>
      <c r="S1778" s="27"/>
      <c r="T1778" s="27"/>
      <c r="U1778" s="27"/>
      <c r="V1778" s="27"/>
      <c r="W1778" s="27"/>
      <c r="X1778" s="27"/>
      <c r="Y1778" s="27"/>
      <c r="Z1778" s="27"/>
      <c r="AA1778" s="27"/>
      <c r="AB1778" s="27"/>
      <c r="AC1778" s="27"/>
      <c r="AD1778" s="22"/>
    </row>
    <row r="1779" spans="1:30" s="25" customFormat="1" ht="12.75">
      <c r="A1779" s="22"/>
      <c r="E1779" s="43"/>
      <c r="F1779" s="44"/>
      <c r="G1779" s="49"/>
      <c r="H1779" s="49"/>
      <c r="I1779" s="49"/>
      <c r="J1779" s="26"/>
      <c r="K1779" s="26"/>
      <c r="L1779" s="26"/>
      <c r="M1779" s="297"/>
      <c r="N1779" s="105"/>
      <c r="O1779" s="105"/>
      <c r="P1779" s="105"/>
      <c r="Q1779" s="27"/>
      <c r="R1779" s="27"/>
      <c r="S1779" s="27"/>
      <c r="T1779" s="27"/>
      <c r="U1779" s="27"/>
      <c r="V1779" s="27"/>
      <c r="W1779" s="27"/>
      <c r="X1779" s="27"/>
      <c r="Y1779" s="27"/>
      <c r="Z1779" s="27"/>
      <c r="AA1779" s="27"/>
      <c r="AB1779" s="27"/>
      <c r="AC1779" s="27"/>
      <c r="AD1779" s="22"/>
    </row>
    <row r="1780" spans="1:30" s="25" customFormat="1" ht="12.75">
      <c r="A1780" s="22"/>
      <c r="E1780" s="43"/>
      <c r="F1780" s="44"/>
      <c r="G1780" s="49"/>
      <c r="H1780" s="49"/>
      <c r="I1780" s="49"/>
      <c r="J1780" s="26"/>
      <c r="K1780" s="26"/>
      <c r="L1780" s="26"/>
      <c r="M1780" s="297"/>
      <c r="N1780" s="105"/>
      <c r="O1780" s="105"/>
      <c r="P1780" s="105"/>
      <c r="Q1780" s="27"/>
      <c r="R1780" s="27"/>
      <c r="S1780" s="27"/>
      <c r="T1780" s="27"/>
      <c r="U1780" s="27"/>
      <c r="V1780" s="27"/>
      <c r="W1780" s="27"/>
      <c r="X1780" s="27"/>
      <c r="Y1780" s="27"/>
      <c r="Z1780" s="27"/>
      <c r="AA1780" s="27"/>
      <c r="AB1780" s="27"/>
      <c r="AC1780" s="27"/>
      <c r="AD1780" s="22"/>
    </row>
    <row r="1781" spans="1:30" s="25" customFormat="1" ht="12.75">
      <c r="A1781" s="22"/>
      <c r="E1781" s="43"/>
      <c r="F1781" s="44"/>
      <c r="G1781" s="49"/>
      <c r="H1781" s="49"/>
      <c r="I1781" s="49"/>
      <c r="J1781" s="26"/>
      <c r="K1781" s="26"/>
      <c r="L1781" s="26"/>
      <c r="M1781" s="297"/>
      <c r="N1781" s="105"/>
      <c r="O1781" s="105"/>
      <c r="P1781" s="105"/>
      <c r="Q1781" s="27"/>
      <c r="R1781" s="27"/>
      <c r="S1781" s="27"/>
      <c r="T1781" s="27"/>
      <c r="U1781" s="27"/>
      <c r="V1781" s="27"/>
      <c r="W1781" s="27"/>
      <c r="X1781" s="27"/>
      <c r="Y1781" s="27"/>
      <c r="Z1781" s="27"/>
      <c r="AA1781" s="27"/>
      <c r="AB1781" s="27"/>
      <c r="AC1781" s="27"/>
      <c r="AD1781" s="22"/>
    </row>
    <row r="1782" spans="1:30" s="25" customFormat="1" ht="12.75">
      <c r="A1782" s="22"/>
      <c r="E1782" s="43"/>
      <c r="F1782" s="44"/>
      <c r="G1782" s="49"/>
      <c r="H1782" s="49"/>
      <c r="I1782" s="49"/>
      <c r="J1782" s="26"/>
      <c r="K1782" s="26"/>
      <c r="L1782" s="26"/>
      <c r="M1782" s="297"/>
      <c r="N1782" s="105"/>
      <c r="O1782" s="105"/>
      <c r="P1782" s="105"/>
      <c r="Q1782" s="27"/>
      <c r="R1782" s="27"/>
      <c r="S1782" s="27"/>
      <c r="T1782" s="27"/>
      <c r="U1782" s="27"/>
      <c r="V1782" s="27"/>
      <c r="W1782" s="27"/>
      <c r="X1782" s="27"/>
      <c r="Y1782" s="27"/>
      <c r="Z1782" s="27"/>
      <c r="AA1782" s="27"/>
      <c r="AB1782" s="27"/>
      <c r="AC1782" s="27"/>
      <c r="AD1782" s="22"/>
    </row>
    <row r="1783" spans="1:30" s="25" customFormat="1" ht="12.75">
      <c r="A1783" s="22"/>
      <c r="E1783" s="43"/>
      <c r="F1783" s="44"/>
      <c r="G1783" s="49"/>
      <c r="H1783" s="49"/>
      <c r="I1783" s="49"/>
      <c r="J1783" s="26"/>
      <c r="K1783" s="26"/>
      <c r="L1783" s="26"/>
      <c r="M1783" s="297"/>
      <c r="N1783" s="105"/>
      <c r="O1783" s="105"/>
      <c r="P1783" s="105"/>
      <c r="Q1783" s="27"/>
      <c r="R1783" s="27"/>
      <c r="S1783" s="27"/>
      <c r="T1783" s="27"/>
      <c r="U1783" s="27"/>
      <c r="V1783" s="27"/>
      <c r="W1783" s="27"/>
      <c r="X1783" s="27"/>
      <c r="Y1783" s="27"/>
      <c r="Z1783" s="27"/>
      <c r="AA1783" s="27"/>
      <c r="AB1783" s="27"/>
      <c r="AC1783" s="27"/>
      <c r="AD1783" s="22"/>
    </row>
    <row r="1784" spans="1:30" s="25" customFormat="1" ht="12.75">
      <c r="A1784" s="22"/>
      <c r="E1784" s="43"/>
      <c r="F1784" s="44"/>
      <c r="G1784" s="49"/>
      <c r="H1784" s="49"/>
      <c r="I1784" s="49"/>
      <c r="J1784" s="26"/>
      <c r="K1784" s="26"/>
      <c r="L1784" s="26"/>
      <c r="M1784" s="297"/>
      <c r="N1784" s="105"/>
      <c r="O1784" s="105"/>
      <c r="P1784" s="105"/>
      <c r="Q1784" s="27"/>
      <c r="R1784" s="27"/>
      <c r="S1784" s="27"/>
      <c r="T1784" s="27"/>
      <c r="U1784" s="27"/>
      <c r="V1784" s="27"/>
      <c r="W1784" s="27"/>
      <c r="X1784" s="27"/>
      <c r="Y1784" s="27"/>
      <c r="Z1784" s="27"/>
      <c r="AA1784" s="27"/>
      <c r="AB1784" s="27"/>
      <c r="AC1784" s="27"/>
      <c r="AD1784" s="22"/>
    </row>
    <row r="1785" spans="1:30" s="25" customFormat="1" ht="12.75">
      <c r="A1785" s="22"/>
      <c r="E1785" s="43"/>
      <c r="F1785" s="44"/>
      <c r="G1785" s="49"/>
      <c r="H1785" s="49"/>
      <c r="I1785" s="49"/>
      <c r="J1785" s="26"/>
      <c r="K1785" s="26"/>
      <c r="L1785" s="26"/>
      <c r="M1785" s="297"/>
      <c r="N1785" s="105"/>
      <c r="O1785" s="105"/>
      <c r="P1785" s="105"/>
      <c r="Q1785" s="27"/>
      <c r="R1785" s="27"/>
      <c r="S1785" s="27"/>
      <c r="T1785" s="27"/>
      <c r="U1785" s="27"/>
      <c r="V1785" s="27"/>
      <c r="W1785" s="27"/>
      <c r="X1785" s="27"/>
      <c r="Y1785" s="27"/>
      <c r="Z1785" s="27"/>
      <c r="AA1785" s="27"/>
      <c r="AB1785" s="27"/>
      <c r="AC1785" s="27"/>
      <c r="AD1785" s="22"/>
    </row>
    <row r="1786" spans="1:30" s="25" customFormat="1" ht="12.75">
      <c r="A1786" s="22"/>
      <c r="E1786" s="43"/>
      <c r="F1786" s="44"/>
      <c r="G1786" s="49"/>
      <c r="H1786" s="49"/>
      <c r="I1786" s="49"/>
      <c r="J1786" s="26"/>
      <c r="K1786" s="26"/>
      <c r="L1786" s="26"/>
      <c r="M1786" s="297"/>
      <c r="N1786" s="105"/>
      <c r="O1786" s="105"/>
      <c r="P1786" s="105"/>
      <c r="Q1786" s="27"/>
      <c r="R1786" s="27"/>
      <c r="S1786" s="27"/>
      <c r="T1786" s="27"/>
      <c r="U1786" s="27"/>
      <c r="V1786" s="27"/>
      <c r="W1786" s="27"/>
      <c r="X1786" s="27"/>
      <c r="Y1786" s="27"/>
      <c r="Z1786" s="27"/>
      <c r="AA1786" s="27"/>
      <c r="AB1786" s="27"/>
      <c r="AC1786" s="27"/>
      <c r="AD1786" s="22"/>
    </row>
    <row r="1787" spans="1:30" s="25" customFormat="1" ht="12.75">
      <c r="A1787" s="22"/>
      <c r="E1787" s="43"/>
      <c r="F1787" s="44"/>
      <c r="G1787" s="49"/>
      <c r="H1787" s="49"/>
      <c r="I1787" s="49"/>
      <c r="J1787" s="26"/>
      <c r="K1787" s="26"/>
      <c r="L1787" s="26"/>
      <c r="M1787" s="297"/>
      <c r="N1787" s="105"/>
      <c r="O1787" s="105"/>
      <c r="P1787" s="105"/>
      <c r="Q1787" s="27"/>
      <c r="R1787" s="27"/>
      <c r="S1787" s="27"/>
      <c r="T1787" s="27"/>
      <c r="U1787" s="27"/>
      <c r="V1787" s="27"/>
      <c r="W1787" s="27"/>
      <c r="X1787" s="27"/>
      <c r="Y1787" s="27"/>
      <c r="Z1787" s="27"/>
      <c r="AA1787" s="27"/>
      <c r="AB1787" s="27"/>
      <c r="AC1787" s="27"/>
      <c r="AD1787" s="22"/>
    </row>
    <row r="1788" spans="1:30" s="25" customFormat="1" ht="12.75">
      <c r="A1788" s="22"/>
      <c r="E1788" s="43"/>
      <c r="F1788" s="44"/>
      <c r="G1788" s="49"/>
      <c r="H1788" s="49"/>
      <c r="I1788" s="49"/>
      <c r="J1788" s="26"/>
      <c r="K1788" s="26"/>
      <c r="L1788" s="26"/>
      <c r="M1788" s="297"/>
      <c r="N1788" s="105"/>
      <c r="O1788" s="105"/>
      <c r="P1788" s="105"/>
      <c r="Q1788" s="27"/>
      <c r="R1788" s="27"/>
      <c r="S1788" s="27"/>
      <c r="T1788" s="27"/>
      <c r="U1788" s="27"/>
      <c r="V1788" s="27"/>
      <c r="W1788" s="27"/>
      <c r="X1788" s="27"/>
      <c r="Y1788" s="27"/>
      <c r="Z1788" s="27"/>
      <c r="AA1788" s="27"/>
      <c r="AB1788" s="27"/>
      <c r="AC1788" s="27"/>
      <c r="AD1788" s="22"/>
    </row>
    <row r="1789" spans="1:30" s="25" customFormat="1" ht="12.75">
      <c r="A1789" s="22"/>
      <c r="E1789" s="43"/>
      <c r="F1789" s="44"/>
      <c r="G1789" s="49"/>
      <c r="H1789" s="49"/>
      <c r="I1789" s="49"/>
      <c r="J1789" s="26"/>
      <c r="K1789" s="26"/>
      <c r="L1789" s="26"/>
      <c r="M1789" s="297"/>
      <c r="N1789" s="105"/>
      <c r="O1789" s="105"/>
      <c r="P1789" s="105"/>
      <c r="Q1789" s="27"/>
      <c r="R1789" s="27"/>
      <c r="S1789" s="27"/>
      <c r="T1789" s="27"/>
      <c r="U1789" s="27"/>
      <c r="V1789" s="27"/>
      <c r="W1789" s="27"/>
      <c r="X1789" s="27"/>
      <c r="Y1789" s="27"/>
      <c r="Z1789" s="27"/>
      <c r="AA1789" s="27"/>
      <c r="AB1789" s="27"/>
      <c r="AC1789" s="27"/>
      <c r="AD1789" s="22"/>
    </row>
    <row r="1790" spans="1:30" s="25" customFormat="1" ht="12.75">
      <c r="A1790" s="22"/>
      <c r="E1790" s="43"/>
      <c r="F1790" s="44"/>
      <c r="G1790" s="49"/>
      <c r="H1790" s="49"/>
      <c r="I1790" s="49"/>
      <c r="J1790" s="26"/>
      <c r="K1790" s="26"/>
      <c r="L1790" s="26"/>
      <c r="M1790" s="297"/>
      <c r="N1790" s="105"/>
      <c r="O1790" s="105"/>
      <c r="P1790" s="105"/>
      <c r="Q1790" s="27"/>
      <c r="R1790" s="27"/>
      <c r="S1790" s="27"/>
      <c r="T1790" s="27"/>
      <c r="U1790" s="27"/>
      <c r="V1790" s="27"/>
      <c r="W1790" s="27"/>
      <c r="X1790" s="27"/>
      <c r="Y1790" s="27"/>
      <c r="Z1790" s="27"/>
      <c r="AA1790" s="27"/>
      <c r="AB1790" s="27"/>
      <c r="AC1790" s="27"/>
      <c r="AD1790" s="22"/>
    </row>
    <row r="1791" spans="1:30" s="25" customFormat="1" ht="12.75">
      <c r="A1791" s="22"/>
      <c r="E1791" s="43"/>
      <c r="F1791" s="44"/>
      <c r="G1791" s="49"/>
      <c r="H1791" s="49"/>
      <c r="I1791" s="49"/>
      <c r="J1791" s="26"/>
      <c r="K1791" s="26"/>
      <c r="L1791" s="26"/>
      <c r="M1791" s="297"/>
      <c r="N1791" s="105"/>
      <c r="O1791" s="105"/>
      <c r="P1791" s="105"/>
      <c r="Q1791" s="27"/>
      <c r="R1791" s="27"/>
      <c r="S1791" s="27"/>
      <c r="T1791" s="27"/>
      <c r="U1791" s="27"/>
      <c r="V1791" s="27"/>
      <c r="W1791" s="27"/>
      <c r="X1791" s="27"/>
      <c r="Y1791" s="27"/>
      <c r="Z1791" s="27"/>
      <c r="AA1791" s="27"/>
      <c r="AB1791" s="27"/>
      <c r="AC1791" s="27"/>
      <c r="AD1791" s="22"/>
    </row>
    <row r="1792" spans="1:30" s="25" customFormat="1" ht="12.75">
      <c r="A1792" s="22"/>
      <c r="E1792" s="43"/>
      <c r="F1792" s="44"/>
      <c r="G1792" s="49"/>
      <c r="H1792" s="49"/>
      <c r="I1792" s="49"/>
      <c r="J1792" s="26"/>
      <c r="K1792" s="26"/>
      <c r="L1792" s="26"/>
      <c r="M1792" s="297"/>
      <c r="N1792" s="105"/>
      <c r="O1792" s="105"/>
      <c r="P1792" s="105"/>
      <c r="Q1792" s="27"/>
      <c r="R1792" s="27"/>
      <c r="S1792" s="27"/>
      <c r="T1792" s="27"/>
      <c r="U1792" s="27"/>
      <c r="V1792" s="27"/>
      <c r="W1792" s="27"/>
      <c r="X1792" s="27"/>
      <c r="Y1792" s="27"/>
      <c r="Z1792" s="27"/>
      <c r="AA1792" s="27"/>
      <c r="AB1792" s="27"/>
      <c r="AC1792" s="27"/>
      <c r="AD1792" s="22"/>
    </row>
    <row r="1793" spans="1:30" s="25" customFormat="1" ht="12.75">
      <c r="A1793" s="22"/>
      <c r="E1793" s="43"/>
      <c r="F1793" s="44"/>
      <c r="G1793" s="49"/>
      <c r="H1793" s="49"/>
      <c r="I1793" s="49"/>
      <c r="J1793" s="26"/>
      <c r="K1793" s="26"/>
      <c r="L1793" s="26"/>
      <c r="M1793" s="297"/>
      <c r="N1793" s="105"/>
      <c r="O1793" s="105"/>
      <c r="P1793" s="105"/>
      <c r="Q1793" s="27"/>
      <c r="R1793" s="27"/>
      <c r="S1793" s="27"/>
      <c r="T1793" s="27"/>
      <c r="U1793" s="27"/>
      <c r="V1793" s="27"/>
      <c r="W1793" s="27"/>
      <c r="X1793" s="27"/>
      <c r="Y1793" s="27"/>
      <c r="Z1793" s="27"/>
      <c r="AA1793" s="27"/>
      <c r="AB1793" s="27"/>
      <c r="AC1793" s="27"/>
      <c r="AD1793" s="22"/>
    </row>
    <row r="1794" spans="1:30" s="25" customFormat="1" ht="12.75">
      <c r="A1794" s="22"/>
      <c r="E1794" s="43"/>
      <c r="F1794" s="44"/>
      <c r="G1794" s="49"/>
      <c r="H1794" s="49"/>
      <c r="I1794" s="49"/>
      <c r="J1794" s="26"/>
      <c r="K1794" s="26"/>
      <c r="L1794" s="26"/>
      <c r="M1794" s="297"/>
      <c r="N1794" s="105"/>
      <c r="O1794" s="105"/>
      <c r="P1794" s="105"/>
      <c r="Q1794" s="27"/>
      <c r="R1794" s="27"/>
      <c r="S1794" s="27"/>
      <c r="T1794" s="27"/>
      <c r="U1794" s="27"/>
      <c r="V1794" s="27"/>
      <c r="W1794" s="27"/>
      <c r="X1794" s="27"/>
      <c r="Y1794" s="27"/>
      <c r="Z1794" s="27"/>
      <c r="AA1794" s="27"/>
      <c r="AB1794" s="27"/>
      <c r="AC1794" s="27"/>
      <c r="AD1794" s="22"/>
    </row>
    <row r="1795" spans="1:30" s="25" customFormat="1" ht="12.75">
      <c r="A1795" s="22"/>
      <c r="E1795" s="43"/>
      <c r="F1795" s="44"/>
      <c r="G1795" s="49"/>
      <c r="H1795" s="49"/>
      <c r="I1795" s="49"/>
      <c r="J1795" s="26"/>
      <c r="K1795" s="26"/>
      <c r="L1795" s="26"/>
      <c r="M1795" s="297"/>
      <c r="N1795" s="105"/>
      <c r="O1795" s="105"/>
      <c r="P1795" s="105"/>
      <c r="Q1795" s="27"/>
      <c r="R1795" s="27"/>
      <c r="S1795" s="27"/>
      <c r="T1795" s="27"/>
      <c r="U1795" s="27"/>
      <c r="V1795" s="27"/>
      <c r="W1795" s="27"/>
      <c r="X1795" s="27"/>
      <c r="Y1795" s="27"/>
      <c r="Z1795" s="27"/>
      <c r="AA1795" s="27"/>
      <c r="AB1795" s="27"/>
      <c r="AC1795" s="27"/>
      <c r="AD1795" s="22"/>
    </row>
    <row r="1796" spans="1:30" s="25" customFormat="1" ht="12.75">
      <c r="A1796" s="22"/>
      <c r="E1796" s="43"/>
      <c r="F1796" s="44"/>
      <c r="G1796" s="49"/>
      <c r="H1796" s="49"/>
      <c r="I1796" s="49"/>
      <c r="J1796" s="26"/>
      <c r="K1796" s="26"/>
      <c r="L1796" s="26"/>
      <c r="M1796" s="297"/>
      <c r="N1796" s="105"/>
      <c r="O1796" s="105"/>
      <c r="P1796" s="105"/>
      <c r="Q1796" s="27"/>
      <c r="R1796" s="27"/>
      <c r="S1796" s="27"/>
      <c r="T1796" s="27"/>
      <c r="U1796" s="27"/>
      <c r="V1796" s="27"/>
      <c r="W1796" s="27"/>
      <c r="X1796" s="27"/>
      <c r="Y1796" s="27"/>
      <c r="Z1796" s="27"/>
      <c r="AA1796" s="27"/>
      <c r="AB1796" s="27"/>
      <c r="AC1796" s="27"/>
      <c r="AD1796" s="22"/>
    </row>
    <row r="1797" spans="1:30" s="25" customFormat="1" ht="12.75">
      <c r="A1797" s="22"/>
      <c r="E1797" s="43"/>
      <c r="F1797" s="44"/>
      <c r="G1797" s="49"/>
      <c r="H1797" s="49"/>
      <c r="I1797" s="49"/>
      <c r="J1797" s="26"/>
      <c r="K1797" s="26"/>
      <c r="L1797" s="26"/>
      <c r="M1797" s="297"/>
      <c r="N1797" s="105"/>
      <c r="O1797" s="105"/>
      <c r="P1797" s="105"/>
      <c r="Q1797" s="27"/>
      <c r="R1797" s="27"/>
      <c r="S1797" s="27"/>
      <c r="T1797" s="27"/>
      <c r="U1797" s="27"/>
      <c r="V1797" s="27"/>
      <c r="W1797" s="27"/>
      <c r="X1797" s="27"/>
      <c r="Y1797" s="27"/>
      <c r="Z1797" s="27"/>
      <c r="AA1797" s="27"/>
      <c r="AB1797" s="27"/>
      <c r="AC1797" s="27"/>
      <c r="AD1797" s="22"/>
    </row>
    <row r="1798" spans="1:30" s="25" customFormat="1" ht="12.75">
      <c r="A1798" s="22"/>
      <c r="E1798" s="43"/>
      <c r="F1798" s="44"/>
      <c r="G1798" s="49"/>
      <c r="H1798" s="49"/>
      <c r="I1798" s="49"/>
      <c r="J1798" s="26"/>
      <c r="K1798" s="26"/>
      <c r="L1798" s="26"/>
      <c r="M1798" s="297"/>
      <c r="N1798" s="105"/>
      <c r="O1798" s="105"/>
      <c r="P1798" s="105"/>
      <c r="Q1798" s="27"/>
      <c r="R1798" s="27"/>
      <c r="S1798" s="27"/>
      <c r="T1798" s="27"/>
      <c r="U1798" s="27"/>
      <c r="V1798" s="27"/>
      <c r="W1798" s="27"/>
      <c r="X1798" s="27"/>
      <c r="Y1798" s="27"/>
      <c r="Z1798" s="27"/>
      <c r="AA1798" s="27"/>
      <c r="AB1798" s="27"/>
      <c r="AC1798" s="27"/>
      <c r="AD1798" s="22"/>
    </row>
    <row r="1799" spans="1:30" s="25" customFormat="1" ht="12.75">
      <c r="A1799" s="22"/>
      <c r="E1799" s="43"/>
      <c r="F1799" s="44"/>
      <c r="G1799" s="49"/>
      <c r="H1799" s="49"/>
      <c r="I1799" s="49"/>
      <c r="J1799" s="26"/>
      <c r="K1799" s="26"/>
      <c r="L1799" s="26"/>
      <c r="M1799" s="297"/>
      <c r="N1799" s="105"/>
      <c r="O1799" s="105"/>
      <c r="P1799" s="105"/>
      <c r="Q1799" s="27"/>
      <c r="R1799" s="27"/>
      <c r="S1799" s="27"/>
      <c r="T1799" s="27"/>
      <c r="U1799" s="27"/>
      <c r="V1799" s="27"/>
      <c r="W1799" s="27"/>
      <c r="X1799" s="27"/>
      <c r="Y1799" s="27"/>
      <c r="Z1799" s="27"/>
      <c r="AA1799" s="27"/>
      <c r="AB1799" s="27"/>
      <c r="AC1799" s="27"/>
      <c r="AD1799" s="22"/>
    </row>
    <row r="1800" spans="1:30" s="25" customFormat="1" ht="12.75">
      <c r="A1800" s="22"/>
      <c r="E1800" s="43"/>
      <c r="F1800" s="44"/>
      <c r="G1800" s="49"/>
      <c r="H1800" s="49"/>
      <c r="I1800" s="49"/>
      <c r="J1800" s="26"/>
      <c r="K1800" s="26"/>
      <c r="L1800" s="26"/>
      <c r="M1800" s="297"/>
      <c r="N1800" s="105"/>
      <c r="O1800" s="105"/>
      <c r="P1800" s="105"/>
      <c r="Q1800" s="27"/>
      <c r="R1800" s="27"/>
      <c r="S1800" s="27"/>
      <c r="T1800" s="27"/>
      <c r="U1800" s="27"/>
      <c r="V1800" s="27"/>
      <c r="W1800" s="27"/>
      <c r="X1800" s="27"/>
      <c r="Y1800" s="27"/>
      <c r="Z1800" s="27"/>
      <c r="AA1800" s="27"/>
      <c r="AB1800" s="27"/>
      <c r="AC1800" s="27"/>
      <c r="AD1800" s="22"/>
    </row>
    <row r="1801" spans="1:30" s="25" customFormat="1" ht="12.75">
      <c r="A1801" s="22"/>
      <c r="E1801" s="43"/>
      <c r="F1801" s="44"/>
      <c r="G1801" s="49"/>
      <c r="H1801" s="49"/>
      <c r="I1801" s="49"/>
      <c r="J1801" s="26"/>
      <c r="K1801" s="26"/>
      <c r="L1801" s="26"/>
      <c r="M1801" s="297"/>
      <c r="N1801" s="105"/>
      <c r="O1801" s="105"/>
      <c r="P1801" s="105"/>
      <c r="Q1801" s="27"/>
      <c r="R1801" s="27"/>
      <c r="S1801" s="27"/>
      <c r="T1801" s="27"/>
      <c r="U1801" s="27"/>
      <c r="V1801" s="27"/>
      <c r="W1801" s="27"/>
      <c r="X1801" s="27"/>
      <c r="Y1801" s="27"/>
      <c r="Z1801" s="27"/>
      <c r="AA1801" s="27"/>
      <c r="AB1801" s="27"/>
      <c r="AC1801" s="27"/>
      <c r="AD1801" s="22"/>
    </row>
    <row r="1802" spans="1:30" s="25" customFormat="1" ht="12.75">
      <c r="A1802" s="22"/>
      <c r="E1802" s="43"/>
      <c r="F1802" s="44"/>
      <c r="G1802" s="49"/>
      <c r="H1802" s="49"/>
      <c r="I1802" s="49"/>
      <c r="J1802" s="26"/>
      <c r="K1802" s="26"/>
      <c r="L1802" s="26"/>
      <c r="M1802" s="297"/>
      <c r="N1802" s="105"/>
      <c r="O1802" s="105"/>
      <c r="P1802" s="105"/>
      <c r="Q1802" s="27"/>
      <c r="R1802" s="27"/>
      <c r="S1802" s="27"/>
      <c r="T1802" s="27"/>
      <c r="U1802" s="27"/>
      <c r="V1802" s="27"/>
      <c r="W1802" s="27"/>
      <c r="X1802" s="27"/>
      <c r="Y1802" s="27"/>
      <c r="Z1802" s="27"/>
      <c r="AA1802" s="27"/>
      <c r="AB1802" s="27"/>
      <c r="AC1802" s="27"/>
      <c r="AD1802" s="22"/>
    </row>
    <row r="1803" spans="1:30" s="25" customFormat="1" ht="12.75">
      <c r="A1803" s="22"/>
      <c r="E1803" s="43"/>
      <c r="F1803" s="44"/>
      <c r="G1803" s="49"/>
      <c r="H1803" s="49"/>
      <c r="I1803" s="49"/>
      <c r="J1803" s="26"/>
      <c r="K1803" s="26"/>
      <c r="L1803" s="26"/>
      <c r="M1803" s="297"/>
      <c r="N1803" s="105"/>
      <c r="O1803" s="105"/>
      <c r="P1803" s="105"/>
      <c r="Q1803" s="27"/>
      <c r="R1803" s="27"/>
      <c r="S1803" s="27"/>
      <c r="T1803" s="27"/>
      <c r="U1803" s="27"/>
      <c r="V1803" s="27"/>
      <c r="W1803" s="27"/>
      <c r="X1803" s="27"/>
      <c r="Y1803" s="27"/>
      <c r="Z1803" s="27"/>
      <c r="AA1803" s="27"/>
      <c r="AB1803" s="27"/>
      <c r="AC1803" s="27"/>
      <c r="AD1803" s="22"/>
    </row>
    <row r="1804" spans="1:30" s="25" customFormat="1" ht="12.75">
      <c r="A1804" s="22"/>
      <c r="E1804" s="43"/>
      <c r="F1804" s="44"/>
      <c r="G1804" s="49"/>
      <c r="H1804" s="49"/>
      <c r="I1804" s="49"/>
      <c r="J1804" s="26"/>
      <c r="K1804" s="26"/>
      <c r="L1804" s="26"/>
      <c r="M1804" s="297"/>
      <c r="N1804" s="105"/>
      <c r="O1804" s="105"/>
      <c r="P1804" s="105"/>
      <c r="Q1804" s="27"/>
      <c r="R1804" s="27"/>
      <c r="S1804" s="27"/>
      <c r="T1804" s="27"/>
      <c r="U1804" s="27"/>
      <c r="V1804" s="27"/>
      <c r="W1804" s="27"/>
      <c r="X1804" s="27"/>
      <c r="Y1804" s="27"/>
      <c r="Z1804" s="27"/>
      <c r="AA1804" s="27"/>
      <c r="AB1804" s="27"/>
      <c r="AC1804" s="27"/>
      <c r="AD1804" s="22"/>
    </row>
    <row r="1805" spans="1:30" s="25" customFormat="1" ht="12.75">
      <c r="A1805" s="22"/>
      <c r="E1805" s="43"/>
      <c r="F1805" s="44"/>
      <c r="G1805" s="49"/>
      <c r="H1805" s="49"/>
      <c r="I1805" s="49"/>
      <c r="J1805" s="26"/>
      <c r="K1805" s="26"/>
      <c r="L1805" s="26"/>
      <c r="M1805" s="297"/>
      <c r="N1805" s="105"/>
      <c r="O1805" s="105"/>
      <c r="P1805" s="105"/>
      <c r="Q1805" s="27"/>
      <c r="R1805" s="27"/>
      <c r="S1805" s="27"/>
      <c r="T1805" s="27"/>
      <c r="U1805" s="27"/>
      <c r="V1805" s="27"/>
      <c r="W1805" s="27"/>
      <c r="X1805" s="27"/>
      <c r="Y1805" s="27"/>
      <c r="Z1805" s="27"/>
      <c r="AA1805" s="27"/>
      <c r="AB1805" s="27"/>
      <c r="AC1805" s="27"/>
      <c r="AD1805" s="22"/>
    </row>
    <row r="1806" spans="1:30" s="25" customFormat="1" ht="12.75">
      <c r="A1806" s="22"/>
      <c r="E1806" s="43"/>
      <c r="F1806" s="44"/>
      <c r="G1806" s="49"/>
      <c r="H1806" s="49"/>
      <c r="I1806" s="49"/>
      <c r="J1806" s="26"/>
      <c r="K1806" s="26"/>
      <c r="L1806" s="26"/>
      <c r="M1806" s="297"/>
      <c r="N1806" s="105"/>
      <c r="O1806" s="105"/>
      <c r="P1806" s="105"/>
      <c r="Q1806" s="27"/>
      <c r="R1806" s="27"/>
      <c r="S1806" s="27"/>
      <c r="T1806" s="27"/>
      <c r="U1806" s="27"/>
      <c r="V1806" s="27"/>
      <c r="W1806" s="27"/>
      <c r="X1806" s="27"/>
      <c r="Y1806" s="27"/>
      <c r="Z1806" s="27"/>
      <c r="AA1806" s="27"/>
      <c r="AB1806" s="27"/>
      <c r="AC1806" s="27"/>
      <c r="AD1806" s="22"/>
    </row>
    <row r="1807" spans="1:30" s="25" customFormat="1" ht="12.75">
      <c r="A1807" s="22"/>
      <c r="E1807" s="43"/>
      <c r="F1807" s="44"/>
      <c r="G1807" s="49"/>
      <c r="H1807" s="49"/>
      <c r="I1807" s="49"/>
      <c r="J1807" s="26"/>
      <c r="K1807" s="26"/>
      <c r="L1807" s="26"/>
      <c r="M1807" s="297"/>
      <c r="N1807" s="105"/>
      <c r="O1807" s="105"/>
      <c r="P1807" s="105"/>
      <c r="Q1807" s="27"/>
      <c r="R1807" s="27"/>
      <c r="S1807" s="27"/>
      <c r="T1807" s="27"/>
      <c r="U1807" s="27"/>
      <c r="V1807" s="27"/>
      <c r="W1807" s="27"/>
      <c r="X1807" s="27"/>
      <c r="Y1807" s="27"/>
      <c r="Z1807" s="27"/>
      <c r="AA1807" s="27"/>
      <c r="AB1807" s="27"/>
      <c r="AC1807" s="27"/>
      <c r="AD1807" s="22"/>
    </row>
    <row r="1808" spans="1:30" s="25" customFormat="1" ht="12.75">
      <c r="A1808" s="22"/>
      <c r="E1808" s="43"/>
      <c r="F1808" s="44"/>
      <c r="G1808" s="49"/>
      <c r="H1808" s="49"/>
      <c r="I1808" s="49"/>
      <c r="J1808" s="26"/>
      <c r="K1808" s="26"/>
      <c r="L1808" s="26"/>
      <c r="M1808" s="297"/>
      <c r="N1808" s="105"/>
      <c r="O1808" s="105"/>
      <c r="P1808" s="105"/>
      <c r="Q1808" s="27"/>
      <c r="R1808" s="27"/>
      <c r="S1808" s="27"/>
      <c r="T1808" s="27"/>
      <c r="U1808" s="27"/>
      <c r="V1808" s="27"/>
      <c r="W1808" s="27"/>
      <c r="X1808" s="27"/>
      <c r="Y1808" s="27"/>
      <c r="Z1808" s="27"/>
      <c r="AA1808" s="27"/>
      <c r="AB1808" s="27"/>
      <c r="AC1808" s="27"/>
      <c r="AD1808" s="22"/>
    </row>
    <row r="1809" spans="1:30" s="25" customFormat="1" ht="12.75">
      <c r="A1809" s="22"/>
      <c r="E1809" s="43"/>
      <c r="F1809" s="44"/>
      <c r="G1809" s="49"/>
      <c r="H1809" s="49"/>
      <c r="I1809" s="49"/>
      <c r="J1809" s="26"/>
      <c r="K1809" s="26"/>
      <c r="L1809" s="26"/>
      <c r="M1809" s="297"/>
      <c r="N1809" s="105"/>
      <c r="O1809" s="105"/>
      <c r="P1809" s="105"/>
      <c r="Q1809" s="27"/>
      <c r="R1809" s="27"/>
      <c r="S1809" s="27"/>
      <c r="T1809" s="27"/>
      <c r="U1809" s="27"/>
      <c r="V1809" s="27"/>
      <c r="W1809" s="27"/>
      <c r="X1809" s="27"/>
      <c r="Y1809" s="27"/>
      <c r="Z1809" s="27"/>
      <c r="AA1809" s="27"/>
      <c r="AB1809" s="27"/>
      <c r="AC1809" s="27"/>
      <c r="AD1809" s="22"/>
    </row>
    <row r="1810" spans="1:30" s="25" customFormat="1" ht="12.75">
      <c r="A1810" s="22"/>
      <c r="E1810" s="43"/>
      <c r="F1810" s="44"/>
      <c r="G1810" s="49"/>
      <c r="H1810" s="49"/>
      <c r="I1810" s="49"/>
      <c r="J1810" s="26"/>
      <c r="K1810" s="26"/>
      <c r="L1810" s="26"/>
      <c r="M1810" s="297"/>
      <c r="N1810" s="105"/>
      <c r="O1810" s="105"/>
      <c r="P1810" s="105"/>
      <c r="Q1810" s="27"/>
      <c r="R1810" s="27"/>
      <c r="S1810" s="27"/>
      <c r="T1810" s="27"/>
      <c r="U1810" s="27"/>
      <c r="V1810" s="27"/>
      <c r="W1810" s="27"/>
      <c r="X1810" s="27"/>
      <c r="Y1810" s="27"/>
      <c r="Z1810" s="27"/>
      <c r="AA1810" s="27"/>
      <c r="AB1810" s="27"/>
      <c r="AC1810" s="27"/>
      <c r="AD1810" s="22"/>
    </row>
    <row r="1811" spans="1:30" s="25" customFormat="1" ht="12.75">
      <c r="A1811" s="22"/>
      <c r="E1811" s="43"/>
      <c r="F1811" s="44"/>
      <c r="G1811" s="49"/>
      <c r="H1811" s="49"/>
      <c r="I1811" s="49"/>
      <c r="J1811" s="26"/>
      <c r="K1811" s="26"/>
      <c r="L1811" s="26"/>
      <c r="M1811" s="297"/>
      <c r="N1811" s="105"/>
      <c r="O1811" s="105"/>
      <c r="P1811" s="105"/>
      <c r="Q1811" s="27"/>
      <c r="R1811" s="27"/>
      <c r="S1811" s="27"/>
      <c r="T1811" s="27"/>
      <c r="U1811" s="27"/>
      <c r="V1811" s="27"/>
      <c r="W1811" s="27"/>
      <c r="X1811" s="27"/>
      <c r="Y1811" s="27"/>
      <c r="Z1811" s="27"/>
      <c r="AA1811" s="27"/>
      <c r="AB1811" s="27"/>
      <c r="AC1811" s="27"/>
      <c r="AD1811" s="22"/>
    </row>
    <row r="1812" spans="1:30" s="25" customFormat="1" ht="12.75">
      <c r="A1812" s="22"/>
      <c r="E1812" s="43"/>
      <c r="F1812" s="44"/>
      <c r="G1812" s="49"/>
      <c r="H1812" s="49"/>
      <c r="I1812" s="49"/>
      <c r="J1812" s="26"/>
      <c r="K1812" s="26"/>
      <c r="L1812" s="26"/>
      <c r="M1812" s="297"/>
      <c r="N1812" s="105"/>
      <c r="O1812" s="105"/>
      <c r="P1812" s="105"/>
      <c r="Q1812" s="27"/>
      <c r="R1812" s="27"/>
      <c r="S1812" s="27"/>
      <c r="T1812" s="27"/>
      <c r="U1812" s="27"/>
      <c r="V1812" s="27"/>
      <c r="W1812" s="27"/>
      <c r="X1812" s="27"/>
      <c r="Y1812" s="27"/>
      <c r="Z1812" s="27"/>
      <c r="AA1812" s="27"/>
      <c r="AB1812" s="27"/>
      <c r="AC1812" s="27"/>
      <c r="AD1812" s="22"/>
    </row>
    <row r="1813" spans="1:30" s="25" customFormat="1" ht="12.75">
      <c r="A1813" s="22"/>
      <c r="E1813" s="43"/>
      <c r="F1813" s="44"/>
      <c r="G1813" s="49"/>
      <c r="H1813" s="49"/>
      <c r="I1813" s="49"/>
      <c r="J1813" s="26"/>
      <c r="K1813" s="26"/>
      <c r="L1813" s="26"/>
      <c r="M1813" s="297"/>
      <c r="N1813" s="105"/>
      <c r="O1813" s="105"/>
      <c r="P1813" s="105"/>
      <c r="Q1813" s="27"/>
      <c r="R1813" s="27"/>
      <c r="S1813" s="27"/>
      <c r="T1813" s="27"/>
      <c r="U1813" s="27"/>
      <c r="V1813" s="27"/>
      <c r="W1813" s="27"/>
      <c r="X1813" s="27"/>
      <c r="Y1813" s="27"/>
      <c r="Z1813" s="27"/>
      <c r="AA1813" s="27"/>
      <c r="AB1813" s="27"/>
      <c r="AC1813" s="27"/>
      <c r="AD1813" s="22"/>
    </row>
    <row r="1814" spans="1:30" s="25" customFormat="1" ht="12.75">
      <c r="A1814" s="22"/>
      <c r="E1814" s="43"/>
      <c r="F1814" s="44"/>
      <c r="G1814" s="49"/>
      <c r="H1814" s="49"/>
      <c r="I1814" s="49"/>
      <c r="J1814" s="26"/>
      <c r="K1814" s="26"/>
      <c r="L1814" s="26"/>
      <c r="M1814" s="297"/>
      <c r="N1814" s="105"/>
      <c r="O1814" s="105"/>
      <c r="P1814" s="105"/>
      <c r="Q1814" s="27"/>
      <c r="R1814" s="27"/>
      <c r="S1814" s="27"/>
      <c r="T1814" s="27"/>
      <c r="U1814" s="27"/>
      <c r="V1814" s="27"/>
      <c r="W1814" s="27"/>
      <c r="X1814" s="27"/>
      <c r="Y1814" s="27"/>
      <c r="Z1814" s="27"/>
      <c r="AA1814" s="27"/>
      <c r="AB1814" s="27"/>
      <c r="AC1814" s="27"/>
      <c r="AD1814" s="22"/>
    </row>
    <row r="1815" spans="1:30" s="25" customFormat="1" ht="12.75">
      <c r="A1815" s="22"/>
      <c r="E1815" s="43"/>
      <c r="F1815" s="44"/>
      <c r="G1815" s="49"/>
      <c r="H1815" s="49"/>
      <c r="I1815" s="49"/>
      <c r="J1815" s="26"/>
      <c r="K1815" s="26"/>
      <c r="L1815" s="26"/>
      <c r="M1815" s="297"/>
      <c r="N1815" s="105"/>
      <c r="O1815" s="105"/>
      <c r="P1815" s="105"/>
      <c r="Q1815" s="27"/>
      <c r="R1815" s="27"/>
      <c r="S1815" s="27"/>
      <c r="T1815" s="27"/>
      <c r="U1815" s="27"/>
      <c r="V1815" s="27"/>
      <c r="W1815" s="27"/>
      <c r="X1815" s="27"/>
      <c r="Y1815" s="27"/>
      <c r="Z1815" s="27"/>
      <c r="AA1815" s="27"/>
      <c r="AB1815" s="27"/>
      <c r="AC1815" s="27"/>
      <c r="AD1815" s="22"/>
    </row>
    <row r="1816" spans="1:30" s="25" customFormat="1" ht="12.75">
      <c r="A1816" s="22"/>
      <c r="E1816" s="43"/>
      <c r="F1816" s="44"/>
      <c r="G1816" s="49"/>
      <c r="H1816" s="49"/>
      <c r="I1816" s="49"/>
      <c r="J1816" s="26"/>
      <c r="K1816" s="26"/>
      <c r="L1816" s="26"/>
      <c r="M1816" s="297"/>
      <c r="N1816" s="105"/>
      <c r="O1816" s="105"/>
      <c r="P1816" s="105"/>
      <c r="Q1816" s="27"/>
      <c r="R1816" s="27"/>
      <c r="S1816" s="27"/>
      <c r="T1816" s="27"/>
      <c r="U1816" s="27"/>
      <c r="V1816" s="27"/>
      <c r="W1816" s="27"/>
      <c r="X1816" s="27"/>
      <c r="Y1816" s="27"/>
      <c r="Z1816" s="27"/>
      <c r="AA1816" s="27"/>
      <c r="AB1816" s="27"/>
      <c r="AC1816" s="27"/>
      <c r="AD1816" s="22"/>
    </row>
    <row r="1817" spans="1:30" s="25" customFormat="1" ht="12.75">
      <c r="A1817" s="22"/>
      <c r="E1817" s="43"/>
      <c r="F1817" s="44"/>
      <c r="G1817" s="49"/>
      <c r="H1817" s="49"/>
      <c r="I1817" s="49"/>
      <c r="J1817" s="26"/>
      <c r="K1817" s="26"/>
      <c r="L1817" s="26"/>
      <c r="M1817" s="297"/>
      <c r="N1817" s="105"/>
      <c r="O1817" s="105"/>
      <c r="P1817" s="105"/>
      <c r="Q1817" s="27"/>
      <c r="R1817" s="27"/>
      <c r="S1817" s="27"/>
      <c r="T1817" s="27"/>
      <c r="U1817" s="27"/>
      <c r="V1817" s="27"/>
      <c r="W1817" s="27"/>
      <c r="X1817" s="27"/>
      <c r="Y1817" s="27"/>
      <c r="Z1817" s="27"/>
      <c r="AA1817" s="27"/>
      <c r="AB1817" s="27"/>
      <c r="AC1817" s="27"/>
      <c r="AD1817" s="22"/>
    </row>
    <row r="1818" spans="1:30" s="25" customFormat="1" ht="12.75">
      <c r="A1818" s="22"/>
      <c r="E1818" s="43"/>
      <c r="F1818" s="44"/>
      <c r="G1818" s="49"/>
      <c r="H1818" s="49"/>
      <c r="I1818" s="49"/>
      <c r="J1818" s="26"/>
      <c r="K1818" s="26"/>
      <c r="L1818" s="26"/>
      <c r="M1818" s="297"/>
      <c r="N1818" s="105"/>
      <c r="O1818" s="105"/>
      <c r="P1818" s="105"/>
      <c r="Q1818" s="27"/>
      <c r="R1818" s="27"/>
      <c r="S1818" s="27"/>
      <c r="T1818" s="27"/>
      <c r="U1818" s="27"/>
      <c r="V1818" s="27"/>
      <c r="W1818" s="27"/>
      <c r="X1818" s="27"/>
      <c r="Y1818" s="27"/>
      <c r="Z1818" s="27"/>
      <c r="AA1818" s="27"/>
      <c r="AB1818" s="27"/>
      <c r="AC1818" s="27"/>
      <c r="AD1818" s="22"/>
    </row>
    <row r="1819" spans="1:30" s="25" customFormat="1" ht="12.75">
      <c r="A1819" s="22"/>
      <c r="E1819" s="43"/>
      <c r="F1819" s="44"/>
      <c r="G1819" s="49"/>
      <c r="H1819" s="49"/>
      <c r="I1819" s="49"/>
      <c r="J1819" s="26"/>
      <c r="K1819" s="26"/>
      <c r="L1819" s="26"/>
      <c r="M1819" s="297"/>
      <c r="N1819" s="105"/>
      <c r="O1819" s="105"/>
      <c r="P1819" s="105"/>
      <c r="Q1819" s="27"/>
      <c r="R1819" s="27"/>
      <c r="S1819" s="27"/>
      <c r="T1819" s="27"/>
      <c r="U1819" s="27"/>
      <c r="V1819" s="27"/>
      <c r="W1819" s="27"/>
      <c r="X1819" s="27"/>
      <c r="Y1819" s="27"/>
      <c r="Z1819" s="27"/>
      <c r="AA1819" s="27"/>
      <c r="AB1819" s="27"/>
      <c r="AC1819" s="27"/>
      <c r="AD1819" s="22"/>
    </row>
    <row r="1820" spans="1:30" s="25" customFormat="1" ht="12.75">
      <c r="A1820" s="22"/>
      <c r="E1820" s="43"/>
      <c r="F1820" s="44"/>
      <c r="G1820" s="49"/>
      <c r="H1820" s="49"/>
      <c r="I1820" s="49"/>
      <c r="J1820" s="26"/>
      <c r="K1820" s="26"/>
      <c r="L1820" s="26"/>
      <c r="M1820" s="297"/>
      <c r="N1820" s="105"/>
      <c r="O1820" s="105"/>
      <c r="P1820" s="105"/>
      <c r="Q1820" s="27"/>
      <c r="R1820" s="27"/>
      <c r="S1820" s="27"/>
      <c r="T1820" s="27"/>
      <c r="U1820" s="27"/>
      <c r="V1820" s="27"/>
      <c r="W1820" s="27"/>
      <c r="X1820" s="27"/>
      <c r="Y1820" s="27"/>
      <c r="Z1820" s="27"/>
      <c r="AA1820" s="27"/>
      <c r="AB1820" s="27"/>
      <c r="AC1820" s="27"/>
      <c r="AD1820" s="22"/>
    </row>
    <row r="1821" spans="1:30" s="25" customFormat="1" ht="12.75">
      <c r="A1821" s="22"/>
      <c r="E1821" s="43"/>
      <c r="F1821" s="44"/>
      <c r="G1821" s="49"/>
      <c r="H1821" s="49"/>
      <c r="I1821" s="49"/>
      <c r="J1821" s="26"/>
      <c r="K1821" s="26"/>
      <c r="L1821" s="26"/>
      <c r="M1821" s="297"/>
      <c r="N1821" s="105"/>
      <c r="O1821" s="105"/>
      <c r="P1821" s="105"/>
      <c r="Q1821" s="27"/>
      <c r="R1821" s="27"/>
      <c r="S1821" s="27"/>
      <c r="T1821" s="27"/>
      <c r="U1821" s="27"/>
      <c r="V1821" s="27"/>
      <c r="W1821" s="27"/>
      <c r="X1821" s="27"/>
      <c r="Y1821" s="27"/>
      <c r="Z1821" s="27"/>
      <c r="AA1821" s="27"/>
      <c r="AB1821" s="27"/>
      <c r="AC1821" s="27"/>
      <c r="AD1821" s="22"/>
    </row>
    <row r="1822" spans="1:30" s="25" customFormat="1" ht="12.75">
      <c r="A1822" s="22"/>
      <c r="E1822" s="43"/>
      <c r="F1822" s="44"/>
      <c r="G1822" s="49"/>
      <c r="H1822" s="49"/>
      <c r="I1822" s="49"/>
      <c r="J1822" s="26"/>
      <c r="K1822" s="26"/>
      <c r="L1822" s="26"/>
      <c r="M1822" s="297"/>
      <c r="N1822" s="105"/>
      <c r="O1822" s="105"/>
      <c r="P1822" s="105"/>
      <c r="Q1822" s="27"/>
      <c r="R1822" s="27"/>
      <c r="S1822" s="27"/>
      <c r="T1822" s="27"/>
      <c r="U1822" s="27"/>
      <c r="V1822" s="27"/>
      <c r="W1822" s="27"/>
      <c r="X1822" s="27"/>
      <c r="Y1822" s="27"/>
      <c r="Z1822" s="27"/>
      <c r="AA1822" s="27"/>
      <c r="AB1822" s="27"/>
      <c r="AC1822" s="27"/>
      <c r="AD1822" s="22"/>
    </row>
    <row r="1823" spans="1:30" s="25" customFormat="1" ht="12.75">
      <c r="A1823" s="22"/>
      <c r="E1823" s="43"/>
      <c r="F1823" s="44"/>
      <c r="G1823" s="49"/>
      <c r="H1823" s="49"/>
      <c r="I1823" s="49"/>
      <c r="J1823" s="26"/>
      <c r="K1823" s="26"/>
      <c r="L1823" s="26"/>
      <c r="M1823" s="297"/>
      <c r="N1823" s="105"/>
      <c r="O1823" s="105"/>
      <c r="P1823" s="105"/>
      <c r="Q1823" s="27"/>
      <c r="R1823" s="27"/>
      <c r="S1823" s="27"/>
      <c r="T1823" s="27"/>
      <c r="U1823" s="27"/>
      <c r="V1823" s="27"/>
      <c r="W1823" s="27"/>
      <c r="X1823" s="27"/>
      <c r="Y1823" s="27"/>
      <c r="Z1823" s="27"/>
      <c r="AA1823" s="27"/>
      <c r="AB1823" s="27"/>
      <c r="AC1823" s="27"/>
      <c r="AD1823" s="22"/>
    </row>
    <row r="1824" spans="1:30" s="25" customFormat="1" ht="12.75">
      <c r="A1824" s="22"/>
      <c r="E1824" s="43"/>
      <c r="F1824" s="44"/>
      <c r="G1824" s="49"/>
      <c r="H1824" s="49"/>
      <c r="I1824" s="49"/>
      <c r="J1824" s="26"/>
      <c r="K1824" s="26"/>
      <c r="L1824" s="26"/>
      <c r="M1824" s="297"/>
      <c r="N1824" s="105"/>
      <c r="O1824" s="105"/>
      <c r="P1824" s="105"/>
      <c r="Q1824" s="27"/>
      <c r="R1824" s="27"/>
      <c r="S1824" s="27"/>
      <c r="T1824" s="27"/>
      <c r="U1824" s="27"/>
      <c r="V1824" s="27"/>
      <c r="W1824" s="27"/>
      <c r="X1824" s="27"/>
      <c r="Y1824" s="27"/>
      <c r="Z1824" s="27"/>
      <c r="AA1824" s="27"/>
      <c r="AB1824" s="27"/>
      <c r="AC1824" s="27"/>
      <c r="AD1824" s="22"/>
    </row>
    <row r="1825" spans="1:30" s="25" customFormat="1" ht="12.75">
      <c r="A1825" s="22"/>
      <c r="E1825" s="43"/>
      <c r="F1825" s="44"/>
      <c r="G1825" s="49"/>
      <c r="H1825" s="49"/>
      <c r="I1825" s="49"/>
      <c r="J1825" s="26"/>
      <c r="K1825" s="26"/>
      <c r="L1825" s="26"/>
      <c r="M1825" s="297"/>
      <c r="N1825" s="105"/>
      <c r="O1825" s="105"/>
      <c r="P1825" s="105"/>
      <c r="Q1825" s="27"/>
      <c r="R1825" s="27"/>
      <c r="S1825" s="27"/>
      <c r="T1825" s="27"/>
      <c r="U1825" s="27"/>
      <c r="V1825" s="27"/>
      <c r="W1825" s="27"/>
      <c r="X1825" s="27"/>
      <c r="Y1825" s="27"/>
      <c r="Z1825" s="27"/>
      <c r="AA1825" s="27"/>
      <c r="AB1825" s="27"/>
      <c r="AC1825" s="27"/>
      <c r="AD1825" s="22"/>
    </row>
    <row r="1826" spans="1:30" s="25" customFormat="1" ht="12.75">
      <c r="A1826" s="22"/>
      <c r="E1826" s="43"/>
      <c r="F1826" s="44"/>
      <c r="G1826" s="49"/>
      <c r="H1826" s="49"/>
      <c r="I1826" s="49"/>
      <c r="J1826" s="26"/>
      <c r="K1826" s="26"/>
      <c r="L1826" s="26"/>
      <c r="M1826" s="297"/>
      <c r="N1826" s="105"/>
      <c r="O1826" s="105"/>
      <c r="P1826" s="105"/>
      <c r="Q1826" s="27"/>
      <c r="R1826" s="27"/>
      <c r="S1826" s="27"/>
      <c r="T1826" s="27"/>
      <c r="U1826" s="27"/>
      <c r="V1826" s="27"/>
      <c r="W1826" s="27"/>
      <c r="X1826" s="27"/>
      <c r="Y1826" s="27"/>
      <c r="Z1826" s="27"/>
      <c r="AA1826" s="27"/>
      <c r="AB1826" s="27"/>
      <c r="AC1826" s="27"/>
      <c r="AD1826" s="22"/>
    </row>
    <row r="1827" spans="1:30" s="25" customFormat="1" ht="12.75">
      <c r="A1827" s="22"/>
      <c r="E1827" s="43"/>
      <c r="F1827" s="44"/>
      <c r="G1827" s="49"/>
      <c r="H1827" s="49"/>
      <c r="I1827" s="49"/>
      <c r="J1827" s="26"/>
      <c r="K1827" s="26"/>
      <c r="L1827" s="26"/>
      <c r="M1827" s="297"/>
      <c r="N1827" s="105"/>
      <c r="O1827" s="105"/>
      <c r="P1827" s="105"/>
      <c r="Q1827" s="27"/>
      <c r="R1827" s="27"/>
      <c r="S1827" s="27"/>
      <c r="T1827" s="27"/>
      <c r="U1827" s="27"/>
      <c r="V1827" s="27"/>
      <c r="W1827" s="27"/>
      <c r="X1827" s="27"/>
      <c r="Y1827" s="27"/>
      <c r="Z1827" s="27"/>
      <c r="AA1827" s="27"/>
      <c r="AB1827" s="27"/>
      <c r="AC1827" s="27"/>
      <c r="AD1827" s="22"/>
    </row>
    <row r="1828" spans="1:30" s="25" customFormat="1" ht="12.75">
      <c r="A1828" s="22"/>
      <c r="E1828" s="43"/>
      <c r="F1828" s="44"/>
      <c r="G1828" s="49"/>
      <c r="H1828" s="49"/>
      <c r="I1828" s="49"/>
      <c r="J1828" s="26"/>
      <c r="K1828" s="26"/>
      <c r="L1828" s="26"/>
      <c r="M1828" s="297"/>
      <c r="N1828" s="105"/>
      <c r="O1828" s="105"/>
      <c r="P1828" s="105"/>
      <c r="Q1828" s="27"/>
      <c r="R1828" s="27"/>
      <c r="S1828" s="27"/>
      <c r="T1828" s="27"/>
      <c r="U1828" s="27"/>
      <c r="V1828" s="27"/>
      <c r="W1828" s="27"/>
      <c r="X1828" s="27"/>
      <c r="Y1828" s="27"/>
      <c r="Z1828" s="27"/>
      <c r="AA1828" s="27"/>
      <c r="AB1828" s="27"/>
      <c r="AC1828" s="27"/>
      <c r="AD1828" s="22"/>
    </row>
    <row r="1829" spans="1:30" s="25" customFormat="1" ht="12.75">
      <c r="A1829" s="22"/>
      <c r="E1829" s="43"/>
      <c r="F1829" s="44"/>
      <c r="G1829" s="49"/>
      <c r="H1829" s="49"/>
      <c r="I1829" s="49"/>
      <c r="J1829" s="26"/>
      <c r="K1829" s="26"/>
      <c r="L1829" s="26"/>
      <c r="M1829" s="297"/>
      <c r="N1829" s="105"/>
      <c r="O1829" s="105"/>
      <c r="P1829" s="105"/>
      <c r="Q1829" s="27"/>
      <c r="R1829" s="27"/>
      <c r="S1829" s="27"/>
      <c r="T1829" s="27"/>
      <c r="U1829" s="27"/>
      <c r="V1829" s="27"/>
      <c r="W1829" s="27"/>
      <c r="X1829" s="27"/>
      <c r="Y1829" s="27"/>
      <c r="Z1829" s="27"/>
      <c r="AA1829" s="27"/>
      <c r="AB1829" s="27"/>
      <c r="AC1829" s="27"/>
      <c r="AD1829" s="22"/>
    </row>
    <row r="1830" spans="1:30" s="25" customFormat="1" ht="12.75">
      <c r="A1830" s="22"/>
      <c r="E1830" s="43"/>
      <c r="F1830" s="44"/>
      <c r="G1830" s="49"/>
      <c r="H1830" s="49"/>
      <c r="I1830" s="49"/>
      <c r="J1830" s="26"/>
      <c r="K1830" s="26"/>
      <c r="L1830" s="26"/>
      <c r="M1830" s="297"/>
      <c r="N1830" s="105"/>
      <c r="O1830" s="105"/>
      <c r="P1830" s="105"/>
      <c r="Q1830" s="27"/>
      <c r="R1830" s="27"/>
      <c r="S1830" s="27"/>
      <c r="T1830" s="27"/>
      <c r="U1830" s="27"/>
      <c r="V1830" s="27"/>
      <c r="W1830" s="27"/>
      <c r="X1830" s="27"/>
      <c r="Y1830" s="27"/>
      <c r="Z1830" s="27"/>
      <c r="AA1830" s="27"/>
      <c r="AB1830" s="27"/>
      <c r="AC1830" s="27"/>
      <c r="AD1830" s="22"/>
    </row>
    <row r="1831" spans="1:30" s="25" customFormat="1" ht="12.75">
      <c r="A1831" s="22"/>
      <c r="E1831" s="43"/>
      <c r="F1831" s="44"/>
      <c r="G1831" s="49"/>
      <c r="H1831" s="49"/>
      <c r="I1831" s="49"/>
      <c r="J1831" s="26"/>
      <c r="K1831" s="26"/>
      <c r="L1831" s="26"/>
      <c r="M1831" s="297"/>
      <c r="N1831" s="105"/>
      <c r="O1831" s="105"/>
      <c r="P1831" s="105"/>
      <c r="Q1831" s="27"/>
      <c r="R1831" s="27"/>
      <c r="S1831" s="27"/>
      <c r="T1831" s="27"/>
      <c r="U1831" s="27"/>
      <c r="V1831" s="27"/>
      <c r="W1831" s="27"/>
      <c r="X1831" s="27"/>
      <c r="Y1831" s="27"/>
      <c r="Z1831" s="27"/>
      <c r="AA1831" s="27"/>
      <c r="AB1831" s="27"/>
      <c r="AC1831" s="27"/>
      <c r="AD1831" s="22"/>
    </row>
    <row r="1832" spans="1:30" s="25" customFormat="1" ht="12.75">
      <c r="A1832" s="22"/>
      <c r="E1832" s="43"/>
      <c r="F1832" s="44"/>
      <c r="G1832" s="49"/>
      <c r="H1832" s="49"/>
      <c r="I1832" s="49"/>
      <c r="J1832" s="26"/>
      <c r="K1832" s="26"/>
      <c r="L1832" s="26"/>
      <c r="M1832" s="297"/>
      <c r="N1832" s="105"/>
      <c r="O1832" s="105"/>
      <c r="P1832" s="105"/>
      <c r="Q1832" s="27"/>
      <c r="R1832" s="27"/>
      <c r="S1832" s="27"/>
      <c r="T1832" s="27"/>
      <c r="U1832" s="27"/>
      <c r="V1832" s="27"/>
      <c r="W1832" s="27"/>
      <c r="X1832" s="27"/>
      <c r="Y1832" s="27"/>
      <c r="Z1832" s="27"/>
      <c r="AA1832" s="27"/>
      <c r="AB1832" s="27"/>
      <c r="AC1832" s="27"/>
      <c r="AD1832" s="22"/>
    </row>
    <row r="1833" spans="1:30" s="25" customFormat="1" ht="12.75">
      <c r="A1833" s="22"/>
      <c r="E1833" s="43"/>
      <c r="F1833" s="44"/>
      <c r="G1833" s="49"/>
      <c r="H1833" s="49"/>
      <c r="I1833" s="49"/>
      <c r="J1833" s="26"/>
      <c r="K1833" s="26"/>
      <c r="L1833" s="26"/>
      <c r="M1833" s="297"/>
      <c r="N1833" s="105"/>
      <c r="O1833" s="105"/>
      <c r="P1833" s="105"/>
      <c r="Q1833" s="27"/>
      <c r="R1833" s="27"/>
      <c r="S1833" s="27"/>
      <c r="T1833" s="27"/>
      <c r="U1833" s="27"/>
      <c r="V1833" s="27"/>
      <c r="W1833" s="27"/>
      <c r="X1833" s="27"/>
      <c r="Y1833" s="27"/>
      <c r="Z1833" s="27"/>
      <c r="AA1833" s="27"/>
      <c r="AB1833" s="27"/>
      <c r="AC1833" s="27"/>
      <c r="AD1833" s="22"/>
    </row>
    <row r="1834" spans="1:30" s="25" customFormat="1" ht="12.75">
      <c r="A1834" s="22"/>
      <c r="E1834" s="43"/>
      <c r="F1834" s="44"/>
      <c r="G1834" s="49"/>
      <c r="H1834" s="49"/>
      <c r="I1834" s="49"/>
      <c r="J1834" s="26"/>
      <c r="K1834" s="26"/>
      <c r="L1834" s="26"/>
      <c r="M1834" s="297"/>
      <c r="N1834" s="105"/>
      <c r="O1834" s="105"/>
      <c r="P1834" s="105"/>
      <c r="Q1834" s="27"/>
      <c r="R1834" s="27"/>
      <c r="S1834" s="27"/>
      <c r="T1834" s="27"/>
      <c r="U1834" s="27"/>
      <c r="V1834" s="27"/>
      <c r="W1834" s="27"/>
      <c r="X1834" s="27"/>
      <c r="Y1834" s="27"/>
      <c r="Z1834" s="27"/>
      <c r="AA1834" s="27"/>
      <c r="AB1834" s="27"/>
      <c r="AC1834" s="27"/>
      <c r="AD1834" s="22"/>
    </row>
    <row r="1835" spans="1:30" s="25" customFormat="1" ht="12.75">
      <c r="A1835" s="22"/>
      <c r="E1835" s="43"/>
      <c r="F1835" s="44"/>
      <c r="G1835" s="49"/>
      <c r="H1835" s="49"/>
      <c r="I1835" s="49"/>
      <c r="J1835" s="26"/>
      <c r="K1835" s="26"/>
      <c r="L1835" s="26"/>
      <c r="M1835" s="297"/>
      <c r="N1835" s="105"/>
      <c r="O1835" s="105"/>
      <c r="P1835" s="105"/>
      <c r="Q1835" s="27"/>
      <c r="R1835" s="27"/>
      <c r="S1835" s="27"/>
      <c r="T1835" s="27"/>
      <c r="U1835" s="27"/>
      <c r="V1835" s="27"/>
      <c r="W1835" s="27"/>
      <c r="X1835" s="27"/>
      <c r="Y1835" s="27"/>
      <c r="Z1835" s="27"/>
      <c r="AA1835" s="27"/>
      <c r="AB1835" s="27"/>
      <c r="AC1835" s="27"/>
      <c r="AD1835" s="22"/>
    </row>
    <row r="1836" spans="1:30" s="25" customFormat="1" ht="12.75">
      <c r="A1836" s="22"/>
      <c r="E1836" s="43"/>
      <c r="F1836" s="44"/>
      <c r="G1836" s="49"/>
      <c r="H1836" s="49"/>
      <c r="I1836" s="49"/>
      <c r="J1836" s="26"/>
      <c r="K1836" s="26"/>
      <c r="L1836" s="26"/>
      <c r="M1836" s="297"/>
      <c r="N1836" s="105"/>
      <c r="O1836" s="105"/>
      <c r="P1836" s="105"/>
      <c r="Q1836" s="27"/>
      <c r="R1836" s="27"/>
      <c r="S1836" s="27"/>
      <c r="T1836" s="27"/>
      <c r="U1836" s="27"/>
      <c r="V1836" s="27"/>
      <c r="W1836" s="27"/>
      <c r="X1836" s="27"/>
      <c r="Y1836" s="27"/>
      <c r="Z1836" s="27"/>
      <c r="AA1836" s="27"/>
      <c r="AB1836" s="27"/>
      <c r="AC1836" s="27"/>
      <c r="AD1836" s="22"/>
    </row>
    <row r="1837" spans="1:30" s="25" customFormat="1" ht="12.75">
      <c r="A1837" s="22"/>
      <c r="E1837" s="43"/>
      <c r="F1837" s="44"/>
      <c r="G1837" s="49"/>
      <c r="H1837" s="49"/>
      <c r="I1837" s="49"/>
      <c r="J1837" s="26"/>
      <c r="K1837" s="26"/>
      <c r="L1837" s="26"/>
      <c r="M1837" s="297"/>
      <c r="N1837" s="105"/>
      <c r="O1837" s="105"/>
      <c r="P1837" s="105"/>
      <c r="Q1837" s="27"/>
      <c r="R1837" s="27"/>
      <c r="S1837" s="27"/>
      <c r="T1837" s="27"/>
      <c r="U1837" s="27"/>
      <c r="V1837" s="27"/>
      <c r="W1837" s="27"/>
      <c r="X1837" s="27"/>
      <c r="Y1837" s="27"/>
      <c r="Z1837" s="27"/>
      <c r="AA1837" s="27"/>
      <c r="AB1837" s="27"/>
      <c r="AC1837" s="27"/>
      <c r="AD1837" s="22"/>
    </row>
    <row r="1838" spans="1:30" s="25" customFormat="1" ht="12.75">
      <c r="A1838" s="22"/>
      <c r="E1838" s="43"/>
      <c r="F1838" s="44"/>
      <c r="G1838" s="49"/>
      <c r="H1838" s="49"/>
      <c r="I1838" s="49"/>
      <c r="J1838" s="26"/>
      <c r="K1838" s="26"/>
      <c r="L1838" s="26"/>
      <c r="M1838" s="297"/>
      <c r="N1838" s="105"/>
      <c r="O1838" s="105"/>
      <c r="P1838" s="105"/>
      <c r="Q1838" s="27"/>
      <c r="R1838" s="27"/>
      <c r="S1838" s="27"/>
      <c r="T1838" s="27"/>
      <c r="U1838" s="27"/>
      <c r="V1838" s="27"/>
      <c r="W1838" s="27"/>
      <c r="X1838" s="27"/>
      <c r="Y1838" s="27"/>
      <c r="Z1838" s="27"/>
      <c r="AA1838" s="27"/>
      <c r="AB1838" s="27"/>
      <c r="AC1838" s="27"/>
      <c r="AD1838" s="22"/>
    </row>
    <row r="1839" spans="1:30" s="25" customFormat="1" ht="12.75">
      <c r="A1839" s="22"/>
      <c r="E1839" s="43"/>
      <c r="F1839" s="44"/>
      <c r="G1839" s="49"/>
      <c r="H1839" s="49"/>
      <c r="I1839" s="49"/>
      <c r="J1839" s="26"/>
      <c r="K1839" s="26"/>
      <c r="L1839" s="26"/>
      <c r="M1839" s="297"/>
      <c r="N1839" s="105"/>
      <c r="O1839" s="105"/>
      <c r="P1839" s="105"/>
      <c r="Q1839" s="27"/>
      <c r="R1839" s="27"/>
      <c r="S1839" s="27"/>
      <c r="T1839" s="27"/>
      <c r="U1839" s="27"/>
      <c r="V1839" s="27"/>
      <c r="W1839" s="27"/>
      <c r="X1839" s="27"/>
      <c r="Y1839" s="27"/>
      <c r="Z1839" s="27"/>
      <c r="AA1839" s="27"/>
      <c r="AB1839" s="27"/>
      <c r="AC1839" s="27"/>
      <c r="AD1839" s="22"/>
    </row>
    <row r="1840" spans="1:30" s="25" customFormat="1" ht="12.75">
      <c r="A1840" s="22"/>
      <c r="E1840" s="43"/>
      <c r="F1840" s="44"/>
      <c r="G1840" s="49"/>
      <c r="H1840" s="49"/>
      <c r="I1840" s="49"/>
      <c r="J1840" s="26"/>
      <c r="K1840" s="26"/>
      <c r="L1840" s="26"/>
      <c r="M1840" s="297"/>
      <c r="N1840" s="105"/>
      <c r="O1840" s="105"/>
      <c r="P1840" s="105"/>
      <c r="Q1840" s="27"/>
      <c r="R1840" s="27"/>
      <c r="S1840" s="27"/>
      <c r="T1840" s="27"/>
      <c r="U1840" s="27"/>
      <c r="V1840" s="27"/>
      <c r="W1840" s="27"/>
      <c r="X1840" s="27"/>
      <c r="Y1840" s="27"/>
      <c r="Z1840" s="27"/>
      <c r="AA1840" s="27"/>
      <c r="AB1840" s="27"/>
      <c r="AC1840" s="27"/>
      <c r="AD1840" s="22"/>
    </row>
    <row r="1841" spans="1:30" s="25" customFormat="1" ht="12.75">
      <c r="A1841" s="22"/>
      <c r="E1841" s="43"/>
      <c r="F1841" s="44"/>
      <c r="G1841" s="49"/>
      <c r="H1841" s="49"/>
      <c r="I1841" s="49"/>
      <c r="J1841" s="26"/>
      <c r="K1841" s="26"/>
      <c r="L1841" s="26"/>
      <c r="M1841" s="297"/>
      <c r="N1841" s="105"/>
      <c r="O1841" s="105"/>
      <c r="P1841" s="105"/>
      <c r="Q1841" s="27"/>
      <c r="R1841" s="27"/>
      <c r="S1841" s="27"/>
      <c r="T1841" s="27"/>
      <c r="U1841" s="27"/>
      <c r="V1841" s="27"/>
      <c r="W1841" s="27"/>
      <c r="X1841" s="27"/>
      <c r="Y1841" s="27"/>
      <c r="Z1841" s="27"/>
      <c r="AA1841" s="27"/>
      <c r="AB1841" s="27"/>
      <c r="AC1841" s="27"/>
      <c r="AD1841" s="22"/>
    </row>
    <row r="1842" spans="1:30" s="25" customFormat="1" ht="12.75">
      <c r="A1842" s="22"/>
      <c r="E1842" s="43"/>
      <c r="F1842" s="44"/>
      <c r="G1842" s="49"/>
      <c r="H1842" s="49"/>
      <c r="I1842" s="49"/>
      <c r="J1842" s="26"/>
      <c r="K1842" s="26"/>
      <c r="L1842" s="26"/>
      <c r="M1842" s="297"/>
      <c r="N1842" s="105"/>
      <c r="O1842" s="105"/>
      <c r="P1842" s="105"/>
      <c r="Q1842" s="27"/>
      <c r="R1842" s="27"/>
      <c r="S1842" s="27"/>
      <c r="T1842" s="27"/>
      <c r="U1842" s="27"/>
      <c r="V1842" s="27"/>
      <c r="W1842" s="27"/>
      <c r="X1842" s="27"/>
      <c r="Y1842" s="27"/>
      <c r="Z1842" s="27"/>
      <c r="AA1842" s="27"/>
      <c r="AB1842" s="27"/>
      <c r="AC1842" s="27"/>
      <c r="AD1842" s="22"/>
    </row>
    <row r="1843" spans="1:30" s="25" customFormat="1" ht="12.75">
      <c r="A1843" s="22"/>
      <c r="E1843" s="43"/>
      <c r="F1843" s="44"/>
      <c r="G1843" s="49"/>
      <c r="H1843" s="49"/>
      <c r="I1843" s="49"/>
      <c r="J1843" s="26"/>
      <c r="K1843" s="26"/>
      <c r="L1843" s="26"/>
      <c r="M1843" s="297"/>
      <c r="N1843" s="105"/>
      <c r="O1843" s="105"/>
      <c r="P1843" s="105"/>
      <c r="Q1843" s="27"/>
      <c r="R1843" s="27"/>
      <c r="S1843" s="27"/>
      <c r="T1843" s="27"/>
      <c r="U1843" s="27"/>
      <c r="V1843" s="27"/>
      <c r="W1843" s="27"/>
      <c r="X1843" s="27"/>
      <c r="Y1843" s="27"/>
      <c r="Z1843" s="27"/>
      <c r="AA1843" s="27"/>
      <c r="AB1843" s="27"/>
      <c r="AC1843" s="27"/>
      <c r="AD1843" s="22"/>
    </row>
    <row r="1844" spans="1:30" s="25" customFormat="1" ht="12.75">
      <c r="A1844" s="22"/>
      <c r="E1844" s="43"/>
      <c r="F1844" s="44"/>
      <c r="G1844" s="49"/>
      <c r="H1844" s="49"/>
      <c r="I1844" s="49"/>
      <c r="J1844" s="26"/>
      <c r="K1844" s="26"/>
      <c r="L1844" s="26"/>
      <c r="M1844" s="297"/>
      <c r="N1844" s="105"/>
      <c r="O1844" s="105"/>
      <c r="P1844" s="105"/>
      <c r="Q1844" s="27"/>
      <c r="R1844" s="27"/>
      <c r="S1844" s="27"/>
      <c r="T1844" s="27"/>
      <c r="U1844" s="27"/>
      <c r="V1844" s="27"/>
      <c r="W1844" s="27"/>
      <c r="X1844" s="27"/>
      <c r="Y1844" s="27"/>
      <c r="Z1844" s="27"/>
      <c r="AA1844" s="27"/>
      <c r="AB1844" s="27"/>
      <c r="AC1844" s="27"/>
      <c r="AD1844" s="22"/>
    </row>
    <row r="1845" spans="1:30" s="25" customFormat="1" ht="12.75">
      <c r="A1845" s="22"/>
      <c r="E1845" s="43"/>
      <c r="F1845" s="44"/>
      <c r="G1845" s="49"/>
      <c r="H1845" s="49"/>
      <c r="I1845" s="49"/>
      <c r="J1845" s="26"/>
      <c r="K1845" s="26"/>
      <c r="L1845" s="26"/>
      <c r="M1845" s="297"/>
      <c r="N1845" s="105"/>
      <c r="O1845" s="105"/>
      <c r="P1845" s="105"/>
      <c r="Q1845" s="27"/>
      <c r="R1845" s="27"/>
      <c r="S1845" s="27"/>
      <c r="T1845" s="27"/>
      <c r="U1845" s="27"/>
      <c r="V1845" s="27"/>
      <c r="W1845" s="27"/>
      <c r="X1845" s="27"/>
      <c r="Y1845" s="27"/>
      <c r="Z1845" s="27"/>
      <c r="AA1845" s="27"/>
      <c r="AB1845" s="27"/>
      <c r="AC1845" s="27"/>
      <c r="AD1845" s="22"/>
    </row>
    <row r="1846" spans="1:30" s="25" customFormat="1" ht="12.75">
      <c r="A1846" s="22"/>
      <c r="E1846" s="43"/>
      <c r="F1846" s="44"/>
      <c r="G1846" s="49"/>
      <c r="H1846" s="49"/>
      <c r="I1846" s="49"/>
      <c r="J1846" s="26"/>
      <c r="K1846" s="26"/>
      <c r="L1846" s="26"/>
      <c r="M1846" s="297"/>
      <c r="N1846" s="105"/>
      <c r="O1846" s="105"/>
      <c r="P1846" s="105"/>
      <c r="Q1846" s="27"/>
      <c r="R1846" s="27"/>
      <c r="S1846" s="27"/>
      <c r="T1846" s="27"/>
      <c r="U1846" s="27"/>
      <c r="V1846" s="27"/>
      <c r="W1846" s="27"/>
      <c r="X1846" s="27"/>
      <c r="Y1846" s="27"/>
      <c r="Z1846" s="27"/>
      <c r="AA1846" s="27"/>
      <c r="AB1846" s="27"/>
      <c r="AC1846" s="27"/>
      <c r="AD1846" s="22"/>
    </row>
    <row r="1847" spans="1:30" s="25" customFormat="1" ht="12.75">
      <c r="A1847" s="22"/>
      <c r="E1847" s="43"/>
      <c r="F1847" s="44"/>
      <c r="G1847" s="49"/>
      <c r="H1847" s="49"/>
      <c r="I1847" s="49"/>
      <c r="J1847" s="26"/>
      <c r="K1847" s="26"/>
      <c r="L1847" s="26"/>
      <c r="M1847" s="297"/>
      <c r="N1847" s="105"/>
      <c r="O1847" s="105"/>
      <c r="P1847" s="105"/>
      <c r="Q1847" s="27"/>
      <c r="R1847" s="27"/>
      <c r="S1847" s="27"/>
      <c r="T1847" s="27"/>
      <c r="U1847" s="27"/>
      <c r="V1847" s="27"/>
      <c r="W1847" s="27"/>
      <c r="X1847" s="27"/>
      <c r="Y1847" s="27"/>
      <c r="Z1847" s="27"/>
      <c r="AA1847" s="27"/>
      <c r="AB1847" s="27"/>
      <c r="AC1847" s="27"/>
      <c r="AD1847" s="22"/>
    </row>
    <row r="1848" spans="1:30" s="25" customFormat="1" ht="12.75">
      <c r="A1848" s="22"/>
      <c r="E1848" s="43"/>
      <c r="F1848" s="44"/>
      <c r="G1848" s="49"/>
      <c r="H1848" s="49"/>
      <c r="I1848" s="49"/>
      <c r="J1848" s="26"/>
      <c r="K1848" s="26"/>
      <c r="L1848" s="26"/>
      <c r="M1848" s="297"/>
      <c r="N1848" s="105"/>
      <c r="O1848" s="105"/>
      <c r="P1848" s="105"/>
      <c r="Q1848" s="27"/>
      <c r="R1848" s="27"/>
      <c r="S1848" s="27"/>
      <c r="T1848" s="27"/>
      <c r="U1848" s="27"/>
      <c r="V1848" s="27"/>
      <c r="W1848" s="27"/>
      <c r="X1848" s="27"/>
      <c r="Y1848" s="27"/>
      <c r="Z1848" s="27"/>
      <c r="AA1848" s="27"/>
      <c r="AB1848" s="27"/>
      <c r="AC1848" s="27"/>
      <c r="AD1848" s="22"/>
    </row>
    <row r="1849" spans="1:30" s="25" customFormat="1" ht="12.75">
      <c r="A1849" s="22"/>
      <c r="E1849" s="43"/>
      <c r="F1849" s="44"/>
      <c r="G1849" s="49"/>
      <c r="H1849" s="49"/>
      <c r="I1849" s="49"/>
      <c r="J1849" s="26"/>
      <c r="K1849" s="26"/>
      <c r="L1849" s="26"/>
      <c r="M1849" s="297"/>
      <c r="N1849" s="105"/>
      <c r="O1849" s="105"/>
      <c r="P1849" s="105"/>
      <c r="Q1849" s="27"/>
      <c r="R1849" s="27"/>
      <c r="S1849" s="27"/>
      <c r="T1849" s="27"/>
      <c r="U1849" s="27"/>
      <c r="V1849" s="27"/>
      <c r="W1849" s="27"/>
      <c r="X1849" s="27"/>
      <c r="Y1849" s="27"/>
      <c r="Z1849" s="27"/>
      <c r="AA1849" s="27"/>
      <c r="AB1849" s="27"/>
      <c r="AC1849" s="27"/>
      <c r="AD1849" s="22"/>
    </row>
    <row r="1850" spans="1:30" s="25" customFormat="1" ht="12.75">
      <c r="A1850" s="22"/>
      <c r="E1850" s="43"/>
      <c r="F1850" s="44"/>
      <c r="G1850" s="49"/>
      <c r="H1850" s="49"/>
      <c r="I1850" s="49"/>
      <c r="J1850" s="26"/>
      <c r="K1850" s="26"/>
      <c r="L1850" s="26"/>
      <c r="M1850" s="297"/>
      <c r="N1850" s="105"/>
      <c r="O1850" s="105"/>
      <c r="P1850" s="105"/>
      <c r="Q1850" s="27"/>
      <c r="R1850" s="27"/>
      <c r="S1850" s="27"/>
      <c r="T1850" s="27"/>
      <c r="U1850" s="27"/>
      <c r="V1850" s="27"/>
      <c r="W1850" s="27"/>
      <c r="X1850" s="27"/>
      <c r="Y1850" s="27"/>
      <c r="Z1850" s="27"/>
      <c r="AA1850" s="27"/>
      <c r="AB1850" s="27"/>
      <c r="AC1850" s="27"/>
      <c r="AD1850" s="22"/>
    </row>
    <row r="1851" spans="1:30" s="25" customFormat="1" ht="12.75">
      <c r="A1851" s="22"/>
      <c r="E1851" s="43"/>
      <c r="F1851" s="44"/>
      <c r="G1851" s="49"/>
      <c r="H1851" s="49"/>
      <c r="I1851" s="49"/>
      <c r="J1851" s="26"/>
      <c r="K1851" s="26"/>
      <c r="L1851" s="26"/>
      <c r="M1851" s="297"/>
      <c r="N1851" s="105"/>
      <c r="O1851" s="105"/>
      <c r="P1851" s="105"/>
      <c r="Q1851" s="27"/>
      <c r="R1851" s="27"/>
      <c r="S1851" s="27"/>
      <c r="T1851" s="27"/>
      <c r="U1851" s="27"/>
      <c r="V1851" s="27"/>
      <c r="W1851" s="27"/>
      <c r="X1851" s="27"/>
      <c r="Y1851" s="27"/>
      <c r="Z1851" s="27"/>
      <c r="AA1851" s="27"/>
      <c r="AB1851" s="27"/>
      <c r="AC1851" s="27"/>
      <c r="AD1851" s="22"/>
    </row>
    <row r="1852" spans="1:30" s="25" customFormat="1" ht="12.75">
      <c r="A1852" s="22"/>
      <c r="E1852" s="43"/>
      <c r="F1852" s="44"/>
      <c r="G1852" s="49"/>
      <c r="H1852" s="49"/>
      <c r="I1852" s="49"/>
      <c r="J1852" s="26"/>
      <c r="K1852" s="26"/>
      <c r="L1852" s="26"/>
      <c r="M1852" s="297"/>
      <c r="N1852" s="105"/>
      <c r="O1852" s="105"/>
      <c r="P1852" s="105"/>
      <c r="Q1852" s="27"/>
      <c r="R1852" s="27"/>
      <c r="S1852" s="27"/>
      <c r="T1852" s="27"/>
      <c r="U1852" s="27"/>
      <c r="V1852" s="27"/>
      <c r="W1852" s="27"/>
      <c r="X1852" s="27"/>
      <c r="Y1852" s="27"/>
      <c r="Z1852" s="27"/>
      <c r="AA1852" s="27"/>
      <c r="AB1852" s="27"/>
      <c r="AC1852" s="27"/>
      <c r="AD1852" s="22"/>
    </row>
    <row r="1853" spans="1:30" s="25" customFormat="1" ht="12.75">
      <c r="A1853" s="22"/>
      <c r="E1853" s="43"/>
      <c r="F1853" s="44"/>
      <c r="G1853" s="49"/>
      <c r="H1853" s="49"/>
      <c r="I1853" s="49"/>
      <c r="J1853" s="26"/>
      <c r="K1853" s="26"/>
      <c r="L1853" s="26"/>
      <c r="M1853" s="297"/>
      <c r="N1853" s="105"/>
      <c r="O1853" s="105"/>
      <c r="P1853" s="105"/>
      <c r="Q1853" s="27"/>
      <c r="R1853" s="27"/>
      <c r="S1853" s="27"/>
      <c r="T1853" s="27"/>
      <c r="U1853" s="27"/>
      <c r="V1853" s="27"/>
      <c r="W1853" s="27"/>
      <c r="X1853" s="27"/>
      <c r="Y1853" s="27"/>
      <c r="Z1853" s="27"/>
      <c r="AA1853" s="27"/>
      <c r="AB1853" s="27"/>
      <c r="AC1853" s="27"/>
      <c r="AD1853" s="22"/>
    </row>
    <row r="1854" spans="1:30" s="25" customFormat="1" ht="12.75">
      <c r="A1854" s="22"/>
      <c r="E1854" s="43"/>
      <c r="F1854" s="44"/>
      <c r="G1854" s="49"/>
      <c r="H1854" s="49"/>
      <c r="I1854" s="49"/>
      <c r="J1854" s="26"/>
      <c r="K1854" s="26"/>
      <c r="L1854" s="26"/>
      <c r="M1854" s="297"/>
      <c r="N1854" s="105"/>
      <c r="O1854" s="105"/>
      <c r="P1854" s="105"/>
      <c r="Q1854" s="27"/>
      <c r="R1854" s="27"/>
      <c r="S1854" s="27"/>
      <c r="T1854" s="27"/>
      <c r="U1854" s="27"/>
      <c r="V1854" s="27"/>
      <c r="W1854" s="27"/>
      <c r="X1854" s="27"/>
      <c r="Y1854" s="27"/>
      <c r="Z1854" s="27"/>
      <c r="AA1854" s="27"/>
      <c r="AB1854" s="27"/>
      <c r="AC1854" s="27"/>
      <c r="AD1854" s="22"/>
    </row>
    <row r="1855" spans="1:30" s="25" customFormat="1" ht="12.75">
      <c r="A1855" s="22"/>
      <c r="E1855" s="43"/>
      <c r="F1855" s="44"/>
      <c r="G1855" s="49"/>
      <c r="H1855" s="49"/>
      <c r="I1855" s="49"/>
      <c r="J1855" s="26"/>
      <c r="K1855" s="26"/>
      <c r="L1855" s="26"/>
      <c r="M1855" s="297"/>
      <c r="N1855" s="105"/>
      <c r="O1855" s="105"/>
      <c r="P1855" s="105"/>
      <c r="Q1855" s="27"/>
      <c r="R1855" s="27"/>
      <c r="S1855" s="27"/>
      <c r="T1855" s="27"/>
      <c r="U1855" s="27"/>
      <c r="V1855" s="27"/>
      <c r="W1855" s="27"/>
      <c r="X1855" s="27"/>
      <c r="Y1855" s="27"/>
      <c r="Z1855" s="27"/>
      <c r="AA1855" s="27"/>
      <c r="AB1855" s="27"/>
      <c r="AC1855" s="27"/>
      <c r="AD1855" s="22"/>
    </row>
    <row r="1856" spans="1:30" s="25" customFormat="1" ht="12.75">
      <c r="A1856" s="22"/>
      <c r="E1856" s="43"/>
      <c r="F1856" s="44"/>
      <c r="G1856" s="49"/>
      <c r="H1856" s="49"/>
      <c r="I1856" s="49"/>
      <c r="J1856" s="26"/>
      <c r="K1856" s="26"/>
      <c r="L1856" s="26"/>
      <c r="M1856" s="297"/>
      <c r="N1856" s="105"/>
      <c r="O1856" s="105"/>
      <c r="P1856" s="105"/>
      <c r="Q1856" s="27"/>
      <c r="R1856" s="27"/>
      <c r="S1856" s="27"/>
      <c r="T1856" s="27"/>
      <c r="U1856" s="27"/>
      <c r="V1856" s="27"/>
      <c r="W1856" s="27"/>
      <c r="X1856" s="27"/>
      <c r="Y1856" s="27"/>
      <c r="Z1856" s="27"/>
      <c r="AA1856" s="27"/>
      <c r="AB1856" s="27"/>
      <c r="AC1856" s="27"/>
      <c r="AD1856" s="22"/>
    </row>
    <row r="1857" spans="1:30" s="25" customFormat="1" ht="12.75">
      <c r="A1857" s="22"/>
      <c r="E1857" s="43"/>
      <c r="F1857" s="44"/>
      <c r="G1857" s="49"/>
      <c r="H1857" s="49"/>
      <c r="I1857" s="49"/>
      <c r="J1857" s="26"/>
      <c r="K1857" s="26"/>
      <c r="L1857" s="26"/>
      <c r="M1857" s="297"/>
      <c r="N1857" s="105"/>
      <c r="O1857" s="105"/>
      <c r="P1857" s="105"/>
      <c r="Q1857" s="27"/>
      <c r="R1857" s="27"/>
      <c r="S1857" s="27"/>
      <c r="T1857" s="27"/>
      <c r="U1857" s="27"/>
      <c r="V1857" s="27"/>
      <c r="W1857" s="27"/>
      <c r="X1857" s="27"/>
      <c r="Y1857" s="27"/>
      <c r="Z1857" s="27"/>
      <c r="AA1857" s="27"/>
      <c r="AB1857" s="27"/>
      <c r="AC1857" s="27"/>
      <c r="AD1857" s="22"/>
    </row>
    <row r="1858" spans="1:30" s="25" customFormat="1" ht="12.75">
      <c r="A1858" s="22"/>
      <c r="E1858" s="43"/>
      <c r="F1858" s="44"/>
      <c r="G1858" s="49"/>
      <c r="H1858" s="49"/>
      <c r="I1858" s="49"/>
      <c r="J1858" s="26"/>
      <c r="K1858" s="26"/>
      <c r="L1858" s="26"/>
      <c r="M1858" s="297"/>
      <c r="N1858" s="105"/>
      <c r="O1858" s="105"/>
      <c r="P1858" s="105"/>
      <c r="Q1858" s="27"/>
      <c r="R1858" s="27"/>
      <c r="S1858" s="27"/>
      <c r="T1858" s="27"/>
      <c r="U1858" s="27"/>
      <c r="V1858" s="27"/>
      <c r="W1858" s="27"/>
      <c r="X1858" s="27"/>
      <c r="Y1858" s="27"/>
      <c r="Z1858" s="27"/>
      <c r="AA1858" s="27"/>
      <c r="AB1858" s="27"/>
      <c r="AC1858" s="27"/>
      <c r="AD1858" s="22"/>
    </row>
    <row r="1859" spans="1:30" s="25" customFormat="1" ht="12.75">
      <c r="A1859" s="22"/>
      <c r="E1859" s="43"/>
      <c r="F1859" s="44"/>
      <c r="G1859" s="49"/>
      <c r="H1859" s="49"/>
      <c r="I1859" s="49"/>
      <c r="J1859" s="26"/>
      <c r="K1859" s="26"/>
      <c r="L1859" s="26"/>
      <c r="M1859" s="297"/>
      <c r="N1859" s="105"/>
      <c r="O1859" s="105"/>
      <c r="P1859" s="105"/>
      <c r="Q1859" s="27"/>
      <c r="R1859" s="27"/>
      <c r="S1859" s="27"/>
      <c r="T1859" s="27"/>
      <c r="U1859" s="27"/>
      <c r="V1859" s="27"/>
      <c r="W1859" s="27"/>
      <c r="X1859" s="27"/>
      <c r="Y1859" s="27"/>
      <c r="Z1859" s="27"/>
      <c r="AA1859" s="27"/>
      <c r="AB1859" s="27"/>
      <c r="AC1859" s="27"/>
      <c r="AD1859" s="22"/>
    </row>
    <row r="1860" spans="1:30" s="25" customFormat="1" ht="12.75">
      <c r="A1860" s="22"/>
      <c r="E1860" s="43"/>
      <c r="F1860" s="44"/>
      <c r="G1860" s="49"/>
      <c r="H1860" s="49"/>
      <c r="I1860" s="49"/>
      <c r="J1860" s="26"/>
      <c r="K1860" s="26"/>
      <c r="L1860" s="26"/>
      <c r="M1860" s="297"/>
      <c r="N1860" s="105"/>
      <c r="O1860" s="105"/>
      <c r="P1860" s="105"/>
      <c r="Q1860" s="27"/>
      <c r="R1860" s="27"/>
      <c r="S1860" s="27"/>
      <c r="T1860" s="27"/>
      <c r="U1860" s="27"/>
      <c r="V1860" s="27"/>
      <c r="W1860" s="27"/>
      <c r="X1860" s="27"/>
      <c r="Y1860" s="27"/>
      <c r="Z1860" s="27"/>
      <c r="AA1860" s="27"/>
      <c r="AB1860" s="27"/>
      <c r="AC1860" s="27"/>
      <c r="AD1860" s="22"/>
    </row>
    <row r="1861" spans="1:30" s="25" customFormat="1" ht="12.75">
      <c r="A1861" s="22"/>
      <c r="E1861" s="43"/>
      <c r="F1861" s="44"/>
      <c r="G1861" s="49"/>
      <c r="H1861" s="49"/>
      <c r="I1861" s="49"/>
      <c r="J1861" s="26"/>
      <c r="K1861" s="26"/>
      <c r="L1861" s="26"/>
      <c r="M1861" s="297"/>
      <c r="N1861" s="105"/>
      <c r="O1861" s="105"/>
      <c r="P1861" s="105"/>
      <c r="Q1861" s="27"/>
      <c r="R1861" s="27"/>
      <c r="S1861" s="27"/>
      <c r="T1861" s="27"/>
      <c r="U1861" s="27"/>
      <c r="V1861" s="27"/>
      <c r="W1861" s="27"/>
      <c r="X1861" s="27"/>
      <c r="Y1861" s="27"/>
      <c r="Z1861" s="27"/>
      <c r="AA1861" s="27"/>
      <c r="AB1861" s="27"/>
      <c r="AC1861" s="27"/>
      <c r="AD1861" s="22"/>
    </row>
    <row r="1862" spans="1:30" s="25" customFormat="1" ht="12.75">
      <c r="A1862" s="22"/>
      <c r="E1862" s="43"/>
      <c r="F1862" s="44"/>
      <c r="G1862" s="49"/>
      <c r="H1862" s="49"/>
      <c r="I1862" s="49"/>
      <c r="J1862" s="26"/>
      <c r="K1862" s="26"/>
      <c r="L1862" s="26"/>
      <c r="M1862" s="297"/>
      <c r="N1862" s="105"/>
      <c r="O1862" s="105"/>
      <c r="P1862" s="105"/>
      <c r="Q1862" s="27"/>
      <c r="R1862" s="27"/>
      <c r="S1862" s="27"/>
      <c r="T1862" s="27"/>
      <c r="U1862" s="27"/>
      <c r="V1862" s="27"/>
      <c r="W1862" s="27"/>
      <c r="X1862" s="27"/>
      <c r="Y1862" s="27"/>
      <c r="Z1862" s="27"/>
      <c r="AA1862" s="27"/>
      <c r="AB1862" s="27"/>
      <c r="AC1862" s="27"/>
      <c r="AD1862" s="22"/>
    </row>
    <row r="1863" spans="1:30" s="25" customFormat="1" ht="12.75">
      <c r="A1863" s="22"/>
      <c r="E1863" s="43"/>
      <c r="F1863" s="44"/>
      <c r="G1863" s="49"/>
      <c r="H1863" s="49"/>
      <c r="I1863" s="49"/>
      <c r="J1863" s="26"/>
      <c r="K1863" s="26"/>
      <c r="L1863" s="26"/>
      <c r="M1863" s="297"/>
      <c r="N1863" s="105"/>
      <c r="O1863" s="105"/>
      <c r="P1863" s="105"/>
      <c r="Q1863" s="27"/>
      <c r="R1863" s="27"/>
      <c r="S1863" s="27"/>
      <c r="T1863" s="27"/>
      <c r="U1863" s="27"/>
      <c r="V1863" s="27"/>
      <c r="W1863" s="27"/>
      <c r="X1863" s="27"/>
      <c r="Y1863" s="27"/>
      <c r="Z1863" s="27"/>
      <c r="AA1863" s="27"/>
      <c r="AB1863" s="27"/>
      <c r="AC1863" s="27"/>
      <c r="AD1863" s="22"/>
    </row>
    <row r="1864" spans="1:30" s="25" customFormat="1" ht="12.75">
      <c r="A1864" s="22"/>
      <c r="E1864" s="43"/>
      <c r="F1864" s="44"/>
      <c r="G1864" s="49"/>
      <c r="H1864" s="49"/>
      <c r="I1864" s="49"/>
      <c r="J1864" s="26"/>
      <c r="K1864" s="26"/>
      <c r="L1864" s="26"/>
      <c r="M1864" s="297"/>
      <c r="N1864" s="105"/>
      <c r="O1864" s="105"/>
      <c r="P1864" s="105"/>
      <c r="Q1864" s="27"/>
      <c r="R1864" s="27"/>
      <c r="S1864" s="27"/>
      <c r="T1864" s="27"/>
      <c r="U1864" s="27"/>
      <c r="V1864" s="27"/>
      <c r="W1864" s="27"/>
      <c r="X1864" s="27"/>
      <c r="Y1864" s="27"/>
      <c r="Z1864" s="27"/>
      <c r="AA1864" s="27"/>
      <c r="AB1864" s="27"/>
      <c r="AC1864" s="27"/>
      <c r="AD1864" s="22"/>
    </row>
    <row r="1865" spans="1:30" s="25" customFormat="1" ht="12.75">
      <c r="A1865" s="22"/>
      <c r="E1865" s="43"/>
      <c r="F1865" s="44"/>
      <c r="G1865" s="49"/>
      <c r="H1865" s="49"/>
      <c r="I1865" s="49"/>
      <c r="J1865" s="26"/>
      <c r="K1865" s="26"/>
      <c r="L1865" s="26"/>
      <c r="M1865" s="297"/>
      <c r="N1865" s="105"/>
      <c r="O1865" s="105"/>
      <c r="P1865" s="105"/>
      <c r="Q1865" s="27"/>
      <c r="R1865" s="27"/>
      <c r="S1865" s="27"/>
      <c r="T1865" s="27"/>
      <c r="U1865" s="27"/>
      <c r="V1865" s="27"/>
      <c r="W1865" s="27"/>
      <c r="X1865" s="27"/>
      <c r="Y1865" s="27"/>
      <c r="Z1865" s="27"/>
      <c r="AA1865" s="27"/>
      <c r="AB1865" s="27"/>
      <c r="AC1865" s="27"/>
      <c r="AD1865" s="22"/>
    </row>
    <row r="1866" spans="1:30" s="25" customFormat="1" ht="12.75">
      <c r="A1866" s="22"/>
      <c r="E1866" s="43"/>
      <c r="F1866" s="44"/>
      <c r="G1866" s="49"/>
      <c r="H1866" s="49"/>
      <c r="I1866" s="49"/>
      <c r="J1866" s="26"/>
      <c r="K1866" s="26"/>
      <c r="L1866" s="26"/>
      <c r="M1866" s="297"/>
      <c r="N1866" s="105"/>
      <c r="O1866" s="105"/>
      <c r="P1866" s="105"/>
      <c r="Q1866" s="27"/>
      <c r="R1866" s="27"/>
      <c r="S1866" s="27"/>
      <c r="T1866" s="27"/>
      <c r="U1866" s="27"/>
      <c r="V1866" s="27"/>
      <c r="W1866" s="27"/>
      <c r="X1866" s="27"/>
      <c r="Y1866" s="27"/>
      <c r="Z1866" s="27"/>
      <c r="AA1866" s="27"/>
      <c r="AB1866" s="27"/>
      <c r="AC1866" s="27"/>
      <c r="AD1866" s="22"/>
    </row>
    <row r="1867" spans="1:30" s="25" customFormat="1" ht="12.75">
      <c r="A1867" s="22"/>
      <c r="E1867" s="43"/>
      <c r="F1867" s="44"/>
      <c r="G1867" s="49"/>
      <c r="H1867" s="49"/>
      <c r="I1867" s="49"/>
      <c r="J1867" s="26"/>
      <c r="K1867" s="26"/>
      <c r="L1867" s="26"/>
      <c r="M1867" s="297"/>
      <c r="N1867" s="105"/>
      <c r="O1867" s="105"/>
      <c r="P1867" s="105"/>
      <c r="Q1867" s="27"/>
      <c r="R1867" s="27"/>
      <c r="S1867" s="27"/>
      <c r="T1867" s="27"/>
      <c r="U1867" s="27"/>
      <c r="V1867" s="27"/>
      <c r="W1867" s="27"/>
      <c r="X1867" s="27"/>
      <c r="Y1867" s="27"/>
      <c r="Z1867" s="27"/>
      <c r="AA1867" s="27"/>
      <c r="AB1867" s="27"/>
      <c r="AC1867" s="27"/>
      <c r="AD1867" s="22"/>
    </row>
    <row r="1868" spans="1:30" s="25" customFormat="1" ht="12.75">
      <c r="A1868" s="22"/>
      <c r="E1868" s="43"/>
      <c r="F1868" s="44"/>
      <c r="G1868" s="49"/>
      <c r="H1868" s="49"/>
      <c r="I1868" s="49"/>
      <c r="J1868" s="26"/>
      <c r="K1868" s="26"/>
      <c r="L1868" s="26"/>
      <c r="M1868" s="297"/>
      <c r="N1868" s="105"/>
      <c r="O1868" s="105"/>
      <c r="P1868" s="105"/>
      <c r="Q1868" s="27"/>
      <c r="R1868" s="27"/>
      <c r="S1868" s="27"/>
      <c r="T1868" s="27"/>
      <c r="U1868" s="27"/>
      <c r="V1868" s="27"/>
      <c r="W1868" s="27"/>
      <c r="X1868" s="27"/>
      <c r="Y1868" s="27"/>
      <c r="Z1868" s="27"/>
      <c r="AA1868" s="27"/>
      <c r="AB1868" s="27"/>
      <c r="AC1868" s="27"/>
      <c r="AD1868" s="22"/>
    </row>
    <row r="1869" spans="1:30" s="25" customFormat="1" ht="12.75">
      <c r="A1869" s="22"/>
      <c r="E1869" s="43"/>
      <c r="F1869" s="44"/>
      <c r="G1869" s="49"/>
      <c r="H1869" s="49"/>
      <c r="I1869" s="49"/>
      <c r="J1869" s="26"/>
      <c r="K1869" s="26"/>
      <c r="L1869" s="26"/>
      <c r="M1869" s="297"/>
      <c r="N1869" s="105"/>
      <c r="O1869" s="105"/>
      <c r="P1869" s="105"/>
      <c r="Q1869" s="27"/>
      <c r="R1869" s="27"/>
      <c r="S1869" s="27"/>
      <c r="T1869" s="27"/>
      <c r="U1869" s="27"/>
      <c r="V1869" s="27"/>
      <c r="W1869" s="27"/>
      <c r="X1869" s="27"/>
      <c r="Y1869" s="27"/>
      <c r="Z1869" s="27"/>
      <c r="AA1869" s="27"/>
      <c r="AB1869" s="27"/>
      <c r="AC1869" s="27"/>
      <c r="AD1869" s="22"/>
    </row>
    <row r="1870" spans="1:30" s="25" customFormat="1" ht="12.75">
      <c r="A1870" s="22"/>
      <c r="E1870" s="43"/>
      <c r="F1870" s="44"/>
      <c r="G1870" s="49"/>
      <c r="H1870" s="49"/>
      <c r="I1870" s="49"/>
      <c r="J1870" s="26"/>
      <c r="K1870" s="26"/>
      <c r="L1870" s="26"/>
      <c r="M1870" s="297"/>
      <c r="N1870" s="105"/>
      <c r="O1870" s="105"/>
      <c r="P1870" s="105"/>
      <c r="Q1870" s="27"/>
      <c r="R1870" s="27"/>
      <c r="S1870" s="27"/>
      <c r="T1870" s="27"/>
      <c r="U1870" s="27"/>
      <c r="V1870" s="27"/>
      <c r="W1870" s="27"/>
      <c r="X1870" s="27"/>
      <c r="Y1870" s="27"/>
      <c r="Z1870" s="27"/>
      <c r="AA1870" s="27"/>
      <c r="AB1870" s="27"/>
      <c r="AC1870" s="27"/>
      <c r="AD1870" s="22"/>
    </row>
    <row r="1871" spans="1:30" s="25" customFormat="1" ht="12.75">
      <c r="A1871" s="22"/>
      <c r="E1871" s="43"/>
      <c r="F1871" s="44"/>
      <c r="G1871" s="49"/>
      <c r="H1871" s="49"/>
      <c r="I1871" s="49"/>
      <c r="J1871" s="26"/>
      <c r="K1871" s="26"/>
      <c r="L1871" s="26"/>
      <c r="M1871" s="297"/>
      <c r="N1871" s="105"/>
      <c r="O1871" s="105"/>
      <c r="P1871" s="105"/>
      <c r="Q1871" s="27"/>
      <c r="R1871" s="27"/>
      <c r="S1871" s="27"/>
      <c r="T1871" s="27"/>
      <c r="U1871" s="27"/>
      <c r="V1871" s="27"/>
      <c r="W1871" s="27"/>
      <c r="X1871" s="27"/>
      <c r="Y1871" s="27"/>
      <c r="Z1871" s="27"/>
      <c r="AA1871" s="27"/>
      <c r="AB1871" s="27"/>
      <c r="AC1871" s="27"/>
      <c r="AD1871" s="22"/>
    </row>
    <row r="1872" spans="1:30" s="25" customFormat="1" ht="12.75">
      <c r="A1872" s="22"/>
      <c r="E1872" s="43"/>
      <c r="F1872" s="44"/>
      <c r="G1872" s="49"/>
      <c r="H1872" s="49"/>
      <c r="I1872" s="49"/>
      <c r="J1872" s="26"/>
      <c r="K1872" s="26"/>
      <c r="L1872" s="26"/>
      <c r="M1872" s="297"/>
      <c r="N1872" s="105"/>
      <c r="O1872" s="105"/>
      <c r="P1872" s="105"/>
      <c r="Q1872" s="27"/>
      <c r="R1872" s="27"/>
      <c r="S1872" s="27"/>
      <c r="T1872" s="27"/>
      <c r="U1872" s="27"/>
      <c r="V1872" s="27"/>
      <c r="W1872" s="27"/>
      <c r="X1872" s="27"/>
      <c r="Y1872" s="27"/>
      <c r="Z1872" s="27"/>
      <c r="AA1872" s="27"/>
      <c r="AB1872" s="27"/>
      <c r="AC1872" s="27"/>
      <c r="AD1872" s="22"/>
    </row>
    <row r="1873" spans="1:30" s="25" customFormat="1" ht="12.75">
      <c r="A1873" s="22"/>
      <c r="E1873" s="43"/>
      <c r="F1873" s="44"/>
      <c r="G1873" s="49"/>
      <c r="H1873" s="49"/>
      <c r="I1873" s="49"/>
      <c r="J1873" s="26"/>
      <c r="K1873" s="26"/>
      <c r="L1873" s="26"/>
      <c r="M1873" s="297"/>
      <c r="N1873" s="105"/>
      <c r="O1873" s="105"/>
      <c r="P1873" s="105"/>
      <c r="Q1873" s="27"/>
      <c r="R1873" s="27"/>
      <c r="S1873" s="27"/>
      <c r="T1873" s="27"/>
      <c r="U1873" s="27"/>
      <c r="V1873" s="27"/>
      <c r="W1873" s="27"/>
      <c r="X1873" s="27"/>
      <c r="Y1873" s="27"/>
      <c r="Z1873" s="27"/>
      <c r="AA1873" s="27"/>
      <c r="AB1873" s="27"/>
      <c r="AC1873" s="27"/>
      <c r="AD1873" s="22"/>
    </row>
    <row r="1874" spans="1:30" s="25" customFormat="1" ht="12.75">
      <c r="A1874" s="22"/>
      <c r="E1874" s="43"/>
      <c r="F1874" s="44"/>
      <c r="G1874" s="49"/>
      <c r="H1874" s="49"/>
      <c r="I1874" s="49"/>
      <c r="J1874" s="26"/>
      <c r="K1874" s="26"/>
      <c r="L1874" s="26"/>
      <c r="M1874" s="297"/>
      <c r="N1874" s="105"/>
      <c r="O1874" s="105"/>
      <c r="P1874" s="105"/>
      <c r="Q1874" s="27"/>
      <c r="R1874" s="27"/>
      <c r="S1874" s="27"/>
      <c r="T1874" s="27"/>
      <c r="U1874" s="27"/>
      <c r="V1874" s="27"/>
      <c r="W1874" s="27"/>
      <c r="X1874" s="27"/>
      <c r="Y1874" s="27"/>
      <c r="Z1874" s="27"/>
      <c r="AA1874" s="27"/>
      <c r="AB1874" s="27"/>
      <c r="AC1874" s="27"/>
      <c r="AD1874" s="22"/>
    </row>
    <row r="1875" spans="1:30" s="25" customFormat="1" ht="12.75">
      <c r="A1875" s="22"/>
      <c r="E1875" s="43"/>
      <c r="F1875" s="44"/>
      <c r="G1875" s="49"/>
      <c r="H1875" s="49"/>
      <c r="I1875" s="49"/>
      <c r="J1875" s="26"/>
      <c r="K1875" s="26"/>
      <c r="L1875" s="26"/>
      <c r="M1875" s="297"/>
      <c r="N1875" s="105"/>
      <c r="O1875" s="105"/>
      <c r="P1875" s="105"/>
      <c r="Q1875" s="27"/>
      <c r="R1875" s="27"/>
      <c r="S1875" s="27"/>
      <c r="T1875" s="27"/>
      <c r="U1875" s="27"/>
      <c r="V1875" s="27"/>
      <c r="W1875" s="27"/>
      <c r="X1875" s="27"/>
      <c r="Y1875" s="27"/>
      <c r="Z1875" s="27"/>
      <c r="AA1875" s="27"/>
      <c r="AB1875" s="27"/>
      <c r="AC1875" s="27"/>
      <c r="AD1875" s="22"/>
    </row>
    <row r="1876" spans="1:30" s="25" customFormat="1" ht="12.75">
      <c r="A1876" s="22"/>
      <c r="E1876" s="43"/>
      <c r="F1876" s="44"/>
      <c r="G1876" s="49"/>
      <c r="H1876" s="49"/>
      <c r="I1876" s="49"/>
      <c r="J1876" s="26"/>
      <c r="K1876" s="26"/>
      <c r="L1876" s="26"/>
      <c r="M1876" s="297"/>
      <c r="N1876" s="105"/>
      <c r="O1876" s="105"/>
      <c r="P1876" s="105"/>
      <c r="Q1876" s="27"/>
      <c r="R1876" s="27"/>
      <c r="S1876" s="27"/>
      <c r="T1876" s="27"/>
      <c r="U1876" s="27"/>
      <c r="V1876" s="27"/>
      <c r="W1876" s="27"/>
      <c r="X1876" s="27"/>
      <c r="Y1876" s="27"/>
      <c r="Z1876" s="27"/>
      <c r="AA1876" s="27"/>
      <c r="AB1876" s="27"/>
      <c r="AC1876" s="27"/>
      <c r="AD1876" s="22"/>
    </row>
    <row r="1877" spans="1:30" s="25" customFormat="1" ht="12.75">
      <c r="A1877" s="22"/>
      <c r="E1877" s="43"/>
      <c r="F1877" s="44"/>
      <c r="G1877" s="49"/>
      <c r="H1877" s="49"/>
      <c r="I1877" s="49"/>
      <c r="J1877" s="26"/>
      <c r="K1877" s="26"/>
      <c r="L1877" s="26"/>
      <c r="M1877" s="297"/>
      <c r="N1877" s="105"/>
      <c r="O1877" s="105"/>
      <c r="P1877" s="105"/>
      <c r="Q1877" s="27"/>
      <c r="R1877" s="27"/>
      <c r="S1877" s="27"/>
      <c r="T1877" s="27"/>
      <c r="U1877" s="27"/>
      <c r="V1877" s="27"/>
      <c r="W1877" s="27"/>
      <c r="X1877" s="27"/>
      <c r="Y1877" s="27"/>
      <c r="Z1877" s="27"/>
      <c r="AA1877" s="27"/>
      <c r="AB1877" s="27"/>
      <c r="AC1877" s="27"/>
      <c r="AD1877" s="22"/>
    </row>
    <row r="1878" spans="1:30" s="25" customFormat="1" ht="12.75">
      <c r="A1878" s="22"/>
      <c r="E1878" s="43"/>
      <c r="F1878" s="44"/>
      <c r="G1878" s="49"/>
      <c r="H1878" s="49"/>
      <c r="I1878" s="49"/>
      <c r="J1878" s="26"/>
      <c r="K1878" s="26"/>
      <c r="L1878" s="26"/>
      <c r="M1878" s="297"/>
      <c r="N1878" s="105"/>
      <c r="O1878" s="105"/>
      <c r="P1878" s="105"/>
      <c r="Q1878" s="27"/>
      <c r="R1878" s="27"/>
      <c r="S1878" s="27"/>
      <c r="T1878" s="27"/>
      <c r="U1878" s="27"/>
      <c r="V1878" s="27"/>
      <c r="W1878" s="27"/>
      <c r="X1878" s="27"/>
      <c r="Y1878" s="27"/>
      <c r="Z1878" s="27"/>
      <c r="AA1878" s="27"/>
      <c r="AB1878" s="27"/>
      <c r="AC1878" s="27"/>
      <c r="AD1878" s="22"/>
    </row>
    <row r="1879" spans="1:30" s="25" customFormat="1" ht="12.75">
      <c r="A1879" s="22"/>
      <c r="E1879" s="43"/>
      <c r="F1879" s="44"/>
      <c r="G1879" s="49"/>
      <c r="H1879" s="49"/>
      <c r="I1879" s="49"/>
      <c r="J1879" s="26"/>
      <c r="K1879" s="26"/>
      <c r="L1879" s="26"/>
      <c r="M1879" s="297"/>
      <c r="N1879" s="105"/>
      <c r="O1879" s="105"/>
      <c r="P1879" s="105"/>
      <c r="Q1879" s="27"/>
      <c r="R1879" s="27"/>
      <c r="S1879" s="27"/>
      <c r="T1879" s="27"/>
      <c r="U1879" s="27"/>
      <c r="V1879" s="27"/>
      <c r="W1879" s="27"/>
      <c r="X1879" s="27"/>
      <c r="Y1879" s="27"/>
      <c r="Z1879" s="27"/>
      <c r="AA1879" s="27"/>
      <c r="AB1879" s="27"/>
      <c r="AC1879" s="27"/>
      <c r="AD1879" s="22"/>
    </row>
    <row r="1880" spans="1:30" s="25" customFormat="1" ht="12.75">
      <c r="A1880" s="22"/>
      <c r="E1880" s="43"/>
      <c r="F1880" s="44"/>
      <c r="G1880" s="49"/>
      <c r="H1880" s="49"/>
      <c r="I1880" s="49"/>
      <c r="J1880" s="26"/>
      <c r="K1880" s="26"/>
      <c r="L1880" s="26"/>
      <c r="M1880" s="297"/>
      <c r="N1880" s="105"/>
      <c r="O1880" s="105"/>
      <c r="P1880" s="105"/>
      <c r="Q1880" s="27"/>
      <c r="R1880" s="27"/>
      <c r="S1880" s="27"/>
      <c r="T1880" s="27"/>
      <c r="U1880" s="27"/>
      <c r="V1880" s="27"/>
      <c r="W1880" s="27"/>
      <c r="X1880" s="27"/>
      <c r="Y1880" s="27"/>
      <c r="Z1880" s="27"/>
      <c r="AA1880" s="27"/>
      <c r="AB1880" s="27"/>
      <c r="AC1880" s="27"/>
      <c r="AD1880" s="22"/>
    </row>
    <row r="1881" spans="1:30" s="25" customFormat="1" ht="12.75">
      <c r="A1881" s="22"/>
      <c r="E1881" s="43"/>
      <c r="F1881" s="44"/>
      <c r="G1881" s="49"/>
      <c r="H1881" s="49"/>
      <c r="I1881" s="49"/>
      <c r="J1881" s="26"/>
      <c r="K1881" s="26"/>
      <c r="L1881" s="26"/>
      <c r="M1881" s="297"/>
      <c r="N1881" s="105"/>
      <c r="O1881" s="105"/>
      <c r="P1881" s="105"/>
      <c r="Q1881" s="27"/>
      <c r="R1881" s="27"/>
      <c r="S1881" s="27"/>
      <c r="T1881" s="27"/>
      <c r="U1881" s="27"/>
      <c r="V1881" s="27"/>
      <c r="W1881" s="27"/>
      <c r="X1881" s="27"/>
      <c r="Y1881" s="27"/>
      <c r="Z1881" s="27"/>
      <c r="AA1881" s="27"/>
      <c r="AB1881" s="27"/>
      <c r="AC1881" s="27"/>
      <c r="AD1881" s="22"/>
    </row>
    <row r="1882" spans="1:30" s="25" customFormat="1" ht="12.75">
      <c r="A1882" s="22"/>
      <c r="E1882" s="43"/>
      <c r="F1882" s="44"/>
      <c r="G1882" s="49"/>
      <c r="H1882" s="49"/>
      <c r="I1882" s="49"/>
      <c r="J1882" s="26"/>
      <c r="K1882" s="26"/>
      <c r="L1882" s="26"/>
      <c r="M1882" s="297"/>
      <c r="N1882" s="105"/>
      <c r="O1882" s="105"/>
      <c r="P1882" s="105"/>
      <c r="Q1882" s="27"/>
      <c r="R1882" s="27"/>
      <c r="S1882" s="27"/>
      <c r="T1882" s="27"/>
      <c r="U1882" s="27"/>
      <c r="V1882" s="27"/>
      <c r="W1882" s="27"/>
      <c r="X1882" s="27"/>
      <c r="Y1882" s="27"/>
      <c r="Z1882" s="27"/>
      <c r="AA1882" s="27"/>
      <c r="AB1882" s="27"/>
      <c r="AC1882" s="27"/>
      <c r="AD1882" s="22"/>
    </row>
    <row r="1883" spans="1:30" s="25" customFormat="1" ht="12.75">
      <c r="A1883" s="22"/>
      <c r="E1883" s="43"/>
      <c r="F1883" s="44"/>
      <c r="G1883" s="49"/>
      <c r="H1883" s="49"/>
      <c r="I1883" s="49"/>
      <c r="J1883" s="26"/>
      <c r="K1883" s="26"/>
      <c r="L1883" s="26"/>
      <c r="M1883" s="297"/>
      <c r="N1883" s="105"/>
      <c r="O1883" s="105"/>
      <c r="P1883" s="105"/>
      <c r="Q1883" s="27"/>
      <c r="R1883" s="27"/>
      <c r="S1883" s="27"/>
      <c r="T1883" s="27"/>
      <c r="U1883" s="27"/>
      <c r="V1883" s="27"/>
      <c r="W1883" s="27"/>
      <c r="X1883" s="27"/>
      <c r="Y1883" s="27"/>
      <c r="Z1883" s="27"/>
      <c r="AA1883" s="27"/>
      <c r="AB1883" s="27"/>
      <c r="AC1883" s="27"/>
      <c r="AD1883" s="22"/>
    </row>
    <row r="1884" spans="1:30" s="25" customFormat="1" ht="12.75">
      <c r="A1884" s="22"/>
      <c r="E1884" s="43"/>
      <c r="F1884" s="44"/>
      <c r="G1884" s="49"/>
      <c r="H1884" s="49"/>
      <c r="I1884" s="49"/>
      <c r="J1884" s="26"/>
      <c r="K1884" s="26"/>
      <c r="L1884" s="26"/>
      <c r="M1884" s="297"/>
      <c r="N1884" s="105"/>
      <c r="O1884" s="105"/>
      <c r="P1884" s="105"/>
      <c r="Q1884" s="27"/>
      <c r="R1884" s="27"/>
      <c r="S1884" s="27"/>
      <c r="T1884" s="27"/>
      <c r="U1884" s="27"/>
      <c r="V1884" s="27"/>
      <c r="W1884" s="27"/>
      <c r="X1884" s="27"/>
      <c r="Y1884" s="27"/>
      <c r="Z1884" s="27"/>
      <c r="AA1884" s="27"/>
      <c r="AB1884" s="27"/>
      <c r="AC1884" s="27"/>
      <c r="AD1884" s="22"/>
    </row>
    <row r="1885" spans="1:30" s="25" customFormat="1" ht="12.75">
      <c r="A1885" s="22"/>
      <c r="E1885" s="43"/>
      <c r="F1885" s="44"/>
      <c r="G1885" s="49"/>
      <c r="H1885" s="49"/>
      <c r="I1885" s="49"/>
      <c r="J1885" s="26"/>
      <c r="K1885" s="26"/>
      <c r="L1885" s="26"/>
      <c r="M1885" s="297"/>
      <c r="N1885" s="105"/>
      <c r="O1885" s="105"/>
      <c r="P1885" s="105"/>
      <c r="Q1885" s="27"/>
      <c r="R1885" s="27"/>
      <c r="S1885" s="27"/>
      <c r="T1885" s="27"/>
      <c r="U1885" s="27"/>
      <c r="V1885" s="27"/>
      <c r="W1885" s="27"/>
      <c r="X1885" s="27"/>
      <c r="Y1885" s="27"/>
      <c r="Z1885" s="27"/>
      <c r="AA1885" s="27"/>
      <c r="AB1885" s="27"/>
      <c r="AC1885" s="27"/>
      <c r="AD1885" s="22"/>
    </row>
    <row r="1886" spans="1:30" s="25" customFormat="1" ht="12.75">
      <c r="A1886" s="22"/>
      <c r="E1886" s="43"/>
      <c r="F1886" s="44"/>
      <c r="G1886" s="49"/>
      <c r="H1886" s="49"/>
      <c r="I1886" s="49"/>
      <c r="J1886" s="26"/>
      <c r="K1886" s="26"/>
      <c r="L1886" s="26"/>
      <c r="M1886" s="297"/>
      <c r="N1886" s="105"/>
      <c r="O1886" s="105"/>
      <c r="P1886" s="105"/>
      <c r="Q1886" s="27"/>
      <c r="R1886" s="27"/>
      <c r="S1886" s="27"/>
      <c r="T1886" s="27"/>
      <c r="U1886" s="27"/>
      <c r="V1886" s="27"/>
      <c r="W1886" s="27"/>
      <c r="X1886" s="27"/>
      <c r="Y1886" s="27"/>
      <c r="Z1886" s="27"/>
      <c r="AA1886" s="27"/>
      <c r="AB1886" s="27"/>
      <c r="AC1886" s="27"/>
      <c r="AD1886" s="22"/>
    </row>
    <row r="1887" spans="1:30" s="25" customFormat="1" ht="12.75">
      <c r="A1887" s="22"/>
      <c r="E1887" s="43"/>
      <c r="F1887" s="44"/>
      <c r="G1887" s="49"/>
      <c r="H1887" s="49"/>
      <c r="I1887" s="49"/>
      <c r="J1887" s="26"/>
      <c r="K1887" s="26"/>
      <c r="L1887" s="26"/>
      <c r="M1887" s="297"/>
      <c r="N1887" s="105"/>
      <c r="O1887" s="105"/>
      <c r="P1887" s="105"/>
      <c r="Q1887" s="27"/>
      <c r="R1887" s="27"/>
      <c r="S1887" s="27"/>
      <c r="T1887" s="27"/>
      <c r="U1887" s="27"/>
      <c r="V1887" s="27"/>
      <c r="W1887" s="27"/>
      <c r="X1887" s="27"/>
      <c r="Y1887" s="27"/>
      <c r="Z1887" s="27"/>
      <c r="AA1887" s="27"/>
      <c r="AB1887" s="27"/>
      <c r="AC1887" s="27"/>
      <c r="AD1887" s="22"/>
    </row>
    <row r="1888" spans="1:30" s="25" customFormat="1" ht="12.75">
      <c r="A1888" s="22"/>
      <c r="E1888" s="43"/>
      <c r="F1888" s="44"/>
      <c r="G1888" s="49"/>
      <c r="H1888" s="49"/>
      <c r="I1888" s="49"/>
      <c r="J1888" s="26"/>
      <c r="K1888" s="26"/>
      <c r="L1888" s="26"/>
      <c r="M1888" s="297"/>
      <c r="N1888" s="105"/>
      <c r="O1888" s="105"/>
      <c r="P1888" s="105"/>
      <c r="Q1888" s="27"/>
      <c r="R1888" s="27"/>
      <c r="S1888" s="27"/>
      <c r="T1888" s="27"/>
      <c r="U1888" s="27"/>
      <c r="V1888" s="27"/>
      <c r="W1888" s="27"/>
      <c r="X1888" s="27"/>
      <c r="Y1888" s="27"/>
      <c r="Z1888" s="27"/>
      <c r="AA1888" s="27"/>
      <c r="AB1888" s="27"/>
      <c r="AC1888" s="27"/>
      <c r="AD1888" s="22"/>
    </row>
    <row r="1889" spans="1:30" s="25" customFormat="1" ht="12.75">
      <c r="A1889" s="22"/>
      <c r="E1889" s="43"/>
      <c r="F1889" s="44"/>
      <c r="G1889" s="49"/>
      <c r="H1889" s="49"/>
      <c r="I1889" s="49"/>
      <c r="J1889" s="26"/>
      <c r="K1889" s="26"/>
      <c r="L1889" s="26"/>
      <c r="M1889" s="297"/>
      <c r="N1889" s="105"/>
      <c r="O1889" s="105"/>
      <c r="P1889" s="105"/>
      <c r="Q1889" s="27"/>
      <c r="R1889" s="27"/>
      <c r="S1889" s="27"/>
      <c r="T1889" s="27"/>
      <c r="U1889" s="27"/>
      <c r="V1889" s="27"/>
      <c r="W1889" s="27"/>
      <c r="X1889" s="27"/>
      <c r="Y1889" s="27"/>
      <c r="Z1889" s="27"/>
      <c r="AA1889" s="27"/>
      <c r="AB1889" s="27"/>
      <c r="AC1889" s="27"/>
      <c r="AD1889" s="22"/>
    </row>
    <row r="1890" spans="1:30" s="25" customFormat="1" ht="12.75">
      <c r="A1890" s="22"/>
      <c r="E1890" s="43"/>
      <c r="F1890" s="44"/>
      <c r="G1890" s="49"/>
      <c r="H1890" s="49"/>
      <c r="I1890" s="49"/>
      <c r="J1890" s="26"/>
      <c r="K1890" s="26"/>
      <c r="L1890" s="26"/>
      <c r="M1890" s="297"/>
      <c r="N1890" s="105"/>
      <c r="O1890" s="105"/>
      <c r="P1890" s="105"/>
      <c r="Q1890" s="27"/>
      <c r="R1890" s="27"/>
      <c r="S1890" s="27"/>
      <c r="T1890" s="27"/>
      <c r="U1890" s="27"/>
      <c r="V1890" s="27"/>
      <c r="W1890" s="27"/>
      <c r="X1890" s="27"/>
      <c r="Y1890" s="27"/>
      <c r="Z1890" s="27"/>
      <c r="AA1890" s="27"/>
      <c r="AB1890" s="27"/>
      <c r="AC1890" s="27"/>
      <c r="AD1890" s="22"/>
    </row>
    <row r="1891" spans="1:30" s="25" customFormat="1" ht="12.75">
      <c r="A1891" s="22"/>
      <c r="E1891" s="43"/>
      <c r="F1891" s="44"/>
      <c r="G1891" s="49"/>
      <c r="H1891" s="49"/>
      <c r="I1891" s="49"/>
      <c r="J1891" s="26"/>
      <c r="K1891" s="26"/>
      <c r="L1891" s="26"/>
      <c r="M1891" s="297"/>
      <c r="N1891" s="105"/>
      <c r="O1891" s="105"/>
      <c r="P1891" s="105"/>
      <c r="Q1891" s="27"/>
      <c r="R1891" s="27"/>
      <c r="S1891" s="27"/>
      <c r="T1891" s="27"/>
      <c r="U1891" s="27"/>
      <c r="V1891" s="27"/>
      <c r="W1891" s="27"/>
      <c r="X1891" s="27"/>
      <c r="Y1891" s="27"/>
      <c r="Z1891" s="27"/>
      <c r="AA1891" s="27"/>
      <c r="AB1891" s="27"/>
      <c r="AC1891" s="27"/>
      <c r="AD1891" s="22"/>
    </row>
    <row r="1892" spans="1:30" s="25" customFormat="1" ht="12.75">
      <c r="A1892" s="22"/>
      <c r="E1892" s="43"/>
      <c r="F1892" s="44"/>
      <c r="G1892" s="49"/>
      <c r="H1892" s="49"/>
      <c r="I1892" s="49"/>
      <c r="J1892" s="26"/>
      <c r="K1892" s="26"/>
      <c r="L1892" s="26"/>
      <c r="M1892" s="297"/>
      <c r="N1892" s="105"/>
      <c r="O1892" s="105"/>
      <c r="P1892" s="105"/>
      <c r="Q1892" s="27"/>
      <c r="R1892" s="27"/>
      <c r="S1892" s="27"/>
      <c r="T1892" s="27"/>
      <c r="U1892" s="27"/>
      <c r="V1892" s="27"/>
      <c r="W1892" s="27"/>
      <c r="X1892" s="27"/>
      <c r="Y1892" s="27"/>
      <c r="Z1892" s="27"/>
      <c r="AA1892" s="27"/>
      <c r="AB1892" s="27"/>
      <c r="AC1892" s="27"/>
      <c r="AD1892" s="22"/>
    </row>
    <row r="1893" spans="1:30" s="25" customFormat="1" ht="12.75">
      <c r="A1893" s="22"/>
      <c r="E1893" s="43"/>
      <c r="F1893" s="44"/>
      <c r="G1893" s="49"/>
      <c r="H1893" s="49"/>
      <c r="I1893" s="49"/>
      <c r="J1893" s="26"/>
      <c r="K1893" s="26"/>
      <c r="L1893" s="26"/>
      <c r="M1893" s="297"/>
      <c r="N1893" s="105"/>
      <c r="O1893" s="105"/>
      <c r="P1893" s="105"/>
      <c r="Q1893" s="27"/>
      <c r="R1893" s="27"/>
      <c r="S1893" s="27"/>
      <c r="T1893" s="27"/>
      <c r="U1893" s="27"/>
      <c r="V1893" s="27"/>
      <c r="W1893" s="27"/>
      <c r="X1893" s="27"/>
      <c r="Y1893" s="27"/>
      <c r="Z1893" s="27"/>
      <c r="AA1893" s="27"/>
      <c r="AB1893" s="27"/>
      <c r="AC1893" s="27"/>
      <c r="AD1893" s="22"/>
    </row>
    <row r="1894" spans="1:30" s="25" customFormat="1" ht="12.75">
      <c r="A1894" s="22"/>
      <c r="E1894" s="43"/>
      <c r="F1894" s="44"/>
      <c r="G1894" s="49"/>
      <c r="H1894" s="49"/>
      <c r="I1894" s="49"/>
      <c r="J1894" s="26"/>
      <c r="K1894" s="26"/>
      <c r="L1894" s="26"/>
      <c r="M1894" s="297"/>
      <c r="N1894" s="105"/>
      <c r="O1894" s="105"/>
      <c r="P1894" s="105"/>
      <c r="Q1894" s="27"/>
      <c r="R1894" s="27"/>
      <c r="S1894" s="27"/>
      <c r="T1894" s="27"/>
      <c r="U1894" s="27"/>
      <c r="V1894" s="27"/>
      <c r="W1894" s="27"/>
      <c r="X1894" s="27"/>
      <c r="Y1894" s="27"/>
      <c r="Z1894" s="27"/>
      <c r="AA1894" s="27"/>
      <c r="AB1894" s="27"/>
      <c r="AC1894" s="27"/>
      <c r="AD1894" s="22"/>
    </row>
    <row r="1895" spans="1:30" s="25" customFormat="1" ht="12.75">
      <c r="A1895" s="22"/>
      <c r="E1895" s="43"/>
      <c r="F1895" s="44"/>
      <c r="G1895" s="49"/>
      <c r="H1895" s="49"/>
      <c r="I1895" s="49"/>
      <c r="J1895" s="26"/>
      <c r="K1895" s="26"/>
      <c r="L1895" s="26"/>
      <c r="M1895" s="297"/>
      <c r="N1895" s="105"/>
      <c r="O1895" s="105"/>
      <c r="P1895" s="105"/>
      <c r="Q1895" s="27"/>
      <c r="R1895" s="27"/>
      <c r="S1895" s="27"/>
      <c r="T1895" s="27"/>
      <c r="U1895" s="27"/>
      <c r="V1895" s="27"/>
      <c r="W1895" s="27"/>
      <c r="X1895" s="27"/>
      <c r="Y1895" s="27"/>
      <c r="Z1895" s="27"/>
      <c r="AA1895" s="27"/>
      <c r="AB1895" s="27"/>
      <c r="AC1895" s="27"/>
      <c r="AD1895" s="22"/>
    </row>
    <row r="1896" spans="1:30" s="25" customFormat="1" ht="12.75">
      <c r="A1896" s="22"/>
      <c r="E1896" s="43"/>
      <c r="F1896" s="44"/>
      <c r="G1896" s="49"/>
      <c r="H1896" s="49"/>
      <c r="I1896" s="49"/>
      <c r="J1896" s="26"/>
      <c r="K1896" s="26"/>
      <c r="L1896" s="26"/>
      <c r="M1896" s="297"/>
      <c r="N1896" s="105"/>
      <c r="O1896" s="105"/>
      <c r="P1896" s="105"/>
      <c r="Q1896" s="27"/>
      <c r="R1896" s="27"/>
      <c r="S1896" s="27"/>
      <c r="T1896" s="27"/>
      <c r="U1896" s="27"/>
      <c r="V1896" s="27"/>
      <c r="W1896" s="27"/>
      <c r="X1896" s="27"/>
      <c r="Y1896" s="27"/>
      <c r="Z1896" s="27"/>
      <c r="AA1896" s="27"/>
      <c r="AB1896" s="27"/>
      <c r="AC1896" s="27"/>
      <c r="AD1896" s="22"/>
    </row>
    <row r="1897" spans="1:30" s="25" customFormat="1" ht="12.75">
      <c r="A1897" s="22"/>
      <c r="E1897" s="43"/>
      <c r="F1897" s="44"/>
      <c r="G1897" s="49"/>
      <c r="H1897" s="49"/>
      <c r="I1897" s="49"/>
      <c r="J1897" s="26"/>
      <c r="K1897" s="26"/>
      <c r="L1897" s="26"/>
      <c r="M1897" s="297"/>
      <c r="N1897" s="105"/>
      <c r="O1897" s="105"/>
      <c r="P1897" s="105"/>
      <c r="Q1897" s="27"/>
      <c r="R1897" s="27"/>
      <c r="S1897" s="27"/>
      <c r="T1897" s="27"/>
      <c r="U1897" s="27"/>
      <c r="V1897" s="27"/>
      <c r="W1897" s="27"/>
      <c r="X1897" s="27"/>
      <c r="Y1897" s="27"/>
      <c r="Z1897" s="27"/>
      <c r="AA1897" s="27"/>
      <c r="AB1897" s="27"/>
      <c r="AC1897" s="27"/>
      <c r="AD1897" s="22"/>
    </row>
    <row r="1898" spans="1:30" s="25" customFormat="1" ht="12.75">
      <c r="A1898" s="22"/>
      <c r="E1898" s="43"/>
      <c r="F1898" s="44"/>
      <c r="G1898" s="49"/>
      <c r="H1898" s="49"/>
      <c r="I1898" s="49"/>
      <c r="J1898" s="26"/>
      <c r="K1898" s="26"/>
      <c r="L1898" s="26"/>
      <c r="M1898" s="297"/>
      <c r="N1898" s="105"/>
      <c r="O1898" s="105"/>
      <c r="P1898" s="105"/>
      <c r="Q1898" s="27"/>
      <c r="R1898" s="27"/>
      <c r="S1898" s="27"/>
      <c r="T1898" s="27"/>
      <c r="U1898" s="27"/>
      <c r="V1898" s="27"/>
      <c r="W1898" s="27"/>
      <c r="X1898" s="27"/>
      <c r="Y1898" s="27"/>
      <c r="Z1898" s="27"/>
      <c r="AA1898" s="27"/>
      <c r="AB1898" s="27"/>
      <c r="AC1898" s="27"/>
      <c r="AD1898" s="22"/>
    </row>
    <row r="1899" spans="1:30" s="25" customFormat="1" ht="12.75">
      <c r="A1899" s="22"/>
      <c r="E1899" s="43"/>
      <c r="F1899" s="44"/>
      <c r="G1899" s="49"/>
      <c r="H1899" s="49"/>
      <c r="I1899" s="49"/>
      <c r="J1899" s="26"/>
      <c r="K1899" s="26"/>
      <c r="L1899" s="26"/>
      <c r="M1899" s="297"/>
      <c r="N1899" s="105"/>
      <c r="O1899" s="105"/>
      <c r="P1899" s="105"/>
      <c r="Q1899" s="27"/>
      <c r="R1899" s="27"/>
      <c r="S1899" s="27"/>
      <c r="T1899" s="27"/>
      <c r="U1899" s="27"/>
      <c r="V1899" s="27"/>
      <c r="W1899" s="27"/>
      <c r="X1899" s="27"/>
      <c r="Y1899" s="27"/>
      <c r="Z1899" s="27"/>
      <c r="AA1899" s="27"/>
      <c r="AB1899" s="27"/>
      <c r="AC1899" s="27"/>
      <c r="AD1899" s="22"/>
    </row>
    <row r="1900" spans="1:30" s="25" customFormat="1" ht="12.75">
      <c r="A1900" s="22"/>
      <c r="E1900" s="43"/>
      <c r="F1900" s="44"/>
      <c r="G1900" s="49"/>
      <c r="H1900" s="49"/>
      <c r="I1900" s="49"/>
      <c r="J1900" s="26"/>
      <c r="K1900" s="26"/>
      <c r="L1900" s="26"/>
      <c r="M1900" s="297"/>
      <c r="N1900" s="105"/>
      <c r="O1900" s="105"/>
      <c r="P1900" s="105"/>
      <c r="Q1900" s="27"/>
      <c r="R1900" s="27"/>
      <c r="S1900" s="27"/>
      <c r="T1900" s="27"/>
      <c r="U1900" s="27"/>
      <c r="V1900" s="27"/>
      <c r="W1900" s="27"/>
      <c r="X1900" s="27"/>
      <c r="Y1900" s="27"/>
      <c r="Z1900" s="27"/>
      <c r="AA1900" s="27"/>
      <c r="AB1900" s="27"/>
      <c r="AC1900" s="27"/>
      <c r="AD1900" s="22"/>
    </row>
    <row r="1901" spans="1:30" s="25" customFormat="1" ht="12.75">
      <c r="A1901" s="22"/>
      <c r="E1901" s="43"/>
      <c r="F1901" s="44"/>
      <c r="G1901" s="49"/>
      <c r="H1901" s="49"/>
      <c r="I1901" s="49"/>
      <c r="J1901" s="26"/>
      <c r="K1901" s="26"/>
      <c r="L1901" s="26"/>
      <c r="M1901" s="297"/>
      <c r="N1901" s="105"/>
      <c r="O1901" s="105"/>
      <c r="P1901" s="105"/>
      <c r="Q1901" s="27"/>
      <c r="R1901" s="27"/>
      <c r="S1901" s="27"/>
      <c r="T1901" s="27"/>
      <c r="U1901" s="27"/>
      <c r="V1901" s="27"/>
      <c r="W1901" s="27"/>
      <c r="X1901" s="27"/>
      <c r="Y1901" s="27"/>
      <c r="Z1901" s="27"/>
      <c r="AA1901" s="27"/>
      <c r="AB1901" s="27"/>
      <c r="AC1901" s="27"/>
      <c r="AD1901" s="22"/>
    </row>
    <row r="1902" spans="1:30" s="25" customFormat="1" ht="12.75">
      <c r="A1902" s="22"/>
      <c r="E1902" s="43"/>
      <c r="F1902" s="44"/>
      <c r="G1902" s="49"/>
      <c r="H1902" s="49"/>
      <c r="I1902" s="49"/>
      <c r="J1902" s="26"/>
      <c r="K1902" s="26"/>
      <c r="L1902" s="26"/>
      <c r="M1902" s="297"/>
      <c r="N1902" s="105"/>
      <c r="O1902" s="105"/>
      <c r="P1902" s="105"/>
      <c r="Q1902" s="27"/>
      <c r="R1902" s="27"/>
      <c r="S1902" s="27"/>
      <c r="T1902" s="27"/>
      <c r="U1902" s="27"/>
      <c r="V1902" s="27"/>
      <c r="W1902" s="27"/>
      <c r="X1902" s="27"/>
      <c r="Y1902" s="27"/>
      <c r="Z1902" s="27"/>
      <c r="AA1902" s="27"/>
      <c r="AB1902" s="27"/>
      <c r="AC1902" s="27"/>
      <c r="AD1902" s="22"/>
    </row>
    <row r="1903" spans="1:30" s="25" customFormat="1" ht="12.75">
      <c r="A1903" s="22"/>
      <c r="E1903" s="43"/>
      <c r="F1903" s="44"/>
      <c r="G1903" s="49"/>
      <c r="H1903" s="49"/>
      <c r="I1903" s="49"/>
      <c r="J1903" s="26"/>
      <c r="K1903" s="26"/>
      <c r="L1903" s="26"/>
      <c r="M1903" s="297"/>
      <c r="N1903" s="105"/>
      <c r="O1903" s="105"/>
      <c r="P1903" s="105"/>
      <c r="Q1903" s="27"/>
      <c r="R1903" s="27"/>
      <c r="S1903" s="27"/>
      <c r="T1903" s="27"/>
      <c r="U1903" s="27"/>
      <c r="V1903" s="27"/>
      <c r="W1903" s="27"/>
      <c r="X1903" s="27"/>
      <c r="Y1903" s="27"/>
      <c r="Z1903" s="27"/>
      <c r="AA1903" s="27"/>
      <c r="AB1903" s="27"/>
      <c r="AC1903" s="27"/>
      <c r="AD1903" s="22"/>
    </row>
    <row r="1904" spans="1:30" s="25" customFormat="1" ht="12.75">
      <c r="A1904" s="22"/>
      <c r="E1904" s="43"/>
      <c r="F1904" s="44"/>
      <c r="G1904" s="49"/>
      <c r="H1904" s="49"/>
      <c r="I1904" s="49"/>
      <c r="J1904" s="26"/>
      <c r="K1904" s="26"/>
      <c r="L1904" s="26"/>
      <c r="M1904" s="297"/>
      <c r="N1904" s="105"/>
      <c r="O1904" s="105"/>
      <c r="P1904" s="105"/>
      <c r="Q1904" s="27"/>
      <c r="R1904" s="27"/>
      <c r="S1904" s="27"/>
      <c r="T1904" s="27"/>
      <c r="U1904" s="27"/>
      <c r="V1904" s="27"/>
      <c r="W1904" s="27"/>
      <c r="X1904" s="27"/>
      <c r="Y1904" s="27"/>
      <c r="Z1904" s="27"/>
      <c r="AA1904" s="27"/>
      <c r="AB1904" s="27"/>
      <c r="AC1904" s="27"/>
      <c r="AD1904" s="22"/>
    </row>
    <row r="1905" spans="1:30" s="25" customFormat="1" ht="12.75">
      <c r="A1905" s="22"/>
      <c r="E1905" s="43"/>
      <c r="F1905" s="44"/>
      <c r="G1905" s="49"/>
      <c r="H1905" s="49"/>
      <c r="I1905" s="49"/>
      <c r="J1905" s="26"/>
      <c r="K1905" s="26"/>
      <c r="L1905" s="26"/>
      <c r="M1905" s="297"/>
      <c r="N1905" s="105"/>
      <c r="O1905" s="105"/>
      <c r="P1905" s="105"/>
      <c r="Q1905" s="27"/>
      <c r="R1905" s="27"/>
      <c r="S1905" s="27"/>
      <c r="T1905" s="27"/>
      <c r="U1905" s="27"/>
      <c r="V1905" s="27"/>
      <c r="W1905" s="27"/>
      <c r="X1905" s="27"/>
      <c r="Y1905" s="27"/>
      <c r="Z1905" s="27"/>
      <c r="AA1905" s="27"/>
      <c r="AB1905" s="27"/>
      <c r="AC1905" s="27"/>
      <c r="AD1905" s="22"/>
    </row>
    <row r="1906" spans="1:30" s="25" customFormat="1" ht="12.75">
      <c r="A1906" s="22"/>
      <c r="E1906" s="43"/>
      <c r="F1906" s="44"/>
      <c r="G1906" s="49"/>
      <c r="H1906" s="49"/>
      <c r="I1906" s="49"/>
      <c r="J1906" s="26"/>
      <c r="K1906" s="26"/>
      <c r="L1906" s="26"/>
      <c r="M1906" s="297"/>
      <c r="N1906" s="105"/>
      <c r="O1906" s="105"/>
      <c r="P1906" s="105"/>
      <c r="Q1906" s="27"/>
      <c r="R1906" s="27"/>
      <c r="S1906" s="27"/>
      <c r="T1906" s="27"/>
      <c r="U1906" s="27"/>
      <c r="V1906" s="27"/>
      <c r="W1906" s="27"/>
      <c r="X1906" s="27"/>
      <c r="Y1906" s="27"/>
      <c r="Z1906" s="27"/>
      <c r="AA1906" s="27"/>
      <c r="AB1906" s="27"/>
      <c r="AC1906" s="27"/>
      <c r="AD1906" s="22"/>
    </row>
    <row r="1907" spans="1:30" s="25" customFormat="1" ht="12.75">
      <c r="A1907" s="22"/>
      <c r="E1907" s="43"/>
      <c r="F1907" s="44"/>
      <c r="G1907" s="49"/>
      <c r="H1907" s="49"/>
      <c r="I1907" s="49"/>
      <c r="J1907" s="26"/>
      <c r="K1907" s="26"/>
      <c r="L1907" s="26"/>
      <c r="M1907" s="297"/>
      <c r="N1907" s="105"/>
      <c r="O1907" s="105"/>
      <c r="P1907" s="105"/>
      <c r="Q1907" s="27"/>
      <c r="R1907" s="27"/>
      <c r="S1907" s="27"/>
      <c r="T1907" s="27"/>
      <c r="U1907" s="27"/>
      <c r="V1907" s="27"/>
      <c r="W1907" s="27"/>
      <c r="X1907" s="27"/>
      <c r="Y1907" s="27"/>
      <c r="Z1907" s="27"/>
      <c r="AA1907" s="27"/>
      <c r="AB1907" s="27"/>
      <c r="AC1907" s="27"/>
      <c r="AD1907" s="22"/>
    </row>
    <row r="1908" spans="1:30" s="25" customFormat="1" ht="12.75">
      <c r="A1908" s="22"/>
      <c r="E1908" s="43"/>
      <c r="F1908" s="44"/>
      <c r="G1908" s="49"/>
      <c r="H1908" s="49"/>
      <c r="I1908" s="49"/>
      <c r="J1908" s="26"/>
      <c r="K1908" s="26"/>
      <c r="L1908" s="26"/>
      <c r="M1908" s="297"/>
      <c r="N1908" s="105"/>
      <c r="O1908" s="105"/>
      <c r="P1908" s="105"/>
      <c r="Q1908" s="27"/>
      <c r="R1908" s="27"/>
      <c r="S1908" s="27"/>
      <c r="T1908" s="27"/>
      <c r="U1908" s="27"/>
      <c r="V1908" s="27"/>
      <c r="W1908" s="27"/>
      <c r="X1908" s="27"/>
      <c r="Y1908" s="27"/>
      <c r="Z1908" s="27"/>
      <c r="AA1908" s="27"/>
      <c r="AB1908" s="27"/>
      <c r="AC1908" s="27"/>
      <c r="AD1908" s="22"/>
    </row>
    <row r="1909" spans="1:30" s="25" customFormat="1" ht="12.75">
      <c r="A1909" s="22"/>
      <c r="E1909" s="43"/>
      <c r="F1909" s="44"/>
      <c r="G1909" s="49"/>
      <c r="H1909" s="49"/>
      <c r="I1909" s="49"/>
      <c r="J1909" s="26"/>
      <c r="K1909" s="26"/>
      <c r="L1909" s="26"/>
      <c r="M1909" s="297"/>
      <c r="N1909" s="105"/>
      <c r="O1909" s="105"/>
      <c r="P1909" s="105"/>
      <c r="Q1909" s="27"/>
      <c r="R1909" s="27"/>
      <c r="S1909" s="27"/>
      <c r="T1909" s="27"/>
      <c r="U1909" s="27"/>
      <c r="V1909" s="27"/>
      <c r="W1909" s="27"/>
      <c r="X1909" s="27"/>
      <c r="Y1909" s="27"/>
      <c r="Z1909" s="27"/>
      <c r="AA1909" s="27"/>
      <c r="AB1909" s="27"/>
      <c r="AC1909" s="27"/>
      <c r="AD1909" s="22"/>
    </row>
    <row r="1910" spans="1:30" s="25" customFormat="1" ht="12.75">
      <c r="A1910" s="22"/>
      <c r="E1910" s="43"/>
      <c r="F1910" s="44"/>
      <c r="G1910" s="49"/>
      <c r="H1910" s="49"/>
      <c r="I1910" s="49"/>
      <c r="J1910" s="26"/>
      <c r="K1910" s="26"/>
      <c r="L1910" s="26"/>
      <c r="M1910" s="297"/>
      <c r="N1910" s="105"/>
      <c r="O1910" s="105"/>
      <c r="P1910" s="105"/>
      <c r="Q1910" s="27"/>
      <c r="R1910" s="27"/>
      <c r="S1910" s="27"/>
      <c r="T1910" s="27"/>
      <c r="U1910" s="27"/>
      <c r="V1910" s="27"/>
      <c r="W1910" s="27"/>
      <c r="X1910" s="27"/>
      <c r="Y1910" s="27"/>
      <c r="Z1910" s="27"/>
      <c r="AA1910" s="27"/>
      <c r="AB1910" s="27"/>
      <c r="AC1910" s="27"/>
      <c r="AD1910" s="22"/>
    </row>
    <row r="1911" spans="1:30" s="25" customFormat="1" ht="12.75">
      <c r="A1911" s="22"/>
      <c r="E1911" s="43"/>
      <c r="F1911" s="44"/>
      <c r="G1911" s="49"/>
      <c r="H1911" s="49"/>
      <c r="I1911" s="49"/>
      <c r="J1911" s="26"/>
      <c r="K1911" s="26"/>
      <c r="L1911" s="26"/>
      <c r="M1911" s="297"/>
      <c r="N1911" s="105"/>
      <c r="O1911" s="105"/>
      <c r="P1911" s="105"/>
      <c r="Q1911" s="27"/>
      <c r="R1911" s="27"/>
      <c r="S1911" s="27"/>
      <c r="T1911" s="27"/>
      <c r="U1911" s="27"/>
      <c r="V1911" s="27"/>
      <c r="W1911" s="27"/>
      <c r="X1911" s="27"/>
      <c r="Y1911" s="27"/>
      <c r="Z1911" s="27"/>
      <c r="AA1911" s="27"/>
      <c r="AB1911" s="27"/>
      <c r="AC1911" s="27"/>
      <c r="AD1911" s="22"/>
    </row>
    <row r="1912" spans="1:30" s="25" customFormat="1" ht="12.75">
      <c r="A1912" s="22"/>
      <c r="E1912" s="43"/>
      <c r="F1912" s="44"/>
      <c r="G1912" s="49"/>
      <c r="H1912" s="49"/>
      <c r="I1912" s="49"/>
      <c r="J1912" s="26"/>
      <c r="K1912" s="26"/>
      <c r="L1912" s="26"/>
      <c r="M1912" s="297"/>
      <c r="N1912" s="105"/>
      <c r="O1912" s="105"/>
      <c r="P1912" s="105"/>
      <c r="Q1912" s="27"/>
      <c r="R1912" s="27"/>
      <c r="S1912" s="27"/>
      <c r="T1912" s="27"/>
      <c r="U1912" s="27"/>
      <c r="V1912" s="27"/>
      <c r="W1912" s="27"/>
      <c r="X1912" s="27"/>
      <c r="Y1912" s="27"/>
      <c r="Z1912" s="27"/>
      <c r="AA1912" s="27"/>
      <c r="AB1912" s="27"/>
      <c r="AC1912" s="27"/>
      <c r="AD1912" s="22"/>
    </row>
    <row r="1913" spans="1:30" s="25" customFormat="1" ht="12.75">
      <c r="A1913" s="22"/>
      <c r="E1913" s="43"/>
      <c r="F1913" s="44"/>
      <c r="G1913" s="49"/>
      <c r="H1913" s="49"/>
      <c r="I1913" s="49"/>
      <c r="J1913" s="26"/>
      <c r="K1913" s="26"/>
      <c r="L1913" s="26"/>
      <c r="M1913" s="297"/>
      <c r="N1913" s="105"/>
      <c r="O1913" s="105"/>
      <c r="P1913" s="105"/>
      <c r="Q1913" s="27"/>
      <c r="R1913" s="27"/>
      <c r="S1913" s="27"/>
      <c r="T1913" s="27"/>
      <c r="U1913" s="27"/>
      <c r="V1913" s="27"/>
      <c r="W1913" s="27"/>
      <c r="X1913" s="27"/>
      <c r="Y1913" s="27"/>
      <c r="Z1913" s="27"/>
      <c r="AA1913" s="27"/>
      <c r="AB1913" s="27"/>
      <c r="AC1913" s="27"/>
      <c r="AD1913" s="22"/>
    </row>
    <row r="1914" spans="1:30" s="25" customFormat="1" ht="12.75">
      <c r="A1914" s="22"/>
      <c r="E1914" s="43"/>
      <c r="F1914" s="44"/>
      <c r="G1914" s="49"/>
      <c r="H1914" s="49"/>
      <c r="I1914" s="49"/>
      <c r="J1914" s="26"/>
      <c r="K1914" s="26"/>
      <c r="L1914" s="26"/>
      <c r="M1914" s="297"/>
      <c r="N1914" s="105"/>
      <c r="O1914" s="105"/>
      <c r="P1914" s="105"/>
      <c r="Q1914" s="27"/>
      <c r="R1914" s="27"/>
      <c r="S1914" s="27"/>
      <c r="T1914" s="27"/>
      <c r="U1914" s="27"/>
      <c r="V1914" s="27"/>
      <c r="W1914" s="27"/>
      <c r="X1914" s="27"/>
      <c r="Y1914" s="27"/>
      <c r="Z1914" s="27"/>
      <c r="AA1914" s="27"/>
      <c r="AB1914" s="27"/>
      <c r="AC1914" s="27"/>
      <c r="AD1914" s="22"/>
    </row>
    <row r="1915" spans="1:30" s="25" customFormat="1" ht="12.75">
      <c r="A1915" s="22"/>
      <c r="E1915" s="43"/>
      <c r="F1915" s="44"/>
      <c r="G1915" s="49"/>
      <c r="H1915" s="49"/>
      <c r="I1915" s="49"/>
      <c r="J1915" s="26"/>
      <c r="K1915" s="26"/>
      <c r="L1915" s="26"/>
      <c r="M1915" s="297"/>
      <c r="N1915" s="105"/>
      <c r="O1915" s="105"/>
      <c r="P1915" s="105"/>
      <c r="Q1915" s="27"/>
      <c r="R1915" s="27"/>
      <c r="S1915" s="27"/>
      <c r="T1915" s="27"/>
      <c r="U1915" s="27"/>
      <c r="V1915" s="27"/>
      <c r="W1915" s="27"/>
      <c r="X1915" s="27"/>
      <c r="Y1915" s="27"/>
      <c r="Z1915" s="27"/>
      <c r="AA1915" s="27"/>
      <c r="AB1915" s="27"/>
      <c r="AC1915" s="27"/>
      <c r="AD1915" s="22"/>
    </row>
    <row r="1916" spans="1:30" s="25" customFormat="1" ht="12.75">
      <c r="A1916" s="22"/>
      <c r="E1916" s="43"/>
      <c r="F1916" s="44"/>
      <c r="G1916" s="49"/>
      <c r="H1916" s="49"/>
      <c r="I1916" s="49"/>
      <c r="J1916" s="26"/>
      <c r="K1916" s="26"/>
      <c r="L1916" s="26"/>
      <c r="M1916" s="297"/>
      <c r="N1916" s="105"/>
      <c r="O1916" s="105"/>
      <c r="P1916" s="105"/>
      <c r="Q1916" s="27"/>
      <c r="R1916" s="27"/>
      <c r="S1916" s="27"/>
      <c r="T1916" s="27"/>
      <c r="U1916" s="27"/>
      <c r="V1916" s="27"/>
      <c r="W1916" s="27"/>
      <c r="X1916" s="27"/>
      <c r="Y1916" s="27"/>
      <c r="Z1916" s="27"/>
      <c r="AA1916" s="27"/>
      <c r="AB1916" s="27"/>
      <c r="AC1916" s="27"/>
      <c r="AD1916" s="22"/>
    </row>
    <row r="1917" spans="1:30" s="25" customFormat="1" ht="12.75">
      <c r="A1917" s="22"/>
      <c r="E1917" s="43"/>
      <c r="F1917" s="44"/>
      <c r="G1917" s="49"/>
      <c r="H1917" s="49"/>
      <c r="I1917" s="49"/>
      <c r="J1917" s="26"/>
      <c r="K1917" s="26"/>
      <c r="L1917" s="26"/>
      <c r="M1917" s="297"/>
      <c r="N1917" s="105"/>
      <c r="O1917" s="105"/>
      <c r="P1917" s="105"/>
      <c r="Q1917" s="27"/>
      <c r="R1917" s="27"/>
      <c r="S1917" s="27"/>
      <c r="T1917" s="27"/>
      <c r="U1917" s="27"/>
      <c r="V1917" s="27"/>
      <c r="W1917" s="27"/>
      <c r="X1917" s="27"/>
      <c r="Y1917" s="27"/>
      <c r="Z1917" s="27"/>
      <c r="AA1917" s="27"/>
      <c r="AB1917" s="27"/>
      <c r="AC1917" s="27"/>
      <c r="AD1917" s="22"/>
    </row>
    <row r="1918" spans="1:30" s="25" customFormat="1" ht="12.75">
      <c r="A1918" s="22"/>
      <c r="E1918" s="43"/>
      <c r="F1918" s="44"/>
      <c r="G1918" s="49"/>
      <c r="H1918" s="49"/>
      <c r="I1918" s="49"/>
      <c r="J1918" s="26"/>
      <c r="K1918" s="26"/>
      <c r="L1918" s="26"/>
      <c r="M1918" s="297"/>
      <c r="N1918" s="105"/>
      <c r="O1918" s="105"/>
      <c r="P1918" s="105"/>
      <c r="Q1918" s="27"/>
      <c r="R1918" s="27"/>
      <c r="S1918" s="27"/>
      <c r="T1918" s="27"/>
      <c r="U1918" s="27"/>
      <c r="V1918" s="27"/>
      <c r="W1918" s="27"/>
      <c r="X1918" s="27"/>
      <c r="Y1918" s="27"/>
      <c r="Z1918" s="27"/>
      <c r="AA1918" s="27"/>
      <c r="AB1918" s="27"/>
      <c r="AC1918" s="27"/>
      <c r="AD1918" s="22"/>
    </row>
    <row r="1919" spans="1:30" s="25" customFormat="1" ht="12.75">
      <c r="A1919" s="22"/>
      <c r="E1919" s="43"/>
      <c r="F1919" s="44"/>
      <c r="G1919" s="49"/>
      <c r="H1919" s="49"/>
      <c r="I1919" s="49"/>
      <c r="J1919" s="26"/>
      <c r="K1919" s="26"/>
      <c r="L1919" s="26"/>
      <c r="M1919" s="297"/>
      <c r="N1919" s="105"/>
      <c r="O1919" s="105"/>
      <c r="P1919" s="105"/>
      <c r="Q1919" s="27"/>
      <c r="R1919" s="27"/>
      <c r="S1919" s="27"/>
      <c r="T1919" s="27"/>
      <c r="U1919" s="27"/>
      <c r="V1919" s="27"/>
      <c r="W1919" s="27"/>
      <c r="X1919" s="27"/>
      <c r="Y1919" s="27"/>
      <c r="Z1919" s="27"/>
      <c r="AA1919" s="27"/>
      <c r="AB1919" s="27"/>
      <c r="AC1919" s="27"/>
      <c r="AD1919" s="22"/>
    </row>
    <row r="1920" spans="1:30" s="25" customFormat="1" ht="12.75">
      <c r="A1920" s="22"/>
      <c r="E1920" s="43"/>
      <c r="F1920" s="44"/>
      <c r="G1920" s="49"/>
      <c r="H1920" s="49"/>
      <c r="I1920" s="49"/>
      <c r="J1920" s="26"/>
      <c r="K1920" s="26"/>
      <c r="L1920" s="26"/>
      <c r="M1920" s="297"/>
      <c r="N1920" s="105"/>
      <c r="O1920" s="105"/>
      <c r="P1920" s="105"/>
      <c r="Q1920" s="27"/>
      <c r="R1920" s="27"/>
      <c r="S1920" s="27"/>
      <c r="T1920" s="27"/>
      <c r="U1920" s="27"/>
      <c r="V1920" s="27"/>
      <c r="W1920" s="27"/>
      <c r="X1920" s="27"/>
      <c r="Y1920" s="27"/>
      <c r="Z1920" s="27"/>
      <c r="AA1920" s="27"/>
      <c r="AB1920" s="27"/>
      <c r="AC1920" s="27"/>
      <c r="AD1920" s="22"/>
    </row>
    <row r="1921" spans="1:30" s="25" customFormat="1" ht="12.75">
      <c r="A1921" s="22"/>
      <c r="E1921" s="43"/>
      <c r="F1921" s="44"/>
      <c r="G1921" s="49"/>
      <c r="H1921" s="49"/>
      <c r="I1921" s="49"/>
      <c r="J1921" s="26"/>
      <c r="K1921" s="26"/>
      <c r="L1921" s="26"/>
      <c r="M1921" s="297"/>
      <c r="N1921" s="105"/>
      <c r="O1921" s="105"/>
      <c r="P1921" s="105"/>
      <c r="Q1921" s="27"/>
      <c r="R1921" s="27"/>
      <c r="S1921" s="27"/>
      <c r="T1921" s="27"/>
      <c r="U1921" s="27"/>
      <c r="V1921" s="27"/>
      <c r="W1921" s="27"/>
      <c r="X1921" s="27"/>
      <c r="Y1921" s="27"/>
      <c r="Z1921" s="27"/>
      <c r="AA1921" s="27"/>
      <c r="AB1921" s="27"/>
      <c r="AC1921" s="27"/>
      <c r="AD1921" s="22"/>
    </row>
    <row r="1922" spans="1:30" s="25" customFormat="1" ht="12.75">
      <c r="A1922" s="22"/>
      <c r="E1922" s="43"/>
      <c r="F1922" s="44"/>
      <c r="G1922" s="49"/>
      <c r="H1922" s="49"/>
      <c r="I1922" s="49"/>
      <c r="J1922" s="26"/>
      <c r="K1922" s="26"/>
      <c r="L1922" s="26"/>
      <c r="M1922" s="297"/>
      <c r="N1922" s="105"/>
      <c r="O1922" s="105"/>
      <c r="P1922" s="105"/>
      <c r="Q1922" s="27"/>
      <c r="R1922" s="27"/>
      <c r="S1922" s="27"/>
      <c r="T1922" s="27"/>
      <c r="U1922" s="27"/>
      <c r="V1922" s="27"/>
      <c r="W1922" s="27"/>
      <c r="X1922" s="27"/>
      <c r="Y1922" s="27"/>
      <c r="Z1922" s="27"/>
      <c r="AA1922" s="27"/>
      <c r="AB1922" s="27"/>
      <c r="AC1922" s="27"/>
      <c r="AD1922" s="22"/>
    </row>
    <row r="1923" spans="1:30" s="25" customFormat="1" ht="12.75">
      <c r="A1923" s="22"/>
      <c r="E1923" s="43"/>
      <c r="F1923" s="44"/>
      <c r="G1923" s="49"/>
      <c r="H1923" s="49"/>
      <c r="I1923" s="49"/>
      <c r="J1923" s="26"/>
      <c r="K1923" s="26"/>
      <c r="L1923" s="26"/>
      <c r="M1923" s="297"/>
      <c r="N1923" s="105"/>
      <c r="O1923" s="105"/>
      <c r="P1923" s="105"/>
      <c r="Q1923" s="27"/>
      <c r="R1923" s="27"/>
      <c r="S1923" s="27"/>
      <c r="T1923" s="27"/>
      <c r="U1923" s="27"/>
      <c r="V1923" s="27"/>
      <c r="W1923" s="27"/>
      <c r="X1923" s="27"/>
      <c r="Y1923" s="27"/>
      <c r="Z1923" s="27"/>
      <c r="AA1923" s="27"/>
      <c r="AB1923" s="27"/>
      <c r="AC1923" s="27"/>
      <c r="AD1923" s="22"/>
    </row>
    <row r="1924" spans="1:30" s="25" customFormat="1" ht="12.75">
      <c r="A1924" s="22"/>
      <c r="E1924" s="43"/>
      <c r="F1924" s="44"/>
      <c r="G1924" s="49"/>
      <c r="H1924" s="49"/>
      <c r="I1924" s="49"/>
      <c r="J1924" s="26"/>
      <c r="K1924" s="26"/>
      <c r="L1924" s="26"/>
      <c r="M1924" s="297"/>
      <c r="N1924" s="105"/>
      <c r="O1924" s="105"/>
      <c r="P1924" s="105"/>
      <c r="Q1924" s="27"/>
      <c r="R1924" s="27"/>
      <c r="S1924" s="27"/>
      <c r="T1924" s="27"/>
      <c r="U1924" s="27"/>
      <c r="V1924" s="27"/>
      <c r="W1924" s="27"/>
      <c r="X1924" s="27"/>
      <c r="Y1924" s="27"/>
      <c r="Z1924" s="27"/>
      <c r="AA1924" s="27"/>
      <c r="AB1924" s="27"/>
      <c r="AC1924" s="27"/>
      <c r="AD1924" s="22"/>
    </row>
    <row r="1925" spans="1:30" s="25" customFormat="1" ht="12.75">
      <c r="A1925" s="22"/>
      <c r="E1925" s="43"/>
      <c r="F1925" s="44"/>
      <c r="G1925" s="49"/>
      <c r="H1925" s="49"/>
      <c r="I1925" s="49"/>
      <c r="J1925" s="26"/>
      <c r="K1925" s="26"/>
      <c r="L1925" s="26"/>
      <c r="M1925" s="297"/>
      <c r="N1925" s="105"/>
      <c r="O1925" s="105"/>
      <c r="P1925" s="105"/>
      <c r="Q1925" s="27"/>
      <c r="R1925" s="27"/>
      <c r="S1925" s="27"/>
      <c r="T1925" s="27"/>
      <c r="U1925" s="27"/>
      <c r="V1925" s="27"/>
      <c r="W1925" s="27"/>
      <c r="X1925" s="27"/>
      <c r="Y1925" s="27"/>
      <c r="Z1925" s="27"/>
      <c r="AA1925" s="27"/>
      <c r="AB1925" s="27"/>
      <c r="AC1925" s="27"/>
      <c r="AD1925" s="22"/>
    </row>
    <row r="1926" spans="1:30" s="25" customFormat="1" ht="12.75">
      <c r="A1926" s="22"/>
      <c r="E1926" s="43"/>
      <c r="F1926" s="44"/>
      <c r="G1926" s="49"/>
      <c r="H1926" s="49"/>
      <c r="I1926" s="49"/>
      <c r="J1926" s="26"/>
      <c r="K1926" s="26"/>
      <c r="L1926" s="26"/>
      <c r="M1926" s="297"/>
      <c r="N1926" s="105"/>
      <c r="O1926" s="105"/>
      <c r="P1926" s="105"/>
      <c r="Q1926" s="27"/>
      <c r="R1926" s="27"/>
      <c r="S1926" s="27"/>
      <c r="T1926" s="27"/>
      <c r="U1926" s="27"/>
      <c r="V1926" s="27"/>
      <c r="W1926" s="27"/>
      <c r="X1926" s="27"/>
      <c r="Y1926" s="27"/>
      <c r="Z1926" s="27"/>
      <c r="AA1926" s="27"/>
      <c r="AB1926" s="27"/>
      <c r="AC1926" s="27"/>
      <c r="AD1926" s="22"/>
    </row>
    <row r="1927" spans="1:30" s="25" customFormat="1" ht="12.75">
      <c r="A1927" s="22"/>
      <c r="E1927" s="43"/>
      <c r="F1927" s="44"/>
      <c r="G1927" s="49"/>
      <c r="H1927" s="49"/>
      <c r="I1927" s="49"/>
      <c r="J1927" s="26"/>
      <c r="K1927" s="26"/>
      <c r="L1927" s="26"/>
      <c r="M1927" s="297"/>
      <c r="N1927" s="105"/>
      <c r="O1927" s="105"/>
      <c r="P1927" s="105"/>
      <c r="Q1927" s="27"/>
      <c r="R1927" s="27"/>
      <c r="S1927" s="27"/>
      <c r="T1927" s="27"/>
      <c r="U1927" s="27"/>
      <c r="V1927" s="27"/>
      <c r="W1927" s="27"/>
      <c r="X1927" s="27"/>
      <c r="Y1927" s="27"/>
      <c r="Z1927" s="27"/>
      <c r="AA1927" s="27"/>
      <c r="AB1927" s="27"/>
      <c r="AC1927" s="27"/>
      <c r="AD1927" s="22"/>
    </row>
    <row r="1928" spans="1:30" s="25" customFormat="1" ht="12.75">
      <c r="A1928" s="22"/>
      <c r="E1928" s="43"/>
      <c r="F1928" s="44"/>
      <c r="G1928" s="49"/>
      <c r="H1928" s="49"/>
      <c r="I1928" s="49"/>
      <c r="J1928" s="26"/>
      <c r="K1928" s="26"/>
      <c r="L1928" s="26"/>
      <c r="M1928" s="297"/>
      <c r="N1928" s="105"/>
      <c r="O1928" s="105"/>
      <c r="P1928" s="105"/>
      <c r="Q1928" s="27"/>
      <c r="R1928" s="27"/>
      <c r="S1928" s="27"/>
      <c r="T1928" s="27"/>
      <c r="U1928" s="27"/>
      <c r="V1928" s="27"/>
      <c r="W1928" s="27"/>
      <c r="X1928" s="27"/>
      <c r="Y1928" s="27"/>
      <c r="Z1928" s="27"/>
      <c r="AA1928" s="27"/>
      <c r="AB1928" s="27"/>
      <c r="AC1928" s="27"/>
      <c r="AD1928" s="22"/>
    </row>
    <row r="1929" spans="1:30" s="25" customFormat="1" ht="12.75">
      <c r="A1929" s="22"/>
      <c r="E1929" s="43"/>
      <c r="F1929" s="44"/>
      <c r="G1929" s="49"/>
      <c r="H1929" s="49"/>
      <c r="I1929" s="49"/>
      <c r="J1929" s="26"/>
      <c r="K1929" s="26"/>
      <c r="L1929" s="26"/>
      <c r="M1929" s="297"/>
      <c r="N1929" s="105"/>
      <c r="O1929" s="105"/>
      <c r="P1929" s="105"/>
      <c r="Q1929" s="27"/>
      <c r="R1929" s="27"/>
      <c r="S1929" s="27"/>
      <c r="T1929" s="27"/>
      <c r="U1929" s="27"/>
      <c r="V1929" s="27"/>
      <c r="W1929" s="27"/>
      <c r="X1929" s="27"/>
      <c r="Y1929" s="27"/>
      <c r="Z1929" s="27"/>
      <c r="AA1929" s="27"/>
      <c r="AB1929" s="27"/>
      <c r="AC1929" s="27"/>
      <c r="AD1929" s="22"/>
    </row>
    <row r="1930" spans="1:30" s="25" customFormat="1" ht="12.75">
      <c r="A1930" s="22"/>
      <c r="E1930" s="43"/>
      <c r="F1930" s="44"/>
      <c r="G1930" s="49"/>
      <c r="H1930" s="49"/>
      <c r="I1930" s="49"/>
      <c r="J1930" s="26"/>
      <c r="K1930" s="26"/>
      <c r="L1930" s="26"/>
      <c r="M1930" s="297"/>
      <c r="N1930" s="105"/>
      <c r="O1930" s="105"/>
      <c r="P1930" s="105"/>
      <c r="Q1930" s="27"/>
      <c r="R1930" s="27"/>
      <c r="S1930" s="27"/>
      <c r="T1930" s="27"/>
      <c r="U1930" s="27"/>
      <c r="V1930" s="27"/>
      <c r="W1930" s="27"/>
      <c r="X1930" s="27"/>
      <c r="Y1930" s="27"/>
      <c r="Z1930" s="27"/>
      <c r="AA1930" s="27"/>
      <c r="AB1930" s="27"/>
      <c r="AC1930" s="27"/>
      <c r="AD1930" s="22"/>
    </row>
    <row r="1931" spans="1:30" s="25" customFormat="1" ht="12.75">
      <c r="A1931" s="22"/>
      <c r="E1931" s="43"/>
      <c r="F1931" s="44"/>
      <c r="G1931" s="49"/>
      <c r="H1931" s="49"/>
      <c r="I1931" s="49"/>
      <c r="J1931" s="26"/>
      <c r="K1931" s="26"/>
      <c r="L1931" s="26"/>
      <c r="M1931" s="297"/>
      <c r="N1931" s="105"/>
      <c r="O1931" s="105"/>
      <c r="P1931" s="105"/>
      <c r="Q1931" s="27"/>
      <c r="R1931" s="27"/>
      <c r="S1931" s="27"/>
      <c r="T1931" s="27"/>
      <c r="U1931" s="27"/>
      <c r="V1931" s="27"/>
      <c r="W1931" s="27"/>
      <c r="X1931" s="27"/>
      <c r="Y1931" s="27"/>
      <c r="Z1931" s="27"/>
      <c r="AA1931" s="27"/>
      <c r="AB1931" s="27"/>
      <c r="AC1931" s="27"/>
      <c r="AD1931" s="22"/>
    </row>
    <row r="1932" spans="1:30" s="25" customFormat="1" ht="12.75">
      <c r="A1932" s="22"/>
      <c r="E1932" s="43"/>
      <c r="F1932" s="44"/>
      <c r="G1932" s="49"/>
      <c r="H1932" s="49"/>
      <c r="I1932" s="49"/>
      <c r="J1932" s="26"/>
      <c r="K1932" s="26"/>
      <c r="L1932" s="26"/>
      <c r="M1932" s="297"/>
      <c r="N1932" s="105"/>
      <c r="O1932" s="105"/>
      <c r="P1932" s="105"/>
      <c r="Q1932" s="27"/>
      <c r="R1932" s="27"/>
      <c r="S1932" s="27"/>
      <c r="T1932" s="27"/>
      <c r="U1932" s="27"/>
      <c r="V1932" s="27"/>
      <c r="W1932" s="27"/>
      <c r="X1932" s="27"/>
      <c r="Y1932" s="27"/>
      <c r="Z1932" s="27"/>
      <c r="AA1932" s="27"/>
      <c r="AB1932" s="27"/>
      <c r="AC1932" s="27"/>
      <c r="AD1932" s="22"/>
    </row>
    <row r="1933" spans="1:30" s="25" customFormat="1" ht="12.75">
      <c r="A1933" s="22"/>
      <c r="E1933" s="43"/>
      <c r="F1933" s="44"/>
      <c r="G1933" s="49"/>
      <c r="H1933" s="49"/>
      <c r="I1933" s="49"/>
      <c r="J1933" s="26"/>
      <c r="K1933" s="26"/>
      <c r="L1933" s="26"/>
      <c r="M1933" s="297"/>
      <c r="N1933" s="105"/>
      <c r="O1933" s="105"/>
      <c r="P1933" s="105"/>
      <c r="Q1933" s="27"/>
      <c r="R1933" s="27"/>
      <c r="S1933" s="27"/>
      <c r="T1933" s="27"/>
      <c r="U1933" s="27"/>
      <c r="V1933" s="27"/>
      <c r="W1933" s="27"/>
      <c r="X1933" s="27"/>
      <c r="Y1933" s="27"/>
      <c r="Z1933" s="27"/>
      <c r="AA1933" s="27"/>
      <c r="AB1933" s="27"/>
      <c r="AC1933" s="27"/>
      <c r="AD1933" s="22"/>
    </row>
    <row r="1934" spans="1:30" s="25" customFormat="1" ht="12.75">
      <c r="A1934" s="22"/>
      <c r="E1934" s="43"/>
      <c r="F1934" s="44"/>
      <c r="G1934" s="49"/>
      <c r="H1934" s="49"/>
      <c r="I1934" s="49"/>
      <c r="J1934" s="26"/>
      <c r="K1934" s="26"/>
      <c r="L1934" s="26"/>
      <c r="M1934" s="297"/>
      <c r="N1934" s="105"/>
      <c r="O1934" s="105"/>
      <c r="P1934" s="105"/>
      <c r="Q1934" s="27"/>
      <c r="R1934" s="27"/>
      <c r="S1934" s="27"/>
      <c r="T1934" s="27"/>
      <c r="U1934" s="27"/>
      <c r="V1934" s="27"/>
      <c r="W1934" s="27"/>
      <c r="X1934" s="27"/>
      <c r="Y1934" s="27"/>
      <c r="Z1934" s="27"/>
      <c r="AA1934" s="27"/>
      <c r="AB1934" s="27"/>
      <c r="AC1934" s="27"/>
      <c r="AD1934" s="22"/>
    </row>
    <row r="1935" spans="1:30" s="25" customFormat="1" ht="12.75">
      <c r="A1935" s="22"/>
      <c r="E1935" s="43"/>
      <c r="F1935" s="44"/>
      <c r="G1935" s="49"/>
      <c r="H1935" s="49"/>
      <c r="I1935" s="49"/>
      <c r="J1935" s="26"/>
      <c r="K1935" s="26"/>
      <c r="L1935" s="26"/>
      <c r="M1935" s="297"/>
      <c r="N1935" s="105"/>
      <c r="O1935" s="105"/>
      <c r="P1935" s="105"/>
      <c r="Q1935" s="27"/>
      <c r="R1935" s="27"/>
      <c r="S1935" s="27"/>
      <c r="T1935" s="27"/>
      <c r="U1935" s="27"/>
      <c r="V1935" s="27"/>
      <c r="W1935" s="27"/>
      <c r="X1935" s="27"/>
      <c r="Y1935" s="27"/>
      <c r="Z1935" s="27"/>
      <c r="AA1935" s="27"/>
      <c r="AB1935" s="27"/>
      <c r="AC1935" s="27"/>
      <c r="AD1935" s="22"/>
    </row>
    <row r="1936" spans="1:30" s="25" customFormat="1" ht="12.75">
      <c r="A1936" s="22"/>
      <c r="E1936" s="43"/>
      <c r="F1936" s="44"/>
      <c r="G1936" s="49"/>
      <c r="H1936" s="49"/>
      <c r="I1936" s="49"/>
      <c r="J1936" s="26"/>
      <c r="K1936" s="26"/>
      <c r="L1936" s="26"/>
      <c r="M1936" s="297"/>
      <c r="N1936" s="105"/>
      <c r="O1936" s="105"/>
      <c r="P1936" s="105"/>
      <c r="Q1936" s="27"/>
      <c r="R1936" s="27"/>
      <c r="S1936" s="27"/>
      <c r="T1936" s="27"/>
      <c r="U1936" s="27"/>
      <c r="V1936" s="27"/>
      <c r="W1936" s="27"/>
      <c r="X1936" s="27"/>
      <c r="Y1936" s="27"/>
      <c r="Z1936" s="27"/>
      <c r="AA1936" s="27"/>
      <c r="AB1936" s="27"/>
      <c r="AC1936" s="27"/>
      <c r="AD1936" s="22"/>
    </row>
    <row r="1937" spans="1:30" s="25" customFormat="1" ht="12.75">
      <c r="A1937" s="22"/>
      <c r="E1937" s="43"/>
      <c r="F1937" s="44"/>
      <c r="G1937" s="49"/>
      <c r="H1937" s="49"/>
      <c r="I1937" s="49"/>
      <c r="J1937" s="26"/>
      <c r="K1937" s="26"/>
      <c r="L1937" s="26"/>
      <c r="M1937" s="297"/>
      <c r="N1937" s="105"/>
      <c r="O1937" s="105"/>
      <c r="P1937" s="105"/>
      <c r="Q1937" s="27"/>
      <c r="R1937" s="27"/>
      <c r="S1937" s="27"/>
      <c r="T1937" s="27"/>
      <c r="U1937" s="27"/>
      <c r="V1937" s="27"/>
      <c r="W1937" s="27"/>
      <c r="X1937" s="27"/>
      <c r="Y1937" s="27"/>
      <c r="Z1937" s="27"/>
      <c r="AA1937" s="27"/>
      <c r="AB1937" s="27"/>
      <c r="AC1937" s="27"/>
      <c r="AD1937" s="22"/>
    </row>
    <row r="1938" spans="1:30" s="25" customFormat="1" ht="12.75">
      <c r="A1938" s="22"/>
      <c r="E1938" s="43"/>
      <c r="F1938" s="44"/>
      <c r="G1938" s="49"/>
      <c r="H1938" s="49"/>
      <c r="I1938" s="49"/>
      <c r="J1938" s="26"/>
      <c r="K1938" s="26"/>
      <c r="L1938" s="26"/>
      <c r="M1938" s="297"/>
      <c r="N1938" s="105"/>
      <c r="O1938" s="105"/>
      <c r="P1938" s="105"/>
      <c r="Q1938" s="27"/>
      <c r="R1938" s="27"/>
      <c r="S1938" s="27"/>
      <c r="T1938" s="27"/>
      <c r="U1938" s="27"/>
      <c r="V1938" s="27"/>
      <c r="W1938" s="27"/>
      <c r="X1938" s="27"/>
      <c r="Y1938" s="27"/>
      <c r="Z1938" s="27"/>
      <c r="AA1938" s="27"/>
      <c r="AB1938" s="27"/>
      <c r="AC1938" s="27"/>
      <c r="AD1938" s="22"/>
    </row>
    <row r="1939" spans="1:30" s="25" customFormat="1" ht="12.75">
      <c r="A1939" s="22"/>
      <c r="E1939" s="43"/>
      <c r="F1939" s="44"/>
      <c r="G1939" s="49"/>
      <c r="H1939" s="49"/>
      <c r="I1939" s="49"/>
      <c r="J1939" s="26"/>
      <c r="K1939" s="26"/>
      <c r="L1939" s="26"/>
      <c r="M1939" s="297"/>
      <c r="N1939" s="105"/>
      <c r="O1939" s="105"/>
      <c r="P1939" s="105"/>
      <c r="Q1939" s="27"/>
      <c r="R1939" s="27"/>
      <c r="S1939" s="27"/>
      <c r="T1939" s="27"/>
      <c r="U1939" s="27"/>
      <c r="V1939" s="27"/>
      <c r="W1939" s="27"/>
      <c r="X1939" s="27"/>
      <c r="Y1939" s="27"/>
      <c r="Z1939" s="27"/>
      <c r="AA1939" s="27"/>
      <c r="AB1939" s="27"/>
      <c r="AC1939" s="27"/>
      <c r="AD1939" s="22"/>
    </row>
    <row r="1940" spans="1:30" s="25" customFormat="1" ht="12.75">
      <c r="A1940" s="22"/>
      <c r="E1940" s="43"/>
      <c r="F1940" s="44"/>
      <c r="G1940" s="49"/>
      <c r="H1940" s="49"/>
      <c r="I1940" s="49"/>
      <c r="J1940" s="26"/>
      <c r="K1940" s="26"/>
      <c r="L1940" s="26"/>
      <c r="M1940" s="297"/>
      <c r="N1940" s="105"/>
      <c r="O1940" s="105"/>
      <c r="P1940" s="105"/>
      <c r="Q1940" s="27"/>
      <c r="R1940" s="27"/>
      <c r="S1940" s="27"/>
      <c r="T1940" s="27"/>
      <c r="U1940" s="27"/>
      <c r="V1940" s="27"/>
      <c r="W1940" s="27"/>
      <c r="X1940" s="27"/>
      <c r="Y1940" s="27"/>
      <c r="Z1940" s="27"/>
      <c r="AA1940" s="27"/>
      <c r="AB1940" s="27"/>
      <c r="AC1940" s="27"/>
      <c r="AD1940" s="22"/>
    </row>
    <row r="1941" spans="1:30" s="25" customFormat="1" ht="12.75">
      <c r="A1941" s="22"/>
      <c r="E1941" s="43"/>
      <c r="F1941" s="44"/>
      <c r="G1941" s="49"/>
      <c r="H1941" s="49"/>
      <c r="I1941" s="49"/>
      <c r="J1941" s="26"/>
      <c r="K1941" s="26"/>
      <c r="L1941" s="26"/>
      <c r="M1941" s="297"/>
      <c r="N1941" s="105"/>
      <c r="O1941" s="105"/>
      <c r="P1941" s="105"/>
      <c r="Q1941" s="27"/>
      <c r="R1941" s="27"/>
      <c r="S1941" s="27"/>
      <c r="T1941" s="27"/>
      <c r="U1941" s="27"/>
      <c r="V1941" s="27"/>
      <c r="W1941" s="27"/>
      <c r="X1941" s="27"/>
      <c r="Y1941" s="27"/>
      <c r="Z1941" s="27"/>
      <c r="AA1941" s="27"/>
      <c r="AB1941" s="27"/>
      <c r="AC1941" s="27"/>
      <c r="AD1941" s="22"/>
    </row>
    <row r="1942" spans="1:30" s="25" customFormat="1" ht="12.75">
      <c r="A1942" s="22"/>
      <c r="E1942" s="43"/>
      <c r="F1942" s="44"/>
      <c r="G1942" s="49"/>
      <c r="H1942" s="49"/>
      <c r="I1942" s="49"/>
      <c r="J1942" s="26"/>
      <c r="K1942" s="26"/>
      <c r="L1942" s="26"/>
      <c r="M1942" s="297"/>
      <c r="N1942" s="105"/>
      <c r="O1942" s="105"/>
      <c r="P1942" s="105"/>
      <c r="Q1942" s="27"/>
      <c r="R1942" s="27"/>
      <c r="S1942" s="27"/>
      <c r="T1942" s="27"/>
      <c r="U1942" s="27"/>
      <c r="V1942" s="27"/>
      <c r="W1942" s="27"/>
      <c r="X1942" s="27"/>
      <c r="Y1942" s="27"/>
      <c r="Z1942" s="27"/>
      <c r="AA1942" s="27"/>
      <c r="AB1942" s="27"/>
      <c r="AC1942" s="27"/>
      <c r="AD1942" s="22"/>
    </row>
    <row r="1943" spans="1:30" s="25" customFormat="1" ht="12.75">
      <c r="A1943" s="22"/>
      <c r="E1943" s="43"/>
      <c r="F1943" s="44"/>
      <c r="G1943" s="49"/>
      <c r="H1943" s="49"/>
      <c r="I1943" s="49"/>
      <c r="J1943" s="26"/>
      <c r="K1943" s="26"/>
      <c r="L1943" s="26"/>
      <c r="M1943" s="297"/>
      <c r="N1943" s="105"/>
      <c r="O1943" s="105"/>
      <c r="P1943" s="105"/>
      <c r="Q1943" s="27"/>
      <c r="R1943" s="27"/>
      <c r="S1943" s="27"/>
      <c r="T1943" s="27"/>
      <c r="U1943" s="27"/>
      <c r="V1943" s="27"/>
      <c r="W1943" s="27"/>
      <c r="X1943" s="27"/>
      <c r="Y1943" s="27"/>
      <c r="Z1943" s="27"/>
      <c r="AA1943" s="27"/>
      <c r="AB1943" s="27"/>
      <c r="AC1943" s="27"/>
      <c r="AD1943" s="22"/>
    </row>
    <row r="1944" spans="1:30" s="25" customFormat="1" ht="12.75">
      <c r="A1944" s="22"/>
      <c r="E1944" s="43"/>
      <c r="F1944" s="44"/>
      <c r="G1944" s="49"/>
      <c r="H1944" s="49"/>
      <c r="I1944" s="49"/>
      <c r="J1944" s="26"/>
      <c r="K1944" s="26"/>
      <c r="L1944" s="26"/>
      <c r="M1944" s="297"/>
      <c r="N1944" s="105"/>
      <c r="O1944" s="105"/>
      <c r="P1944" s="105"/>
      <c r="Q1944" s="27"/>
      <c r="R1944" s="27"/>
      <c r="S1944" s="27"/>
      <c r="T1944" s="27"/>
      <c r="U1944" s="27"/>
      <c r="V1944" s="27"/>
      <c r="W1944" s="27"/>
      <c r="X1944" s="27"/>
      <c r="Y1944" s="27"/>
      <c r="Z1944" s="27"/>
      <c r="AA1944" s="27"/>
      <c r="AB1944" s="27"/>
      <c r="AC1944" s="27"/>
      <c r="AD1944" s="22"/>
    </row>
    <row r="1945" spans="1:30" s="25" customFormat="1" ht="12.75">
      <c r="A1945" s="22"/>
      <c r="E1945" s="43"/>
      <c r="F1945" s="44"/>
      <c r="G1945" s="49"/>
      <c r="H1945" s="49"/>
      <c r="I1945" s="49"/>
      <c r="J1945" s="26"/>
      <c r="K1945" s="26"/>
      <c r="L1945" s="26"/>
      <c r="M1945" s="297"/>
      <c r="N1945" s="105"/>
      <c r="O1945" s="105"/>
      <c r="P1945" s="105"/>
      <c r="Q1945" s="27"/>
      <c r="R1945" s="27"/>
      <c r="S1945" s="27"/>
      <c r="T1945" s="27"/>
      <c r="U1945" s="27"/>
      <c r="V1945" s="27"/>
      <c r="W1945" s="27"/>
      <c r="X1945" s="27"/>
      <c r="Y1945" s="27"/>
      <c r="Z1945" s="27"/>
      <c r="AA1945" s="27"/>
      <c r="AB1945" s="27"/>
      <c r="AC1945" s="27"/>
      <c r="AD1945" s="22"/>
    </row>
    <row r="1946" spans="1:30" s="25" customFormat="1" ht="12.75">
      <c r="A1946" s="22"/>
      <c r="E1946" s="43"/>
      <c r="F1946" s="44"/>
      <c r="G1946" s="49"/>
      <c r="H1946" s="49"/>
      <c r="I1946" s="49"/>
      <c r="J1946" s="26"/>
      <c r="K1946" s="26"/>
      <c r="L1946" s="26"/>
      <c r="M1946" s="297"/>
      <c r="N1946" s="105"/>
      <c r="O1946" s="105"/>
      <c r="P1946" s="105"/>
      <c r="Q1946" s="27"/>
      <c r="R1946" s="27"/>
      <c r="S1946" s="27"/>
      <c r="T1946" s="27"/>
      <c r="U1946" s="27"/>
      <c r="V1946" s="27"/>
      <c r="W1946" s="27"/>
      <c r="X1946" s="27"/>
      <c r="Y1946" s="27"/>
      <c r="Z1946" s="27"/>
      <c r="AA1946" s="27"/>
      <c r="AB1946" s="27"/>
      <c r="AC1946" s="27"/>
      <c r="AD1946" s="22"/>
    </row>
    <row r="1947" spans="1:30" s="25" customFormat="1" ht="12.75">
      <c r="A1947" s="22"/>
      <c r="E1947" s="43"/>
      <c r="F1947" s="44"/>
      <c r="G1947" s="49"/>
      <c r="H1947" s="49"/>
      <c r="I1947" s="49"/>
      <c r="J1947" s="26"/>
      <c r="K1947" s="26"/>
      <c r="L1947" s="26"/>
      <c r="M1947" s="297"/>
      <c r="N1947" s="105"/>
      <c r="O1947" s="105"/>
      <c r="P1947" s="105"/>
      <c r="Q1947" s="27"/>
      <c r="R1947" s="27"/>
      <c r="S1947" s="27"/>
      <c r="T1947" s="27"/>
      <c r="U1947" s="27"/>
      <c r="V1947" s="27"/>
      <c r="W1947" s="27"/>
      <c r="X1947" s="27"/>
      <c r="Y1947" s="27"/>
      <c r="Z1947" s="27"/>
      <c r="AA1947" s="27"/>
      <c r="AB1947" s="27"/>
      <c r="AC1947" s="27"/>
      <c r="AD1947" s="22"/>
    </row>
    <row r="1948" spans="1:30" s="25" customFormat="1" ht="12.75">
      <c r="A1948" s="22"/>
      <c r="E1948" s="43"/>
      <c r="F1948" s="44"/>
      <c r="G1948" s="49"/>
      <c r="H1948" s="49"/>
      <c r="I1948" s="49"/>
      <c r="J1948" s="26"/>
      <c r="K1948" s="26"/>
      <c r="L1948" s="26"/>
      <c r="M1948" s="297"/>
      <c r="N1948" s="105"/>
      <c r="O1948" s="105"/>
      <c r="P1948" s="105"/>
      <c r="Q1948" s="27"/>
      <c r="R1948" s="27"/>
      <c r="S1948" s="27"/>
      <c r="T1948" s="27"/>
      <c r="U1948" s="27"/>
      <c r="V1948" s="27"/>
      <c r="W1948" s="27"/>
      <c r="X1948" s="27"/>
      <c r="Y1948" s="27"/>
      <c r="Z1948" s="27"/>
      <c r="AA1948" s="27"/>
      <c r="AB1948" s="27"/>
      <c r="AC1948" s="27"/>
      <c r="AD1948" s="22"/>
    </row>
    <row r="1949" spans="1:30" s="25" customFormat="1" ht="12.75">
      <c r="A1949" s="22"/>
      <c r="E1949" s="43"/>
      <c r="F1949" s="44"/>
      <c r="G1949" s="49"/>
      <c r="H1949" s="49"/>
      <c r="I1949" s="49"/>
      <c r="J1949" s="26"/>
      <c r="K1949" s="26"/>
      <c r="L1949" s="26"/>
      <c r="M1949" s="297"/>
      <c r="N1949" s="105"/>
      <c r="O1949" s="105"/>
      <c r="P1949" s="105"/>
      <c r="Q1949" s="27"/>
      <c r="R1949" s="27"/>
      <c r="S1949" s="27"/>
      <c r="T1949" s="27"/>
      <c r="U1949" s="27"/>
      <c r="V1949" s="27"/>
      <c r="W1949" s="27"/>
      <c r="X1949" s="27"/>
      <c r="Y1949" s="27"/>
      <c r="Z1949" s="27"/>
      <c r="AA1949" s="27"/>
      <c r="AB1949" s="27"/>
      <c r="AC1949" s="27"/>
      <c r="AD1949" s="22"/>
    </row>
    <row r="1950" spans="1:30" s="25" customFormat="1" ht="12.75">
      <c r="A1950" s="22"/>
      <c r="E1950" s="43"/>
      <c r="F1950" s="44"/>
      <c r="G1950" s="49"/>
      <c r="H1950" s="49"/>
      <c r="I1950" s="49"/>
      <c r="J1950" s="26"/>
      <c r="K1950" s="26"/>
      <c r="L1950" s="26"/>
      <c r="M1950" s="297"/>
      <c r="N1950" s="105"/>
      <c r="O1950" s="105"/>
      <c r="P1950" s="105"/>
      <c r="Q1950" s="27"/>
      <c r="R1950" s="27"/>
      <c r="S1950" s="27"/>
      <c r="T1950" s="27"/>
      <c r="U1950" s="27"/>
      <c r="V1950" s="27"/>
      <c r="W1950" s="27"/>
      <c r="X1950" s="27"/>
      <c r="Y1950" s="27"/>
      <c r="Z1950" s="27"/>
      <c r="AA1950" s="27"/>
      <c r="AB1950" s="27"/>
      <c r="AC1950" s="27"/>
      <c r="AD1950" s="22"/>
    </row>
    <row r="1951" spans="1:30" s="25" customFormat="1" ht="12.75">
      <c r="A1951" s="22"/>
      <c r="E1951" s="43"/>
      <c r="F1951" s="44"/>
      <c r="G1951" s="49"/>
      <c r="H1951" s="49"/>
      <c r="I1951" s="49"/>
      <c r="J1951" s="26"/>
      <c r="K1951" s="26"/>
      <c r="L1951" s="26"/>
      <c r="M1951" s="297"/>
      <c r="N1951" s="105"/>
      <c r="O1951" s="105"/>
      <c r="P1951" s="105"/>
      <c r="Q1951" s="27"/>
      <c r="R1951" s="27"/>
      <c r="S1951" s="27"/>
      <c r="T1951" s="27"/>
      <c r="U1951" s="27"/>
      <c r="V1951" s="27"/>
      <c r="W1951" s="27"/>
      <c r="X1951" s="27"/>
      <c r="Y1951" s="27"/>
      <c r="Z1951" s="27"/>
      <c r="AA1951" s="27"/>
      <c r="AB1951" s="27"/>
      <c r="AC1951" s="27"/>
      <c r="AD1951" s="22"/>
    </row>
    <row r="1952" spans="1:30" s="25" customFormat="1" ht="12.75">
      <c r="A1952" s="22"/>
      <c r="E1952" s="43"/>
      <c r="F1952" s="44"/>
      <c r="G1952" s="49"/>
      <c r="H1952" s="49"/>
      <c r="I1952" s="49"/>
      <c r="J1952" s="26"/>
      <c r="K1952" s="26"/>
      <c r="L1952" s="26"/>
      <c r="M1952" s="297"/>
      <c r="N1952" s="105"/>
      <c r="O1952" s="105"/>
      <c r="P1952" s="105"/>
      <c r="Q1952" s="27"/>
      <c r="R1952" s="27"/>
      <c r="S1952" s="27"/>
      <c r="T1952" s="27"/>
      <c r="U1952" s="27"/>
      <c r="V1952" s="27"/>
      <c r="W1952" s="27"/>
      <c r="X1952" s="27"/>
      <c r="Y1952" s="27"/>
      <c r="Z1952" s="27"/>
      <c r="AA1952" s="27"/>
      <c r="AB1952" s="27"/>
      <c r="AC1952" s="27"/>
      <c r="AD1952" s="22"/>
    </row>
    <row r="1953" spans="1:30" s="25" customFormat="1" ht="12.75">
      <c r="A1953" s="22"/>
      <c r="E1953" s="43"/>
      <c r="F1953" s="44"/>
      <c r="G1953" s="49"/>
      <c r="H1953" s="49"/>
      <c r="I1953" s="49"/>
      <c r="J1953" s="26"/>
      <c r="K1953" s="26"/>
      <c r="L1953" s="26"/>
      <c r="M1953" s="297"/>
      <c r="N1953" s="105"/>
      <c r="O1953" s="105"/>
      <c r="P1953" s="105"/>
      <c r="Q1953" s="27"/>
      <c r="R1953" s="27"/>
      <c r="S1953" s="27"/>
      <c r="T1953" s="27"/>
      <c r="U1953" s="27"/>
      <c r="V1953" s="27"/>
      <c r="W1953" s="27"/>
      <c r="X1953" s="27"/>
      <c r="Y1953" s="27"/>
      <c r="Z1953" s="27"/>
      <c r="AA1953" s="27"/>
      <c r="AB1953" s="27"/>
      <c r="AC1953" s="27"/>
      <c r="AD1953" s="22"/>
    </row>
    <row r="1954" spans="1:30" s="25" customFormat="1" ht="12.75">
      <c r="A1954" s="22"/>
      <c r="E1954" s="43"/>
      <c r="F1954" s="44"/>
      <c r="G1954" s="49"/>
      <c r="H1954" s="49"/>
      <c r="I1954" s="49"/>
      <c r="J1954" s="26"/>
      <c r="K1954" s="26"/>
      <c r="L1954" s="26"/>
      <c r="M1954" s="297"/>
      <c r="N1954" s="105"/>
      <c r="O1954" s="105"/>
      <c r="P1954" s="105"/>
      <c r="Q1954" s="27"/>
      <c r="R1954" s="27"/>
      <c r="S1954" s="27"/>
      <c r="T1954" s="27"/>
      <c r="U1954" s="27"/>
      <c r="V1954" s="27"/>
      <c r="W1954" s="27"/>
      <c r="X1954" s="27"/>
      <c r="Y1954" s="27"/>
      <c r="Z1954" s="27"/>
      <c r="AA1954" s="27"/>
      <c r="AB1954" s="27"/>
      <c r="AC1954" s="27"/>
      <c r="AD1954" s="22"/>
    </row>
    <row r="1955" spans="1:30" s="25" customFormat="1" ht="12.75">
      <c r="A1955" s="22"/>
      <c r="E1955" s="43"/>
      <c r="F1955" s="44"/>
      <c r="G1955" s="49"/>
      <c r="H1955" s="49"/>
      <c r="I1955" s="49"/>
      <c r="J1955" s="26"/>
      <c r="K1955" s="26"/>
      <c r="L1955" s="26"/>
      <c r="M1955" s="297"/>
      <c r="N1955" s="105"/>
      <c r="O1955" s="105"/>
      <c r="P1955" s="105"/>
      <c r="Q1955" s="27"/>
      <c r="R1955" s="27"/>
      <c r="S1955" s="27"/>
      <c r="T1955" s="27"/>
      <c r="U1955" s="27"/>
      <c r="V1955" s="27"/>
      <c r="W1955" s="27"/>
      <c r="X1955" s="27"/>
      <c r="Y1955" s="27"/>
      <c r="Z1955" s="27"/>
      <c r="AA1955" s="27"/>
      <c r="AB1955" s="27"/>
      <c r="AC1955" s="27"/>
      <c r="AD1955" s="22"/>
    </row>
    <row r="1956" spans="1:30" s="25" customFormat="1" ht="12.75">
      <c r="A1956" s="22"/>
      <c r="E1956" s="43"/>
      <c r="F1956" s="44"/>
      <c r="G1956" s="49"/>
      <c r="H1956" s="49"/>
      <c r="I1956" s="49"/>
      <c r="J1956" s="26"/>
      <c r="K1956" s="26"/>
      <c r="L1956" s="26"/>
      <c r="M1956" s="297"/>
      <c r="N1956" s="105"/>
      <c r="O1956" s="105"/>
      <c r="P1956" s="105"/>
      <c r="Q1956" s="27"/>
      <c r="R1956" s="27"/>
      <c r="S1956" s="27"/>
      <c r="T1956" s="27"/>
      <c r="U1956" s="27"/>
      <c r="V1956" s="27"/>
      <c r="W1956" s="27"/>
      <c r="X1956" s="27"/>
      <c r="Y1956" s="27"/>
      <c r="Z1956" s="27"/>
      <c r="AA1956" s="27"/>
      <c r="AB1956" s="27"/>
      <c r="AC1956" s="27"/>
      <c r="AD1956" s="22"/>
    </row>
    <row r="1957" spans="1:30" s="25" customFormat="1" ht="12.75">
      <c r="A1957" s="22"/>
      <c r="E1957" s="43"/>
      <c r="F1957" s="44"/>
      <c r="G1957" s="49"/>
      <c r="H1957" s="49"/>
      <c r="I1957" s="49"/>
      <c r="J1957" s="26"/>
      <c r="K1957" s="26"/>
      <c r="L1957" s="26"/>
      <c r="M1957" s="297"/>
      <c r="N1957" s="105"/>
      <c r="O1957" s="105"/>
      <c r="P1957" s="105"/>
      <c r="Q1957" s="27"/>
      <c r="R1957" s="27"/>
      <c r="S1957" s="27"/>
      <c r="T1957" s="27"/>
      <c r="U1957" s="27"/>
      <c r="V1957" s="27"/>
      <c r="W1957" s="27"/>
      <c r="X1957" s="27"/>
      <c r="Y1957" s="27"/>
      <c r="Z1957" s="27"/>
      <c r="AA1957" s="27"/>
      <c r="AB1957" s="27"/>
      <c r="AC1957" s="27"/>
      <c r="AD1957" s="22"/>
    </row>
    <row r="1958" spans="1:30" s="25" customFormat="1" ht="12.75">
      <c r="A1958" s="22"/>
      <c r="E1958" s="43"/>
      <c r="F1958" s="44"/>
      <c r="G1958" s="49"/>
      <c r="H1958" s="49"/>
      <c r="I1958" s="49"/>
      <c r="J1958" s="26"/>
      <c r="K1958" s="26"/>
      <c r="L1958" s="26"/>
      <c r="M1958" s="297"/>
      <c r="N1958" s="105"/>
      <c r="O1958" s="105"/>
      <c r="P1958" s="105"/>
      <c r="Q1958" s="27"/>
      <c r="R1958" s="27"/>
      <c r="S1958" s="27"/>
      <c r="T1958" s="27"/>
      <c r="U1958" s="27"/>
      <c r="V1958" s="27"/>
      <c r="W1958" s="27"/>
      <c r="X1958" s="27"/>
      <c r="Y1958" s="27"/>
      <c r="Z1958" s="27"/>
      <c r="AA1958" s="27"/>
      <c r="AB1958" s="27"/>
      <c r="AC1958" s="27"/>
      <c r="AD1958" s="22"/>
    </row>
    <row r="1959" spans="1:30" s="25" customFormat="1" ht="12.75">
      <c r="A1959" s="22"/>
      <c r="E1959" s="43"/>
      <c r="F1959" s="44"/>
      <c r="G1959" s="49"/>
      <c r="H1959" s="49"/>
      <c r="I1959" s="49"/>
      <c r="J1959" s="26"/>
      <c r="K1959" s="26"/>
      <c r="L1959" s="26"/>
      <c r="M1959" s="297"/>
      <c r="N1959" s="105"/>
      <c r="O1959" s="105"/>
      <c r="P1959" s="105"/>
      <c r="Q1959" s="27"/>
      <c r="R1959" s="27"/>
      <c r="S1959" s="27"/>
      <c r="T1959" s="27"/>
      <c r="U1959" s="27"/>
      <c r="V1959" s="27"/>
      <c r="W1959" s="27"/>
      <c r="X1959" s="27"/>
      <c r="Y1959" s="27"/>
      <c r="Z1959" s="27"/>
      <c r="AA1959" s="27"/>
      <c r="AB1959" s="27"/>
      <c r="AC1959" s="27"/>
      <c r="AD1959" s="22"/>
    </row>
    <row r="1960" spans="1:30" s="25" customFormat="1" ht="12.75">
      <c r="A1960" s="22"/>
      <c r="E1960" s="43"/>
      <c r="F1960" s="44"/>
      <c r="G1960" s="49"/>
      <c r="H1960" s="49"/>
      <c r="I1960" s="49"/>
      <c r="J1960" s="26"/>
      <c r="K1960" s="26"/>
      <c r="L1960" s="26"/>
      <c r="M1960" s="297"/>
      <c r="N1960" s="105"/>
      <c r="O1960" s="105"/>
      <c r="P1960" s="105"/>
      <c r="Q1960" s="27"/>
      <c r="R1960" s="27"/>
      <c r="S1960" s="27"/>
      <c r="T1960" s="27"/>
      <c r="U1960" s="27"/>
      <c r="V1960" s="27"/>
      <c r="W1960" s="27"/>
      <c r="X1960" s="27"/>
      <c r="Y1960" s="27"/>
      <c r="Z1960" s="27"/>
      <c r="AA1960" s="27"/>
      <c r="AB1960" s="27"/>
      <c r="AC1960" s="27"/>
      <c r="AD1960" s="22"/>
    </row>
    <row r="1961" spans="1:30" s="25" customFormat="1" ht="12.75">
      <c r="A1961" s="22"/>
      <c r="E1961" s="43"/>
      <c r="F1961" s="44"/>
      <c r="G1961" s="49"/>
      <c r="H1961" s="49"/>
      <c r="I1961" s="49"/>
      <c r="J1961" s="26"/>
      <c r="K1961" s="26"/>
      <c r="L1961" s="26"/>
      <c r="M1961" s="297"/>
      <c r="N1961" s="105"/>
      <c r="O1961" s="105"/>
      <c r="P1961" s="105"/>
      <c r="Q1961" s="27"/>
      <c r="R1961" s="27"/>
      <c r="S1961" s="27"/>
      <c r="T1961" s="27"/>
      <c r="U1961" s="27"/>
      <c r="V1961" s="27"/>
      <c r="W1961" s="27"/>
      <c r="X1961" s="27"/>
      <c r="Y1961" s="27"/>
      <c r="Z1961" s="27"/>
      <c r="AA1961" s="27"/>
      <c r="AB1961" s="27"/>
      <c r="AC1961" s="27"/>
      <c r="AD1961" s="22"/>
    </row>
    <row r="1962" spans="1:30" s="25" customFormat="1" ht="12.75">
      <c r="A1962" s="22"/>
      <c r="E1962" s="43"/>
      <c r="F1962" s="44"/>
      <c r="G1962" s="49"/>
      <c r="H1962" s="49"/>
      <c r="I1962" s="49"/>
      <c r="J1962" s="26"/>
      <c r="K1962" s="26"/>
      <c r="L1962" s="26"/>
      <c r="M1962" s="297"/>
      <c r="N1962" s="105"/>
      <c r="O1962" s="105"/>
      <c r="P1962" s="105"/>
      <c r="Q1962" s="27"/>
      <c r="R1962" s="27"/>
      <c r="S1962" s="27"/>
      <c r="T1962" s="27"/>
      <c r="U1962" s="27"/>
      <c r="V1962" s="27"/>
      <c r="W1962" s="27"/>
      <c r="X1962" s="27"/>
      <c r="Y1962" s="27"/>
      <c r="Z1962" s="27"/>
      <c r="AA1962" s="27"/>
      <c r="AB1962" s="27"/>
      <c r="AC1962" s="27"/>
      <c r="AD1962" s="22"/>
    </row>
    <row r="1963" spans="1:30" s="25" customFormat="1" ht="12.75">
      <c r="A1963" s="22"/>
      <c r="E1963" s="43"/>
      <c r="F1963" s="44"/>
      <c r="G1963" s="49"/>
      <c r="H1963" s="49"/>
      <c r="I1963" s="49"/>
      <c r="J1963" s="26"/>
      <c r="K1963" s="26"/>
      <c r="L1963" s="26"/>
      <c r="M1963" s="297"/>
      <c r="N1963" s="105"/>
      <c r="O1963" s="105"/>
      <c r="P1963" s="105"/>
      <c r="Q1963" s="27"/>
      <c r="R1963" s="27"/>
      <c r="S1963" s="27"/>
      <c r="T1963" s="27"/>
      <c r="U1963" s="27"/>
      <c r="V1963" s="27"/>
      <c r="W1963" s="27"/>
      <c r="X1963" s="27"/>
      <c r="Y1963" s="27"/>
      <c r="Z1963" s="27"/>
      <c r="AA1963" s="27"/>
      <c r="AB1963" s="27"/>
      <c r="AC1963" s="27"/>
      <c r="AD1963" s="22"/>
    </row>
    <row r="1964" spans="1:30" s="25" customFormat="1" ht="12.75">
      <c r="A1964" s="22"/>
      <c r="E1964" s="43"/>
      <c r="F1964" s="44"/>
      <c r="G1964" s="49"/>
      <c r="H1964" s="49"/>
      <c r="I1964" s="49"/>
      <c r="J1964" s="26"/>
      <c r="K1964" s="26"/>
      <c r="L1964" s="26"/>
      <c r="M1964" s="297"/>
      <c r="N1964" s="105"/>
      <c r="O1964" s="105"/>
      <c r="P1964" s="105"/>
      <c r="Q1964" s="27"/>
      <c r="R1964" s="27"/>
      <c r="S1964" s="27"/>
      <c r="T1964" s="27"/>
      <c r="U1964" s="27"/>
      <c r="V1964" s="27"/>
      <c r="W1964" s="27"/>
      <c r="X1964" s="27"/>
      <c r="Y1964" s="27"/>
      <c r="Z1964" s="27"/>
      <c r="AA1964" s="27"/>
      <c r="AB1964" s="27"/>
      <c r="AC1964" s="27"/>
      <c r="AD1964" s="22"/>
    </row>
    <row r="1965" spans="1:30" s="25" customFormat="1" ht="12.75">
      <c r="A1965" s="22"/>
      <c r="E1965" s="43"/>
      <c r="F1965" s="44"/>
      <c r="G1965" s="49"/>
      <c r="H1965" s="49"/>
      <c r="I1965" s="49"/>
      <c r="J1965" s="26"/>
      <c r="K1965" s="26"/>
      <c r="L1965" s="26"/>
      <c r="M1965" s="297"/>
      <c r="N1965" s="105"/>
      <c r="O1965" s="105"/>
      <c r="P1965" s="105"/>
      <c r="Q1965" s="27"/>
      <c r="R1965" s="27"/>
      <c r="S1965" s="27"/>
      <c r="T1965" s="27"/>
      <c r="U1965" s="27"/>
      <c r="V1965" s="27"/>
      <c r="W1965" s="27"/>
      <c r="X1965" s="27"/>
      <c r="Y1965" s="27"/>
      <c r="Z1965" s="27"/>
      <c r="AA1965" s="27"/>
      <c r="AB1965" s="27"/>
      <c r="AC1965" s="27"/>
      <c r="AD1965" s="22"/>
    </row>
    <row r="1966" spans="1:30" s="25" customFormat="1" ht="12.75">
      <c r="A1966" s="22"/>
      <c r="E1966" s="43"/>
      <c r="F1966" s="44"/>
      <c r="G1966" s="49"/>
      <c r="H1966" s="49"/>
      <c r="I1966" s="49"/>
      <c r="J1966" s="26"/>
      <c r="K1966" s="26"/>
      <c r="L1966" s="26"/>
      <c r="M1966" s="297"/>
      <c r="N1966" s="105"/>
      <c r="O1966" s="105"/>
      <c r="P1966" s="105"/>
      <c r="Q1966" s="27"/>
      <c r="R1966" s="27"/>
      <c r="S1966" s="27"/>
      <c r="T1966" s="27"/>
      <c r="U1966" s="27"/>
      <c r="V1966" s="27"/>
      <c r="W1966" s="27"/>
      <c r="X1966" s="27"/>
      <c r="Y1966" s="27"/>
      <c r="Z1966" s="27"/>
      <c r="AA1966" s="27"/>
      <c r="AB1966" s="27"/>
      <c r="AC1966" s="27"/>
      <c r="AD1966" s="22"/>
    </row>
    <row r="1967" spans="1:30" s="25" customFormat="1" ht="12.75">
      <c r="A1967" s="22"/>
      <c r="E1967" s="43"/>
      <c r="F1967" s="44"/>
      <c r="G1967" s="49"/>
      <c r="H1967" s="49"/>
      <c r="I1967" s="49"/>
      <c r="J1967" s="26"/>
      <c r="K1967" s="26"/>
      <c r="L1967" s="26"/>
      <c r="M1967" s="297"/>
      <c r="N1967" s="105"/>
      <c r="O1967" s="105"/>
      <c r="P1967" s="105"/>
      <c r="Q1967" s="27"/>
      <c r="R1967" s="27"/>
      <c r="S1967" s="27"/>
      <c r="T1967" s="27"/>
      <c r="U1967" s="27"/>
      <c r="V1967" s="27"/>
      <c r="W1967" s="27"/>
      <c r="X1967" s="27"/>
      <c r="Y1967" s="27"/>
      <c r="Z1967" s="27"/>
      <c r="AA1967" s="27"/>
      <c r="AB1967" s="27"/>
      <c r="AC1967" s="27"/>
      <c r="AD1967" s="22"/>
    </row>
    <row r="1968" spans="1:30" s="25" customFormat="1" ht="12.75">
      <c r="A1968" s="22"/>
      <c r="E1968" s="43"/>
      <c r="F1968" s="44"/>
      <c r="G1968" s="49"/>
      <c r="H1968" s="49"/>
      <c r="I1968" s="49"/>
      <c r="J1968" s="26"/>
      <c r="K1968" s="26"/>
      <c r="L1968" s="26"/>
      <c r="M1968" s="297"/>
      <c r="N1968" s="105"/>
      <c r="O1968" s="105"/>
      <c r="P1968" s="105"/>
      <c r="Q1968" s="27"/>
      <c r="R1968" s="27"/>
      <c r="S1968" s="27"/>
      <c r="T1968" s="27"/>
      <c r="U1968" s="27"/>
      <c r="V1968" s="27"/>
      <c r="W1968" s="27"/>
      <c r="X1968" s="27"/>
      <c r="Y1968" s="27"/>
      <c r="Z1968" s="27"/>
      <c r="AA1968" s="27"/>
      <c r="AB1968" s="27"/>
      <c r="AC1968" s="27"/>
      <c r="AD1968" s="22"/>
    </row>
    <row r="1969" spans="1:30" s="25" customFormat="1" ht="12.75">
      <c r="A1969" s="22"/>
      <c r="E1969" s="43"/>
      <c r="F1969" s="44"/>
      <c r="G1969" s="49"/>
      <c r="H1969" s="49"/>
      <c r="I1969" s="49"/>
      <c r="J1969" s="26"/>
      <c r="K1969" s="26"/>
      <c r="L1969" s="26"/>
      <c r="M1969" s="297"/>
      <c r="N1969" s="105"/>
      <c r="O1969" s="105"/>
      <c r="P1969" s="105"/>
      <c r="Q1969" s="27"/>
      <c r="R1969" s="27"/>
      <c r="S1969" s="27"/>
      <c r="T1969" s="27"/>
      <c r="U1969" s="27"/>
      <c r="V1969" s="27"/>
      <c r="W1969" s="27"/>
      <c r="X1969" s="27"/>
      <c r="Y1969" s="27"/>
      <c r="Z1969" s="27"/>
      <c r="AA1969" s="27"/>
      <c r="AB1969" s="27"/>
      <c r="AC1969" s="27"/>
      <c r="AD1969" s="22"/>
    </row>
    <row r="1970" spans="1:30" s="25" customFormat="1" ht="12.75">
      <c r="A1970" s="22"/>
      <c r="E1970" s="43"/>
      <c r="F1970" s="44"/>
      <c r="G1970" s="49"/>
      <c r="H1970" s="49"/>
      <c r="I1970" s="49"/>
      <c r="J1970" s="26"/>
      <c r="K1970" s="26"/>
      <c r="L1970" s="26"/>
      <c r="M1970" s="297"/>
      <c r="N1970" s="105"/>
      <c r="O1970" s="105"/>
      <c r="P1970" s="105"/>
      <c r="Q1970" s="27"/>
      <c r="R1970" s="27"/>
      <c r="S1970" s="27"/>
      <c r="T1970" s="27"/>
      <c r="U1970" s="27"/>
      <c r="V1970" s="27"/>
      <c r="W1970" s="27"/>
      <c r="X1970" s="27"/>
      <c r="Y1970" s="27"/>
      <c r="Z1970" s="27"/>
      <c r="AA1970" s="27"/>
      <c r="AB1970" s="27"/>
      <c r="AC1970" s="27"/>
      <c r="AD1970" s="22"/>
    </row>
    <row r="1971" spans="1:30" s="25" customFormat="1" ht="12.75">
      <c r="A1971" s="22"/>
      <c r="E1971" s="43"/>
      <c r="F1971" s="44"/>
      <c r="G1971" s="49"/>
      <c r="H1971" s="49"/>
      <c r="I1971" s="49"/>
      <c r="J1971" s="26"/>
      <c r="K1971" s="26"/>
      <c r="L1971" s="26"/>
      <c r="M1971" s="297"/>
      <c r="N1971" s="105"/>
      <c r="O1971" s="105"/>
      <c r="P1971" s="105"/>
      <c r="Q1971" s="27"/>
      <c r="R1971" s="27"/>
      <c r="S1971" s="27"/>
      <c r="T1971" s="27"/>
      <c r="U1971" s="27"/>
      <c r="V1971" s="27"/>
      <c r="W1971" s="27"/>
      <c r="X1971" s="27"/>
      <c r="Y1971" s="27"/>
      <c r="Z1971" s="27"/>
      <c r="AA1971" s="27"/>
      <c r="AB1971" s="27"/>
      <c r="AC1971" s="27"/>
      <c r="AD1971" s="22"/>
    </row>
    <row r="1972" spans="1:30" s="25" customFormat="1" ht="12.75">
      <c r="A1972" s="22"/>
      <c r="E1972" s="43"/>
      <c r="F1972" s="44"/>
      <c r="G1972" s="49"/>
      <c r="H1972" s="49"/>
      <c r="I1972" s="49"/>
      <c r="J1972" s="26"/>
      <c r="K1972" s="26"/>
      <c r="L1972" s="26"/>
      <c r="M1972" s="297"/>
      <c r="N1972" s="105"/>
      <c r="O1972" s="105"/>
      <c r="P1972" s="105"/>
      <c r="Q1972" s="27"/>
      <c r="R1972" s="27"/>
      <c r="S1972" s="27"/>
      <c r="T1972" s="27"/>
      <c r="U1972" s="27"/>
      <c r="V1972" s="27"/>
      <c r="W1972" s="27"/>
      <c r="X1972" s="27"/>
      <c r="Y1972" s="27"/>
      <c r="Z1972" s="27"/>
      <c r="AA1972" s="27"/>
      <c r="AB1972" s="27"/>
      <c r="AC1972" s="27"/>
      <c r="AD1972" s="22"/>
    </row>
    <row r="1973" spans="1:30" s="25" customFormat="1" ht="12.75">
      <c r="A1973" s="22"/>
      <c r="E1973" s="43"/>
      <c r="F1973" s="44"/>
      <c r="G1973" s="49"/>
      <c r="H1973" s="49"/>
      <c r="I1973" s="49"/>
      <c r="J1973" s="26"/>
      <c r="K1973" s="26"/>
      <c r="L1973" s="26"/>
      <c r="M1973" s="297"/>
      <c r="N1973" s="105"/>
      <c r="O1973" s="105"/>
      <c r="P1973" s="105"/>
      <c r="Q1973" s="27"/>
      <c r="R1973" s="27"/>
      <c r="S1973" s="27"/>
      <c r="T1973" s="27"/>
      <c r="U1973" s="27"/>
      <c r="V1973" s="27"/>
      <c r="W1973" s="27"/>
      <c r="X1973" s="27"/>
      <c r="Y1973" s="27"/>
      <c r="Z1973" s="27"/>
      <c r="AA1973" s="27"/>
      <c r="AB1973" s="27"/>
      <c r="AC1973" s="27"/>
      <c r="AD1973" s="22"/>
    </row>
    <row r="1974" spans="1:30" s="25" customFormat="1" ht="12.75">
      <c r="A1974" s="22"/>
      <c r="E1974" s="43"/>
      <c r="F1974" s="44"/>
      <c r="G1974" s="49"/>
      <c r="H1974" s="49"/>
      <c r="I1974" s="49"/>
      <c r="J1974" s="26"/>
      <c r="K1974" s="26"/>
      <c r="L1974" s="26"/>
      <c r="M1974" s="297"/>
      <c r="N1974" s="105"/>
      <c r="O1974" s="105"/>
      <c r="P1974" s="105"/>
      <c r="Q1974" s="27"/>
      <c r="R1974" s="27"/>
      <c r="S1974" s="27"/>
      <c r="T1974" s="27"/>
      <c r="U1974" s="27"/>
      <c r="V1974" s="27"/>
      <c r="W1974" s="27"/>
      <c r="X1974" s="27"/>
      <c r="Y1974" s="27"/>
      <c r="Z1974" s="27"/>
      <c r="AA1974" s="27"/>
      <c r="AB1974" s="27"/>
      <c r="AC1974" s="27"/>
      <c r="AD1974" s="22"/>
    </row>
    <row r="1975" spans="1:30" s="25" customFormat="1" ht="12.75">
      <c r="A1975" s="22"/>
      <c r="E1975" s="43"/>
      <c r="F1975" s="44"/>
      <c r="G1975" s="49"/>
      <c r="H1975" s="49"/>
      <c r="I1975" s="49"/>
      <c r="J1975" s="26"/>
      <c r="K1975" s="26"/>
      <c r="L1975" s="26"/>
      <c r="M1975" s="297"/>
      <c r="N1975" s="105"/>
      <c r="O1975" s="105"/>
      <c r="P1975" s="105"/>
      <c r="Q1975" s="27"/>
      <c r="R1975" s="27"/>
      <c r="S1975" s="27"/>
      <c r="T1975" s="27"/>
      <c r="U1975" s="27"/>
      <c r="V1975" s="27"/>
      <c r="W1975" s="27"/>
      <c r="X1975" s="27"/>
      <c r="Y1975" s="27"/>
      <c r="Z1975" s="27"/>
      <c r="AA1975" s="27"/>
      <c r="AB1975" s="27"/>
      <c r="AC1975" s="27"/>
      <c r="AD1975" s="22"/>
    </row>
    <row r="1976" spans="1:30" s="25" customFormat="1" ht="12.75">
      <c r="A1976" s="22"/>
      <c r="E1976" s="43"/>
      <c r="F1976" s="44"/>
      <c r="G1976" s="49"/>
      <c r="H1976" s="49"/>
      <c r="I1976" s="49"/>
      <c r="J1976" s="26"/>
      <c r="K1976" s="26"/>
      <c r="L1976" s="26"/>
      <c r="M1976" s="297"/>
      <c r="N1976" s="105"/>
      <c r="O1976" s="105"/>
      <c r="P1976" s="105"/>
      <c r="Q1976" s="27"/>
      <c r="R1976" s="27"/>
      <c r="S1976" s="27"/>
      <c r="T1976" s="27"/>
      <c r="U1976" s="27"/>
      <c r="V1976" s="27"/>
      <c r="W1976" s="27"/>
      <c r="X1976" s="27"/>
      <c r="Y1976" s="27"/>
      <c r="Z1976" s="27"/>
      <c r="AA1976" s="27"/>
      <c r="AB1976" s="27"/>
      <c r="AC1976" s="27"/>
      <c r="AD1976" s="22"/>
    </row>
    <row r="1977" spans="1:30" s="25" customFormat="1" ht="12.75">
      <c r="A1977" s="22"/>
      <c r="E1977" s="43"/>
      <c r="F1977" s="44"/>
      <c r="G1977" s="49"/>
      <c r="H1977" s="49"/>
      <c r="I1977" s="49"/>
      <c r="J1977" s="26"/>
      <c r="K1977" s="26"/>
      <c r="L1977" s="26"/>
      <c r="M1977" s="297"/>
      <c r="N1977" s="105"/>
      <c r="O1977" s="105"/>
      <c r="P1977" s="105"/>
      <c r="Q1977" s="27"/>
      <c r="R1977" s="27"/>
      <c r="S1977" s="27"/>
      <c r="T1977" s="27"/>
      <c r="U1977" s="27"/>
      <c r="V1977" s="27"/>
      <c r="W1977" s="27"/>
      <c r="X1977" s="27"/>
      <c r="Y1977" s="27"/>
      <c r="Z1977" s="27"/>
      <c r="AA1977" s="27"/>
      <c r="AB1977" s="27"/>
      <c r="AC1977" s="27"/>
      <c r="AD1977" s="22"/>
    </row>
    <row r="1978" spans="1:30" s="25" customFormat="1" ht="12.75">
      <c r="A1978" s="22"/>
      <c r="E1978" s="43"/>
      <c r="F1978" s="44"/>
      <c r="G1978" s="49"/>
      <c r="H1978" s="49"/>
      <c r="I1978" s="49"/>
      <c r="J1978" s="26"/>
      <c r="K1978" s="26"/>
      <c r="L1978" s="26"/>
      <c r="M1978" s="297"/>
      <c r="N1978" s="105"/>
      <c r="O1978" s="105"/>
      <c r="P1978" s="105"/>
      <c r="Q1978" s="27"/>
      <c r="R1978" s="27"/>
      <c r="S1978" s="27"/>
      <c r="T1978" s="27"/>
      <c r="U1978" s="27"/>
      <c r="V1978" s="27"/>
      <c r="W1978" s="27"/>
      <c r="X1978" s="27"/>
      <c r="Y1978" s="27"/>
      <c r="Z1978" s="27"/>
      <c r="AA1978" s="27"/>
      <c r="AB1978" s="27"/>
      <c r="AC1978" s="27"/>
      <c r="AD1978" s="22"/>
    </row>
    <row r="1979" spans="1:30" s="25" customFormat="1" ht="12.75">
      <c r="A1979" s="22"/>
      <c r="E1979" s="43"/>
      <c r="F1979" s="44"/>
      <c r="G1979" s="49"/>
      <c r="H1979" s="49"/>
      <c r="I1979" s="49"/>
      <c r="J1979" s="26"/>
      <c r="K1979" s="26"/>
      <c r="L1979" s="26"/>
      <c r="M1979" s="297"/>
      <c r="N1979" s="105"/>
      <c r="O1979" s="105"/>
      <c r="P1979" s="105"/>
      <c r="Q1979" s="27"/>
      <c r="R1979" s="27"/>
      <c r="S1979" s="27"/>
      <c r="T1979" s="27"/>
      <c r="U1979" s="27"/>
      <c r="V1979" s="27"/>
      <c r="W1979" s="27"/>
      <c r="X1979" s="27"/>
      <c r="Y1979" s="27"/>
      <c r="Z1979" s="27"/>
      <c r="AA1979" s="27"/>
      <c r="AB1979" s="27"/>
      <c r="AC1979" s="27"/>
      <c r="AD1979" s="22"/>
    </row>
    <row r="1980" spans="1:30" s="25" customFormat="1" ht="12.75">
      <c r="A1980" s="22"/>
      <c r="E1980" s="43"/>
      <c r="F1980" s="44"/>
      <c r="G1980" s="49"/>
      <c r="H1980" s="49"/>
      <c r="I1980" s="49"/>
      <c r="J1980" s="26"/>
      <c r="K1980" s="26"/>
      <c r="L1980" s="26"/>
      <c r="M1980" s="297"/>
      <c r="N1980" s="105"/>
      <c r="O1980" s="105"/>
      <c r="P1980" s="105"/>
      <c r="Q1980" s="27"/>
      <c r="R1980" s="27"/>
      <c r="S1980" s="27"/>
      <c r="T1980" s="27"/>
      <c r="U1980" s="27"/>
      <c r="V1980" s="27"/>
      <c r="W1980" s="27"/>
      <c r="X1980" s="27"/>
      <c r="Y1980" s="27"/>
      <c r="Z1980" s="27"/>
      <c r="AA1980" s="27"/>
      <c r="AB1980" s="27"/>
      <c r="AC1980" s="27"/>
      <c r="AD1980" s="22"/>
    </row>
    <row r="1981" spans="1:30" s="25" customFormat="1" ht="12.75">
      <c r="A1981" s="22"/>
      <c r="E1981" s="43"/>
      <c r="F1981" s="44"/>
      <c r="G1981" s="49"/>
      <c r="H1981" s="49"/>
      <c r="I1981" s="49"/>
      <c r="J1981" s="26"/>
      <c r="K1981" s="26"/>
      <c r="L1981" s="26"/>
      <c r="M1981" s="297"/>
      <c r="N1981" s="105"/>
      <c r="O1981" s="105"/>
      <c r="P1981" s="105"/>
      <c r="Q1981" s="27"/>
      <c r="R1981" s="27"/>
      <c r="S1981" s="27"/>
      <c r="T1981" s="27"/>
      <c r="U1981" s="27"/>
      <c r="V1981" s="27"/>
      <c r="W1981" s="27"/>
      <c r="X1981" s="27"/>
      <c r="Y1981" s="27"/>
      <c r="Z1981" s="27"/>
      <c r="AA1981" s="27"/>
      <c r="AB1981" s="27"/>
      <c r="AC1981" s="27"/>
      <c r="AD1981" s="22"/>
    </row>
    <row r="1982" spans="1:30" s="25" customFormat="1" ht="12.75">
      <c r="A1982" s="22"/>
      <c r="E1982" s="43"/>
      <c r="F1982" s="44"/>
      <c r="G1982" s="49"/>
      <c r="H1982" s="49"/>
      <c r="I1982" s="49"/>
      <c r="J1982" s="26"/>
      <c r="K1982" s="26"/>
      <c r="L1982" s="26"/>
      <c r="M1982" s="297"/>
      <c r="N1982" s="105"/>
      <c r="O1982" s="105"/>
      <c r="P1982" s="105"/>
      <c r="Q1982" s="27"/>
      <c r="R1982" s="27"/>
      <c r="S1982" s="27"/>
      <c r="T1982" s="27"/>
      <c r="U1982" s="27"/>
      <c r="V1982" s="27"/>
      <c r="W1982" s="27"/>
      <c r="X1982" s="27"/>
      <c r="Y1982" s="27"/>
      <c r="Z1982" s="27"/>
      <c r="AA1982" s="27"/>
      <c r="AB1982" s="27"/>
      <c r="AC1982" s="27"/>
      <c r="AD1982" s="22"/>
    </row>
    <row r="1983" spans="1:30" s="25" customFormat="1" ht="12.75">
      <c r="A1983" s="22"/>
      <c r="E1983" s="43"/>
      <c r="F1983" s="44"/>
      <c r="G1983" s="49"/>
      <c r="H1983" s="49"/>
      <c r="I1983" s="49"/>
      <c r="J1983" s="26"/>
      <c r="K1983" s="26"/>
      <c r="L1983" s="26"/>
      <c r="M1983" s="297"/>
      <c r="N1983" s="105"/>
      <c r="O1983" s="105"/>
      <c r="P1983" s="105"/>
      <c r="Q1983" s="27"/>
      <c r="R1983" s="27"/>
      <c r="S1983" s="27"/>
      <c r="T1983" s="27"/>
      <c r="U1983" s="27"/>
      <c r="V1983" s="27"/>
      <c r="W1983" s="27"/>
      <c r="X1983" s="27"/>
      <c r="Y1983" s="27"/>
      <c r="Z1983" s="27"/>
      <c r="AA1983" s="27"/>
      <c r="AB1983" s="27"/>
      <c r="AC1983" s="27"/>
      <c r="AD1983" s="22"/>
    </row>
    <row r="1984" spans="1:30" s="25" customFormat="1" ht="12.75">
      <c r="A1984" s="22"/>
      <c r="E1984" s="43"/>
      <c r="F1984" s="44"/>
      <c r="G1984" s="49"/>
      <c r="H1984" s="49"/>
      <c r="I1984" s="49"/>
      <c r="J1984" s="26"/>
      <c r="K1984" s="26"/>
      <c r="L1984" s="26"/>
      <c r="M1984" s="297"/>
      <c r="N1984" s="105"/>
      <c r="O1984" s="105"/>
      <c r="P1984" s="105"/>
      <c r="Q1984" s="27"/>
      <c r="R1984" s="27"/>
      <c r="S1984" s="27"/>
      <c r="T1984" s="27"/>
      <c r="U1984" s="27"/>
      <c r="V1984" s="27"/>
      <c r="W1984" s="27"/>
      <c r="X1984" s="27"/>
      <c r="Y1984" s="27"/>
      <c r="Z1984" s="27"/>
      <c r="AA1984" s="27"/>
      <c r="AB1984" s="27"/>
      <c r="AC1984" s="27"/>
      <c r="AD1984" s="22"/>
    </row>
    <row r="1985" spans="1:30" s="25" customFormat="1" ht="12.75">
      <c r="A1985" s="22"/>
      <c r="E1985" s="43"/>
      <c r="F1985" s="44"/>
      <c r="G1985" s="49"/>
      <c r="H1985" s="49"/>
      <c r="I1985" s="49"/>
      <c r="J1985" s="26"/>
      <c r="K1985" s="26"/>
      <c r="L1985" s="26"/>
      <c r="M1985" s="297"/>
      <c r="N1985" s="105"/>
      <c r="O1985" s="105"/>
      <c r="P1985" s="105"/>
      <c r="Q1985" s="27"/>
      <c r="R1985" s="27"/>
      <c r="S1985" s="27"/>
      <c r="T1985" s="27"/>
      <c r="U1985" s="27"/>
      <c r="V1985" s="27"/>
      <c r="W1985" s="27"/>
      <c r="X1985" s="27"/>
      <c r="Y1985" s="27"/>
      <c r="Z1985" s="27"/>
      <c r="AA1985" s="27"/>
      <c r="AB1985" s="27"/>
      <c r="AC1985" s="27"/>
      <c r="AD1985" s="22"/>
    </row>
    <row r="1986" spans="1:30" s="25" customFormat="1" ht="12.75">
      <c r="A1986" s="22"/>
      <c r="E1986" s="43"/>
      <c r="F1986" s="44"/>
      <c r="G1986" s="49"/>
      <c r="H1986" s="49"/>
      <c r="I1986" s="49"/>
      <c r="J1986" s="26"/>
      <c r="K1986" s="26"/>
      <c r="L1986" s="26"/>
      <c r="M1986" s="297"/>
      <c r="N1986" s="105"/>
      <c r="O1986" s="105"/>
      <c r="P1986" s="105"/>
      <c r="Q1986" s="27"/>
      <c r="R1986" s="27"/>
      <c r="S1986" s="27"/>
      <c r="T1986" s="27"/>
      <c r="U1986" s="27"/>
      <c r="V1986" s="27"/>
      <c r="W1986" s="27"/>
      <c r="X1986" s="27"/>
      <c r="Y1986" s="27"/>
      <c r="Z1986" s="27"/>
      <c r="AA1986" s="27"/>
      <c r="AB1986" s="27"/>
      <c r="AC1986" s="27"/>
      <c r="AD1986" s="22"/>
    </row>
    <row r="1987" spans="1:30" s="25" customFormat="1" ht="12.75">
      <c r="A1987" s="22"/>
      <c r="E1987" s="43"/>
      <c r="F1987" s="44"/>
      <c r="G1987" s="49"/>
      <c r="H1987" s="49"/>
      <c r="I1987" s="49"/>
      <c r="J1987" s="26"/>
      <c r="K1987" s="26"/>
      <c r="L1987" s="26"/>
      <c r="M1987" s="297"/>
      <c r="N1987" s="105"/>
      <c r="O1987" s="105"/>
      <c r="P1987" s="105"/>
      <c r="Q1987" s="27"/>
      <c r="R1987" s="27"/>
      <c r="S1987" s="27"/>
      <c r="T1987" s="27"/>
      <c r="U1987" s="27"/>
      <c r="V1987" s="27"/>
      <c r="W1987" s="27"/>
      <c r="X1987" s="27"/>
      <c r="Y1987" s="27"/>
      <c r="Z1987" s="27"/>
      <c r="AA1987" s="27"/>
      <c r="AB1987" s="27"/>
      <c r="AC1987" s="27"/>
      <c r="AD1987" s="22"/>
    </row>
    <row r="1988" spans="1:30" s="25" customFormat="1" ht="12.75">
      <c r="A1988" s="22"/>
      <c r="E1988" s="43"/>
      <c r="F1988" s="44"/>
      <c r="G1988" s="49"/>
      <c r="H1988" s="49"/>
      <c r="I1988" s="49"/>
      <c r="J1988" s="26"/>
      <c r="K1988" s="26"/>
      <c r="L1988" s="26"/>
      <c r="M1988" s="297"/>
      <c r="N1988" s="105"/>
      <c r="O1988" s="105"/>
      <c r="P1988" s="105"/>
      <c r="Q1988" s="27"/>
      <c r="R1988" s="27"/>
      <c r="S1988" s="27"/>
      <c r="T1988" s="27"/>
      <c r="U1988" s="27"/>
      <c r="V1988" s="27"/>
      <c r="W1988" s="27"/>
      <c r="X1988" s="27"/>
      <c r="Y1988" s="27"/>
      <c r="Z1988" s="27"/>
      <c r="AA1988" s="27"/>
      <c r="AB1988" s="27"/>
      <c r="AC1988" s="27"/>
      <c r="AD1988" s="22"/>
    </row>
    <row r="1989" spans="1:30" s="25" customFormat="1" ht="12.75">
      <c r="A1989" s="22"/>
      <c r="E1989" s="43"/>
      <c r="F1989" s="44"/>
      <c r="G1989" s="49"/>
      <c r="H1989" s="49"/>
      <c r="I1989" s="49"/>
      <c r="J1989" s="26"/>
      <c r="K1989" s="26"/>
      <c r="L1989" s="26"/>
      <c r="M1989" s="297"/>
      <c r="N1989" s="105"/>
      <c r="O1989" s="105"/>
      <c r="P1989" s="105"/>
      <c r="Q1989" s="27"/>
      <c r="R1989" s="27"/>
      <c r="S1989" s="27"/>
      <c r="T1989" s="27"/>
      <c r="U1989" s="27"/>
      <c r="V1989" s="27"/>
      <c r="W1989" s="27"/>
      <c r="X1989" s="27"/>
      <c r="Y1989" s="27"/>
      <c r="Z1989" s="27"/>
      <c r="AA1989" s="27"/>
      <c r="AB1989" s="27"/>
      <c r="AC1989" s="27"/>
      <c r="AD1989" s="22"/>
    </row>
    <row r="1990" spans="1:30" s="25" customFormat="1" ht="12.75">
      <c r="A1990" s="22"/>
      <c r="E1990" s="43"/>
      <c r="F1990" s="44"/>
      <c r="G1990" s="49"/>
      <c r="H1990" s="49"/>
      <c r="I1990" s="49"/>
      <c r="J1990" s="26"/>
      <c r="K1990" s="26"/>
      <c r="L1990" s="26"/>
      <c r="M1990" s="297"/>
      <c r="N1990" s="105"/>
      <c r="O1990" s="105"/>
      <c r="P1990" s="105"/>
      <c r="Q1990" s="27"/>
      <c r="R1990" s="27"/>
      <c r="S1990" s="27"/>
      <c r="T1990" s="27"/>
      <c r="U1990" s="27"/>
      <c r="V1990" s="27"/>
      <c r="W1990" s="27"/>
      <c r="X1990" s="27"/>
      <c r="Y1990" s="27"/>
      <c r="Z1990" s="27"/>
      <c r="AA1990" s="27"/>
      <c r="AB1990" s="27"/>
      <c r="AC1990" s="27"/>
      <c r="AD1990" s="22"/>
    </row>
    <row r="1991" spans="1:30" s="25" customFormat="1" ht="12.75">
      <c r="A1991" s="22"/>
      <c r="E1991" s="43"/>
      <c r="F1991" s="44"/>
      <c r="G1991" s="49"/>
      <c r="H1991" s="49"/>
      <c r="I1991" s="49"/>
      <c r="J1991" s="26"/>
      <c r="K1991" s="26"/>
      <c r="L1991" s="26"/>
      <c r="M1991" s="297"/>
      <c r="N1991" s="105"/>
      <c r="O1991" s="105"/>
      <c r="P1991" s="105"/>
      <c r="Q1991" s="27"/>
      <c r="R1991" s="27"/>
      <c r="S1991" s="27"/>
      <c r="T1991" s="27"/>
      <c r="U1991" s="27"/>
      <c r="V1991" s="27"/>
      <c r="W1991" s="27"/>
      <c r="X1991" s="27"/>
      <c r="Y1991" s="27"/>
      <c r="Z1991" s="27"/>
      <c r="AA1991" s="27"/>
      <c r="AB1991" s="27"/>
      <c r="AC1991" s="27"/>
      <c r="AD1991" s="22"/>
    </row>
    <row r="1992" spans="1:30" s="25" customFormat="1" ht="12.75">
      <c r="A1992" s="22"/>
      <c r="E1992" s="43"/>
      <c r="F1992" s="44"/>
      <c r="G1992" s="49"/>
      <c r="H1992" s="49"/>
      <c r="I1992" s="49"/>
      <c r="J1992" s="26"/>
      <c r="K1992" s="26"/>
      <c r="L1992" s="26"/>
      <c r="M1992" s="297"/>
      <c r="N1992" s="105"/>
      <c r="O1992" s="105"/>
      <c r="P1992" s="105"/>
      <c r="Q1992" s="27"/>
      <c r="R1992" s="27"/>
      <c r="S1992" s="27"/>
      <c r="T1992" s="27"/>
      <c r="U1992" s="27"/>
      <c r="V1992" s="27"/>
      <c r="W1992" s="27"/>
      <c r="X1992" s="27"/>
      <c r="Y1992" s="27"/>
      <c r="Z1992" s="27"/>
      <c r="AA1992" s="27"/>
      <c r="AB1992" s="27"/>
      <c r="AC1992" s="27"/>
      <c r="AD1992" s="22"/>
    </row>
    <row r="1993" spans="1:30" s="25" customFormat="1" ht="12.75">
      <c r="A1993" s="22"/>
      <c r="E1993" s="43"/>
      <c r="F1993" s="44"/>
      <c r="G1993" s="49"/>
      <c r="H1993" s="49"/>
      <c r="I1993" s="49"/>
      <c r="J1993" s="26"/>
      <c r="K1993" s="26"/>
      <c r="L1993" s="26"/>
      <c r="M1993" s="297"/>
      <c r="N1993" s="105"/>
      <c r="O1993" s="105"/>
      <c r="P1993" s="105"/>
      <c r="Q1993" s="27"/>
      <c r="R1993" s="27"/>
      <c r="S1993" s="27"/>
      <c r="T1993" s="27"/>
      <c r="U1993" s="27"/>
      <c r="V1993" s="27"/>
      <c r="W1993" s="27"/>
      <c r="X1993" s="27"/>
      <c r="Y1993" s="27"/>
      <c r="Z1993" s="27"/>
      <c r="AA1993" s="27"/>
      <c r="AB1993" s="27"/>
      <c r="AC1993" s="27"/>
      <c r="AD1993" s="22"/>
    </row>
    <row r="1994" spans="1:30" s="25" customFormat="1" ht="12.75">
      <c r="A1994" s="22"/>
      <c r="E1994" s="43"/>
      <c r="F1994" s="44"/>
      <c r="G1994" s="49"/>
      <c r="H1994" s="49"/>
      <c r="I1994" s="49"/>
      <c r="J1994" s="26"/>
      <c r="K1994" s="26"/>
      <c r="L1994" s="26"/>
      <c r="M1994" s="297"/>
      <c r="N1994" s="105"/>
      <c r="O1994" s="105"/>
      <c r="P1994" s="105"/>
      <c r="Q1994" s="27"/>
      <c r="R1994" s="27"/>
      <c r="S1994" s="27"/>
      <c r="T1994" s="27"/>
      <c r="U1994" s="27"/>
      <c r="V1994" s="27"/>
      <c r="W1994" s="27"/>
      <c r="X1994" s="27"/>
      <c r="Y1994" s="27"/>
      <c r="Z1994" s="27"/>
      <c r="AA1994" s="27"/>
      <c r="AB1994" s="27"/>
      <c r="AC1994" s="27"/>
      <c r="AD1994" s="22"/>
    </row>
    <row r="1995" spans="1:30" s="25" customFormat="1" ht="12.75">
      <c r="A1995" s="22"/>
      <c r="E1995" s="43"/>
      <c r="F1995" s="44"/>
      <c r="G1995" s="49"/>
      <c r="H1995" s="49"/>
      <c r="I1995" s="49"/>
      <c r="J1995" s="26"/>
      <c r="K1995" s="26"/>
      <c r="L1995" s="26"/>
      <c r="M1995" s="297"/>
      <c r="N1995" s="105"/>
      <c r="O1995" s="105"/>
      <c r="P1995" s="105"/>
      <c r="Q1995" s="27"/>
      <c r="R1995" s="27"/>
      <c r="S1995" s="27"/>
      <c r="T1995" s="27"/>
      <c r="U1995" s="27"/>
      <c r="V1995" s="27"/>
      <c r="W1995" s="27"/>
      <c r="X1995" s="27"/>
      <c r="Y1995" s="27"/>
      <c r="Z1995" s="27"/>
      <c r="AA1995" s="27"/>
      <c r="AB1995" s="27"/>
      <c r="AC1995" s="27"/>
      <c r="AD1995" s="22"/>
    </row>
    <row r="1996" spans="1:30" s="25" customFormat="1" ht="12.75">
      <c r="A1996" s="22"/>
      <c r="E1996" s="43"/>
      <c r="F1996" s="44"/>
      <c r="G1996" s="49"/>
      <c r="H1996" s="49"/>
      <c r="I1996" s="49"/>
      <c r="J1996" s="26"/>
      <c r="K1996" s="26"/>
      <c r="L1996" s="26"/>
      <c r="M1996" s="297"/>
      <c r="N1996" s="105"/>
      <c r="O1996" s="105"/>
      <c r="P1996" s="105"/>
      <c r="Q1996" s="27"/>
      <c r="R1996" s="27"/>
      <c r="S1996" s="27"/>
      <c r="T1996" s="27"/>
      <c r="U1996" s="27"/>
      <c r="V1996" s="27"/>
      <c r="W1996" s="27"/>
      <c r="X1996" s="27"/>
      <c r="Y1996" s="27"/>
      <c r="Z1996" s="27"/>
      <c r="AA1996" s="27"/>
      <c r="AB1996" s="27"/>
      <c r="AC1996" s="27"/>
      <c r="AD1996" s="22"/>
    </row>
    <row r="1997" spans="1:30" s="25" customFormat="1" ht="12.75">
      <c r="A1997" s="22"/>
      <c r="E1997" s="43"/>
      <c r="F1997" s="44"/>
      <c r="G1997" s="49"/>
      <c r="H1997" s="49"/>
      <c r="I1997" s="49"/>
      <c r="J1997" s="26"/>
      <c r="K1997" s="26"/>
      <c r="L1997" s="26"/>
      <c r="M1997" s="297"/>
      <c r="N1997" s="105"/>
      <c r="O1997" s="105"/>
      <c r="P1997" s="105"/>
      <c r="Q1997" s="27"/>
      <c r="R1997" s="27"/>
      <c r="S1997" s="27"/>
      <c r="T1997" s="27"/>
      <c r="U1997" s="27"/>
      <c r="V1997" s="27"/>
      <c r="W1997" s="27"/>
      <c r="X1997" s="27"/>
      <c r="Y1997" s="27"/>
      <c r="Z1997" s="27"/>
      <c r="AA1997" s="27"/>
      <c r="AB1997" s="27"/>
      <c r="AC1997" s="27"/>
      <c r="AD1997" s="22"/>
    </row>
    <row r="1998" spans="1:30" s="25" customFormat="1" ht="12.75">
      <c r="A1998" s="22"/>
      <c r="E1998" s="43"/>
      <c r="F1998" s="44"/>
      <c r="G1998" s="49"/>
      <c r="H1998" s="49"/>
      <c r="I1998" s="49"/>
      <c r="J1998" s="26"/>
      <c r="K1998" s="26"/>
      <c r="L1998" s="26"/>
      <c r="M1998" s="297"/>
      <c r="N1998" s="105"/>
      <c r="O1998" s="105"/>
      <c r="P1998" s="105"/>
      <c r="Q1998" s="27"/>
      <c r="R1998" s="27"/>
      <c r="S1998" s="27"/>
      <c r="T1998" s="27"/>
      <c r="U1998" s="27"/>
      <c r="V1998" s="27"/>
      <c r="W1998" s="27"/>
      <c r="X1998" s="27"/>
      <c r="Y1998" s="27"/>
      <c r="Z1998" s="27"/>
      <c r="AA1998" s="27"/>
      <c r="AB1998" s="27"/>
      <c r="AC1998" s="27"/>
      <c r="AD1998" s="22"/>
    </row>
    <row r="1999" spans="1:30" s="25" customFormat="1" ht="12.75">
      <c r="A1999" s="22"/>
      <c r="E1999" s="43"/>
      <c r="F1999" s="44"/>
      <c r="G1999" s="49"/>
      <c r="H1999" s="49"/>
      <c r="I1999" s="49"/>
      <c r="J1999" s="26"/>
      <c r="K1999" s="26"/>
      <c r="L1999" s="26"/>
      <c r="M1999" s="297"/>
      <c r="N1999" s="105"/>
      <c r="O1999" s="105"/>
      <c r="P1999" s="105"/>
      <c r="Q1999" s="27"/>
      <c r="R1999" s="27"/>
      <c r="S1999" s="27"/>
      <c r="T1999" s="27"/>
      <c r="U1999" s="27"/>
      <c r="V1999" s="27"/>
      <c r="W1999" s="27"/>
      <c r="X1999" s="27"/>
      <c r="Y1999" s="27"/>
      <c r="Z1999" s="27"/>
      <c r="AA1999" s="27"/>
      <c r="AB1999" s="27"/>
      <c r="AC1999" s="27"/>
      <c r="AD1999" s="22"/>
    </row>
    <row r="2000" spans="1:30" s="25" customFormat="1" ht="12.75">
      <c r="A2000" s="22"/>
      <c r="E2000" s="43"/>
      <c r="F2000" s="44"/>
      <c r="G2000" s="49"/>
      <c r="H2000" s="49"/>
      <c r="I2000" s="49"/>
      <c r="J2000" s="26"/>
      <c r="K2000" s="26"/>
      <c r="L2000" s="26"/>
      <c r="M2000" s="297"/>
      <c r="N2000" s="105"/>
      <c r="O2000" s="105"/>
      <c r="P2000" s="105"/>
      <c r="Q2000" s="27"/>
      <c r="R2000" s="27"/>
      <c r="S2000" s="27"/>
      <c r="T2000" s="27"/>
      <c r="U2000" s="27"/>
      <c r="V2000" s="27"/>
      <c r="W2000" s="27"/>
      <c r="X2000" s="27"/>
      <c r="Y2000" s="27"/>
      <c r="Z2000" s="27"/>
      <c r="AA2000" s="27"/>
      <c r="AB2000" s="27"/>
      <c r="AC2000" s="27"/>
      <c r="AD2000" s="22"/>
    </row>
    <row r="2001" spans="1:30" s="25" customFormat="1" ht="12.75">
      <c r="A2001" s="22"/>
      <c r="E2001" s="43"/>
      <c r="F2001" s="44"/>
      <c r="G2001" s="49"/>
      <c r="H2001" s="49"/>
      <c r="I2001" s="49"/>
      <c r="J2001" s="26"/>
      <c r="K2001" s="26"/>
      <c r="L2001" s="26"/>
      <c r="M2001" s="297"/>
      <c r="N2001" s="105"/>
      <c r="O2001" s="105"/>
      <c r="P2001" s="105"/>
      <c r="Q2001" s="27"/>
      <c r="R2001" s="27"/>
      <c r="S2001" s="27"/>
      <c r="T2001" s="27"/>
      <c r="U2001" s="27"/>
      <c r="V2001" s="27"/>
      <c r="W2001" s="27"/>
      <c r="X2001" s="27"/>
      <c r="Y2001" s="27"/>
      <c r="Z2001" s="27"/>
      <c r="AA2001" s="27"/>
      <c r="AB2001" s="27"/>
      <c r="AC2001" s="27"/>
      <c r="AD2001" s="22"/>
    </row>
    <row r="2002" spans="1:30" s="25" customFormat="1" ht="12.75">
      <c r="A2002" s="22"/>
      <c r="E2002" s="43"/>
      <c r="F2002" s="44"/>
      <c r="G2002" s="49"/>
      <c r="H2002" s="49"/>
      <c r="I2002" s="49"/>
      <c r="J2002" s="26"/>
      <c r="K2002" s="26"/>
      <c r="L2002" s="26"/>
      <c r="M2002" s="297"/>
      <c r="N2002" s="105"/>
      <c r="O2002" s="105"/>
      <c r="P2002" s="105"/>
      <c r="Q2002" s="27"/>
      <c r="R2002" s="27"/>
      <c r="S2002" s="27"/>
      <c r="T2002" s="27"/>
      <c r="U2002" s="27"/>
      <c r="V2002" s="27"/>
      <c r="W2002" s="27"/>
      <c r="X2002" s="27"/>
      <c r="Y2002" s="27"/>
      <c r="Z2002" s="27"/>
      <c r="AA2002" s="27"/>
      <c r="AB2002" s="27"/>
      <c r="AC2002" s="27"/>
      <c r="AD2002" s="22"/>
    </row>
    <row r="2003" spans="1:30" s="25" customFormat="1" ht="12.75">
      <c r="A2003" s="22"/>
      <c r="E2003" s="43"/>
      <c r="F2003" s="44"/>
      <c r="G2003" s="49"/>
      <c r="H2003" s="49"/>
      <c r="I2003" s="49"/>
      <c r="J2003" s="26"/>
      <c r="K2003" s="26"/>
      <c r="L2003" s="26"/>
      <c r="M2003" s="297"/>
      <c r="N2003" s="105"/>
      <c r="O2003" s="105"/>
      <c r="P2003" s="105"/>
      <c r="Q2003" s="27"/>
      <c r="R2003" s="27"/>
      <c r="S2003" s="27"/>
      <c r="T2003" s="27"/>
      <c r="U2003" s="27"/>
      <c r="V2003" s="27"/>
      <c r="W2003" s="27"/>
      <c r="X2003" s="27"/>
      <c r="Y2003" s="27"/>
      <c r="Z2003" s="27"/>
      <c r="AA2003" s="27"/>
      <c r="AB2003" s="27"/>
      <c r="AC2003" s="27"/>
      <c r="AD2003" s="22"/>
    </row>
    <row r="2004" spans="1:30" s="25" customFormat="1" ht="12.75">
      <c r="A2004" s="22"/>
      <c r="E2004" s="43"/>
      <c r="F2004" s="44"/>
      <c r="G2004" s="49"/>
      <c r="H2004" s="49"/>
      <c r="I2004" s="49"/>
      <c r="J2004" s="26"/>
      <c r="K2004" s="26"/>
      <c r="L2004" s="26"/>
      <c r="M2004" s="297"/>
      <c r="N2004" s="105"/>
      <c r="O2004" s="105"/>
      <c r="P2004" s="105"/>
      <c r="Q2004" s="27"/>
      <c r="R2004" s="27"/>
      <c r="S2004" s="27"/>
      <c r="T2004" s="27"/>
      <c r="U2004" s="27"/>
      <c r="V2004" s="27"/>
      <c r="W2004" s="27"/>
      <c r="X2004" s="27"/>
      <c r="Y2004" s="27"/>
      <c r="Z2004" s="27"/>
      <c r="AA2004" s="27"/>
      <c r="AB2004" s="27"/>
      <c r="AC2004" s="27"/>
      <c r="AD2004" s="22"/>
    </row>
    <row r="2005" spans="1:30" s="25" customFormat="1" ht="12.75">
      <c r="A2005" s="22"/>
      <c r="E2005" s="43"/>
      <c r="F2005" s="44"/>
      <c r="G2005" s="49"/>
      <c r="H2005" s="49"/>
      <c r="I2005" s="49"/>
      <c r="J2005" s="26"/>
      <c r="K2005" s="26"/>
      <c r="L2005" s="26"/>
      <c r="M2005" s="297"/>
      <c r="N2005" s="105"/>
      <c r="O2005" s="105"/>
      <c r="P2005" s="105"/>
      <c r="Q2005" s="27"/>
      <c r="R2005" s="27"/>
      <c r="S2005" s="27"/>
      <c r="T2005" s="27"/>
      <c r="U2005" s="27"/>
      <c r="V2005" s="27"/>
      <c r="W2005" s="27"/>
      <c r="X2005" s="27"/>
      <c r="Y2005" s="27"/>
      <c r="Z2005" s="27"/>
      <c r="AA2005" s="27"/>
      <c r="AB2005" s="27"/>
      <c r="AC2005" s="27"/>
      <c r="AD2005" s="22"/>
    </row>
    <row r="2006" spans="1:30" s="25" customFormat="1" ht="12.75">
      <c r="A2006" s="22"/>
      <c r="E2006" s="43"/>
      <c r="F2006" s="44"/>
      <c r="G2006" s="49"/>
      <c r="H2006" s="49"/>
      <c r="I2006" s="49"/>
      <c r="J2006" s="26"/>
      <c r="K2006" s="26"/>
      <c r="L2006" s="26"/>
      <c r="M2006" s="297"/>
      <c r="N2006" s="105"/>
      <c r="O2006" s="105"/>
      <c r="P2006" s="105"/>
      <c r="Q2006" s="27"/>
      <c r="R2006" s="27"/>
      <c r="S2006" s="27"/>
      <c r="T2006" s="27"/>
      <c r="U2006" s="27"/>
      <c r="V2006" s="27"/>
      <c r="W2006" s="27"/>
      <c r="X2006" s="27"/>
      <c r="Y2006" s="27"/>
      <c r="Z2006" s="27"/>
      <c r="AA2006" s="27"/>
      <c r="AB2006" s="27"/>
      <c r="AC2006" s="27"/>
      <c r="AD2006" s="22"/>
    </row>
    <row r="2007" spans="1:30" s="25" customFormat="1" ht="12.75">
      <c r="A2007" s="22"/>
      <c r="E2007" s="43"/>
      <c r="F2007" s="44"/>
      <c r="G2007" s="49"/>
      <c r="H2007" s="49"/>
      <c r="I2007" s="49"/>
      <c r="J2007" s="26"/>
      <c r="K2007" s="26"/>
      <c r="L2007" s="26"/>
      <c r="M2007" s="297"/>
      <c r="N2007" s="105"/>
      <c r="O2007" s="105"/>
      <c r="P2007" s="105"/>
      <c r="Q2007" s="27"/>
      <c r="R2007" s="27"/>
      <c r="S2007" s="27"/>
      <c r="T2007" s="27"/>
      <c r="U2007" s="27"/>
      <c r="V2007" s="27"/>
      <c r="W2007" s="27"/>
      <c r="X2007" s="27"/>
      <c r="Y2007" s="27"/>
      <c r="Z2007" s="27"/>
      <c r="AA2007" s="27"/>
      <c r="AB2007" s="27"/>
      <c r="AC2007" s="27"/>
      <c r="AD2007" s="22"/>
    </row>
    <row r="2008" spans="1:30" s="25" customFormat="1" ht="12.75">
      <c r="A2008" s="22"/>
      <c r="E2008" s="43"/>
      <c r="F2008" s="44"/>
      <c r="G2008" s="49"/>
      <c r="H2008" s="49"/>
      <c r="I2008" s="49"/>
      <c r="J2008" s="26"/>
      <c r="K2008" s="26"/>
      <c r="L2008" s="26"/>
      <c r="M2008" s="297"/>
      <c r="N2008" s="105"/>
      <c r="O2008" s="105"/>
      <c r="P2008" s="105"/>
      <c r="Q2008" s="27"/>
      <c r="R2008" s="27"/>
      <c r="S2008" s="27"/>
      <c r="T2008" s="27"/>
      <c r="U2008" s="27"/>
      <c r="V2008" s="27"/>
      <c r="W2008" s="27"/>
      <c r="X2008" s="27"/>
      <c r="Y2008" s="27"/>
      <c r="Z2008" s="27"/>
      <c r="AA2008" s="27"/>
      <c r="AB2008" s="27"/>
      <c r="AC2008" s="27"/>
      <c r="AD2008" s="22"/>
    </row>
    <row r="2009" spans="1:30" s="25" customFormat="1" ht="12.75">
      <c r="A2009" s="22"/>
      <c r="E2009" s="43"/>
      <c r="F2009" s="44"/>
      <c r="G2009" s="49"/>
      <c r="H2009" s="49"/>
      <c r="I2009" s="49"/>
      <c r="J2009" s="26"/>
      <c r="K2009" s="26"/>
      <c r="L2009" s="26"/>
      <c r="M2009" s="297"/>
      <c r="N2009" s="105"/>
      <c r="O2009" s="105"/>
      <c r="P2009" s="105"/>
      <c r="Q2009" s="27"/>
      <c r="R2009" s="27"/>
      <c r="S2009" s="27"/>
      <c r="T2009" s="27"/>
      <c r="U2009" s="27"/>
      <c r="V2009" s="27"/>
      <c r="W2009" s="27"/>
      <c r="X2009" s="27"/>
      <c r="Y2009" s="27"/>
      <c r="Z2009" s="27"/>
      <c r="AA2009" s="27"/>
      <c r="AB2009" s="27"/>
      <c r="AC2009" s="27"/>
      <c r="AD2009" s="22"/>
    </row>
    <row r="2010" spans="1:30" s="25" customFormat="1" ht="12.75">
      <c r="A2010" s="22"/>
      <c r="E2010" s="43"/>
      <c r="F2010" s="44"/>
      <c r="G2010" s="49"/>
      <c r="H2010" s="49"/>
      <c r="I2010" s="49"/>
      <c r="J2010" s="26"/>
      <c r="K2010" s="26"/>
      <c r="L2010" s="26"/>
      <c r="M2010" s="297"/>
      <c r="N2010" s="105"/>
      <c r="O2010" s="105"/>
      <c r="P2010" s="105"/>
      <c r="Q2010" s="27"/>
      <c r="R2010" s="27"/>
      <c r="S2010" s="27"/>
      <c r="T2010" s="27"/>
      <c r="U2010" s="27"/>
      <c r="V2010" s="27"/>
      <c r="W2010" s="27"/>
      <c r="X2010" s="27"/>
      <c r="Y2010" s="27"/>
      <c r="Z2010" s="27"/>
      <c r="AA2010" s="27"/>
      <c r="AB2010" s="27"/>
      <c r="AC2010" s="27"/>
      <c r="AD2010" s="22"/>
    </row>
    <row r="2011" spans="1:30" s="25" customFormat="1" ht="12.75">
      <c r="A2011" s="22"/>
      <c r="E2011" s="43"/>
      <c r="F2011" s="44"/>
      <c r="G2011" s="49"/>
      <c r="H2011" s="49"/>
      <c r="I2011" s="49"/>
      <c r="J2011" s="26"/>
      <c r="K2011" s="26"/>
      <c r="L2011" s="26"/>
      <c r="M2011" s="297"/>
      <c r="N2011" s="105"/>
      <c r="O2011" s="105"/>
      <c r="P2011" s="105"/>
      <c r="Q2011" s="27"/>
      <c r="R2011" s="27"/>
      <c r="S2011" s="27"/>
      <c r="T2011" s="27"/>
      <c r="U2011" s="27"/>
      <c r="V2011" s="27"/>
      <c r="W2011" s="27"/>
      <c r="X2011" s="27"/>
      <c r="Y2011" s="27"/>
      <c r="Z2011" s="27"/>
      <c r="AA2011" s="27"/>
      <c r="AB2011" s="27"/>
      <c r="AC2011" s="27"/>
      <c r="AD2011" s="22"/>
    </row>
    <row r="2012" spans="1:30" s="25" customFormat="1" ht="12.75">
      <c r="A2012" s="22"/>
      <c r="E2012" s="43"/>
      <c r="F2012" s="44"/>
      <c r="G2012" s="49"/>
      <c r="H2012" s="49"/>
      <c r="I2012" s="49"/>
      <c r="J2012" s="26"/>
      <c r="K2012" s="26"/>
      <c r="L2012" s="26"/>
      <c r="M2012" s="297"/>
      <c r="N2012" s="105"/>
      <c r="O2012" s="105"/>
      <c r="P2012" s="105"/>
      <c r="Q2012" s="27"/>
      <c r="R2012" s="27"/>
      <c r="S2012" s="27"/>
      <c r="T2012" s="27"/>
      <c r="U2012" s="27"/>
      <c r="V2012" s="27"/>
      <c r="W2012" s="27"/>
      <c r="X2012" s="27"/>
      <c r="Y2012" s="27"/>
      <c r="Z2012" s="27"/>
      <c r="AA2012" s="27"/>
      <c r="AB2012" s="27"/>
      <c r="AC2012" s="27"/>
      <c r="AD2012" s="22"/>
    </row>
    <row r="2013" spans="1:30" s="25" customFormat="1" ht="12.75">
      <c r="A2013" s="22"/>
      <c r="E2013" s="43"/>
      <c r="F2013" s="44"/>
      <c r="G2013" s="49"/>
      <c r="H2013" s="49"/>
      <c r="I2013" s="49"/>
      <c r="J2013" s="26"/>
      <c r="K2013" s="26"/>
      <c r="L2013" s="26"/>
      <c r="M2013" s="297"/>
      <c r="N2013" s="105"/>
      <c r="O2013" s="105"/>
      <c r="P2013" s="105"/>
      <c r="Q2013" s="27"/>
      <c r="R2013" s="27"/>
      <c r="S2013" s="27"/>
      <c r="T2013" s="27"/>
      <c r="U2013" s="27"/>
      <c r="V2013" s="27"/>
      <c r="W2013" s="27"/>
      <c r="X2013" s="27"/>
      <c r="Y2013" s="27"/>
      <c r="Z2013" s="27"/>
      <c r="AA2013" s="27"/>
      <c r="AB2013" s="27"/>
      <c r="AC2013" s="27"/>
      <c r="AD2013" s="22"/>
    </row>
    <row r="2014" spans="1:30" s="25" customFormat="1" ht="12.75">
      <c r="A2014" s="22"/>
      <c r="E2014" s="43"/>
      <c r="F2014" s="44"/>
      <c r="G2014" s="49"/>
      <c r="H2014" s="49"/>
      <c r="I2014" s="49"/>
      <c r="J2014" s="26"/>
      <c r="K2014" s="26"/>
      <c r="L2014" s="26"/>
      <c r="M2014" s="297"/>
      <c r="N2014" s="105"/>
      <c r="O2014" s="105"/>
      <c r="P2014" s="105"/>
      <c r="Q2014" s="27"/>
      <c r="R2014" s="27"/>
      <c r="S2014" s="27"/>
      <c r="T2014" s="27"/>
      <c r="U2014" s="27"/>
      <c r="V2014" s="27"/>
      <c r="W2014" s="27"/>
      <c r="X2014" s="27"/>
      <c r="Y2014" s="27"/>
      <c r="Z2014" s="27"/>
      <c r="AA2014" s="27"/>
      <c r="AB2014" s="27"/>
      <c r="AC2014" s="27"/>
      <c r="AD2014" s="22"/>
    </row>
    <row r="2015" spans="1:30" s="25" customFormat="1" ht="12.75">
      <c r="A2015" s="22"/>
      <c r="E2015" s="43"/>
      <c r="F2015" s="44"/>
      <c r="G2015" s="49"/>
      <c r="H2015" s="49"/>
      <c r="I2015" s="49"/>
      <c r="J2015" s="26"/>
      <c r="K2015" s="26"/>
      <c r="L2015" s="26"/>
      <c r="M2015" s="297"/>
      <c r="N2015" s="105"/>
      <c r="O2015" s="105"/>
      <c r="P2015" s="105"/>
      <c r="Q2015" s="27"/>
      <c r="R2015" s="27"/>
      <c r="S2015" s="27"/>
      <c r="T2015" s="27"/>
      <c r="U2015" s="27"/>
      <c r="V2015" s="27"/>
      <c r="W2015" s="27"/>
      <c r="X2015" s="27"/>
      <c r="Y2015" s="27"/>
      <c r="Z2015" s="27"/>
      <c r="AA2015" s="27"/>
      <c r="AB2015" s="27"/>
      <c r="AC2015" s="27"/>
      <c r="AD2015" s="22"/>
    </row>
    <row r="2016" spans="1:30" s="25" customFormat="1" ht="12.75">
      <c r="A2016" s="22"/>
      <c r="E2016" s="43"/>
      <c r="F2016" s="44"/>
      <c r="G2016" s="49"/>
      <c r="H2016" s="49"/>
      <c r="I2016" s="49"/>
      <c r="J2016" s="26"/>
      <c r="K2016" s="26"/>
      <c r="L2016" s="26"/>
      <c r="M2016" s="297"/>
      <c r="N2016" s="105"/>
      <c r="O2016" s="105"/>
      <c r="P2016" s="105"/>
      <c r="Q2016" s="27"/>
      <c r="R2016" s="27"/>
      <c r="S2016" s="27"/>
      <c r="T2016" s="27"/>
      <c r="U2016" s="27"/>
      <c r="V2016" s="27"/>
      <c r="W2016" s="27"/>
      <c r="X2016" s="27"/>
      <c r="Y2016" s="27"/>
      <c r="Z2016" s="27"/>
      <c r="AA2016" s="27"/>
      <c r="AB2016" s="27"/>
      <c r="AC2016" s="27"/>
      <c r="AD2016" s="22"/>
    </row>
    <row r="2017" spans="1:30" s="25" customFormat="1" ht="12.75">
      <c r="A2017" s="22"/>
      <c r="E2017" s="43"/>
      <c r="F2017" s="44"/>
      <c r="G2017" s="49"/>
      <c r="H2017" s="49"/>
      <c r="I2017" s="49"/>
      <c r="J2017" s="26"/>
      <c r="K2017" s="26"/>
      <c r="L2017" s="26"/>
      <c r="M2017" s="297"/>
      <c r="N2017" s="105"/>
      <c r="O2017" s="105"/>
      <c r="P2017" s="105"/>
      <c r="Q2017" s="27"/>
      <c r="R2017" s="27"/>
      <c r="S2017" s="27"/>
      <c r="T2017" s="27"/>
      <c r="U2017" s="27"/>
      <c r="V2017" s="27"/>
      <c r="W2017" s="27"/>
      <c r="X2017" s="27"/>
      <c r="Y2017" s="27"/>
      <c r="Z2017" s="27"/>
      <c r="AA2017" s="27"/>
      <c r="AB2017" s="27"/>
      <c r="AC2017" s="27"/>
      <c r="AD2017" s="22"/>
    </row>
    <row r="2018" spans="1:30" s="25" customFormat="1" ht="12.75">
      <c r="A2018" s="22"/>
      <c r="E2018" s="43"/>
      <c r="F2018" s="44"/>
      <c r="G2018" s="49"/>
      <c r="H2018" s="49"/>
      <c r="I2018" s="49"/>
      <c r="J2018" s="26"/>
      <c r="K2018" s="26"/>
      <c r="L2018" s="26"/>
      <c r="M2018" s="297"/>
      <c r="N2018" s="105"/>
      <c r="O2018" s="105"/>
      <c r="P2018" s="105"/>
      <c r="Q2018" s="27"/>
      <c r="R2018" s="27"/>
      <c r="S2018" s="27"/>
      <c r="T2018" s="27"/>
      <c r="U2018" s="27"/>
      <c r="V2018" s="27"/>
      <c r="W2018" s="27"/>
      <c r="X2018" s="27"/>
      <c r="Y2018" s="27"/>
      <c r="Z2018" s="27"/>
      <c r="AA2018" s="27"/>
      <c r="AB2018" s="27"/>
      <c r="AC2018" s="27"/>
      <c r="AD2018" s="22"/>
    </row>
    <row r="2019" spans="1:30" s="25" customFormat="1" ht="12.75">
      <c r="A2019" s="22"/>
      <c r="E2019" s="43"/>
      <c r="F2019" s="44"/>
      <c r="G2019" s="49"/>
      <c r="H2019" s="49"/>
      <c r="I2019" s="49"/>
      <c r="J2019" s="26"/>
      <c r="K2019" s="26"/>
      <c r="L2019" s="26"/>
      <c r="M2019" s="297"/>
      <c r="N2019" s="105"/>
      <c r="O2019" s="105"/>
      <c r="P2019" s="105"/>
      <c r="Q2019" s="27"/>
      <c r="R2019" s="27"/>
      <c r="S2019" s="27"/>
      <c r="T2019" s="27"/>
      <c r="U2019" s="27"/>
      <c r="V2019" s="27"/>
      <c r="W2019" s="27"/>
      <c r="X2019" s="27"/>
      <c r="Y2019" s="27"/>
      <c r="Z2019" s="27"/>
      <c r="AA2019" s="27"/>
      <c r="AB2019" s="27"/>
      <c r="AC2019" s="27"/>
      <c r="AD2019" s="22"/>
    </row>
    <row r="2020" spans="1:30" s="25" customFormat="1" ht="12.75">
      <c r="A2020" s="22"/>
      <c r="E2020" s="43"/>
      <c r="F2020" s="44"/>
      <c r="G2020" s="49"/>
      <c r="H2020" s="49"/>
      <c r="I2020" s="49"/>
      <c r="J2020" s="26"/>
      <c r="K2020" s="26"/>
      <c r="L2020" s="26"/>
      <c r="M2020" s="297"/>
      <c r="N2020" s="105"/>
      <c r="O2020" s="105"/>
      <c r="P2020" s="105"/>
      <c r="Q2020" s="27"/>
      <c r="R2020" s="27"/>
      <c r="S2020" s="27"/>
      <c r="T2020" s="27"/>
      <c r="U2020" s="27"/>
      <c r="V2020" s="27"/>
      <c r="W2020" s="27"/>
      <c r="X2020" s="27"/>
      <c r="Y2020" s="27"/>
      <c r="Z2020" s="27"/>
      <c r="AA2020" s="27"/>
      <c r="AB2020" s="27"/>
      <c r="AC2020" s="27"/>
      <c r="AD2020" s="22"/>
    </row>
    <row r="2021" spans="1:30" s="25" customFormat="1" ht="12.75">
      <c r="A2021" s="22"/>
      <c r="E2021" s="43"/>
      <c r="F2021" s="44"/>
      <c r="G2021" s="49"/>
      <c r="H2021" s="49"/>
      <c r="I2021" s="49"/>
      <c r="J2021" s="26"/>
      <c r="K2021" s="26"/>
      <c r="L2021" s="26"/>
      <c r="M2021" s="297"/>
      <c r="N2021" s="105"/>
      <c r="O2021" s="105"/>
      <c r="P2021" s="105"/>
      <c r="Q2021" s="27"/>
      <c r="R2021" s="27"/>
      <c r="S2021" s="27"/>
      <c r="T2021" s="27"/>
      <c r="U2021" s="27"/>
      <c r="V2021" s="27"/>
      <c r="W2021" s="27"/>
      <c r="X2021" s="27"/>
      <c r="Y2021" s="27"/>
      <c r="Z2021" s="27"/>
      <c r="AA2021" s="27"/>
      <c r="AB2021" s="27"/>
      <c r="AC2021" s="27"/>
      <c r="AD2021" s="22"/>
    </row>
    <row r="2022" spans="1:30" s="25" customFormat="1" ht="12.75">
      <c r="A2022" s="22"/>
      <c r="E2022" s="43"/>
      <c r="F2022" s="44"/>
      <c r="G2022" s="49"/>
      <c r="H2022" s="49"/>
      <c r="I2022" s="49"/>
      <c r="J2022" s="26"/>
      <c r="K2022" s="26"/>
      <c r="L2022" s="26"/>
      <c r="M2022" s="297"/>
      <c r="N2022" s="105"/>
      <c r="O2022" s="105"/>
      <c r="P2022" s="105"/>
      <c r="Q2022" s="27"/>
      <c r="R2022" s="27"/>
      <c r="S2022" s="27"/>
      <c r="T2022" s="27"/>
      <c r="U2022" s="27"/>
      <c r="V2022" s="27"/>
      <c r="W2022" s="27"/>
      <c r="X2022" s="27"/>
      <c r="Y2022" s="27"/>
      <c r="Z2022" s="27"/>
      <c r="AA2022" s="27"/>
      <c r="AB2022" s="27"/>
      <c r="AC2022" s="27"/>
      <c r="AD2022" s="22"/>
    </row>
    <row r="2023" spans="1:30" s="25" customFormat="1" ht="12.75">
      <c r="A2023" s="22"/>
      <c r="E2023" s="43"/>
      <c r="F2023" s="44"/>
      <c r="G2023" s="49"/>
      <c r="H2023" s="49"/>
      <c r="I2023" s="49"/>
      <c r="J2023" s="26"/>
      <c r="K2023" s="26"/>
      <c r="L2023" s="26"/>
      <c r="M2023" s="297"/>
      <c r="N2023" s="105"/>
      <c r="O2023" s="105"/>
      <c r="P2023" s="105"/>
      <c r="Q2023" s="27"/>
      <c r="R2023" s="27"/>
      <c r="S2023" s="27"/>
      <c r="T2023" s="27"/>
      <c r="U2023" s="27"/>
      <c r="V2023" s="27"/>
      <c r="W2023" s="27"/>
      <c r="X2023" s="27"/>
      <c r="Y2023" s="27"/>
      <c r="Z2023" s="27"/>
      <c r="AA2023" s="27"/>
      <c r="AB2023" s="27"/>
      <c r="AC2023" s="27"/>
      <c r="AD2023" s="22"/>
    </row>
    <row r="2024" spans="1:30" s="25" customFormat="1" ht="12.75">
      <c r="A2024" s="22"/>
      <c r="E2024" s="43"/>
      <c r="F2024" s="44"/>
      <c r="G2024" s="49"/>
      <c r="H2024" s="49"/>
      <c r="I2024" s="49"/>
      <c r="J2024" s="26"/>
      <c r="K2024" s="26"/>
      <c r="L2024" s="26"/>
      <c r="M2024" s="297"/>
      <c r="N2024" s="105"/>
      <c r="O2024" s="105"/>
      <c r="P2024" s="105"/>
      <c r="Q2024" s="27"/>
      <c r="R2024" s="27"/>
      <c r="S2024" s="27"/>
      <c r="T2024" s="27"/>
      <c r="U2024" s="27"/>
      <c r="V2024" s="27"/>
      <c r="W2024" s="27"/>
      <c r="X2024" s="27"/>
      <c r="Y2024" s="27"/>
      <c r="Z2024" s="27"/>
      <c r="AA2024" s="27"/>
      <c r="AB2024" s="27"/>
      <c r="AC2024" s="27"/>
      <c r="AD2024" s="22"/>
    </row>
    <row r="2025" spans="1:30" s="25" customFormat="1" ht="12.75">
      <c r="A2025" s="22"/>
      <c r="E2025" s="43"/>
      <c r="F2025" s="44"/>
      <c r="G2025" s="49"/>
      <c r="H2025" s="49"/>
      <c r="I2025" s="49"/>
      <c r="J2025" s="26"/>
      <c r="K2025" s="26"/>
      <c r="L2025" s="26"/>
      <c r="M2025" s="297"/>
      <c r="N2025" s="105"/>
      <c r="O2025" s="105"/>
      <c r="P2025" s="105"/>
      <c r="Q2025" s="27"/>
      <c r="R2025" s="27"/>
      <c r="S2025" s="27"/>
      <c r="T2025" s="27"/>
      <c r="U2025" s="27"/>
      <c r="V2025" s="27"/>
      <c r="W2025" s="27"/>
      <c r="X2025" s="27"/>
      <c r="Y2025" s="27"/>
      <c r="Z2025" s="27"/>
      <c r="AA2025" s="27"/>
      <c r="AB2025" s="27"/>
      <c r="AC2025" s="27"/>
      <c r="AD2025" s="22"/>
    </row>
    <row r="2026" spans="1:30" s="25" customFormat="1" ht="12.75">
      <c r="A2026" s="22"/>
      <c r="E2026" s="43"/>
      <c r="F2026" s="44"/>
      <c r="G2026" s="49"/>
      <c r="H2026" s="49"/>
      <c r="I2026" s="49"/>
      <c r="J2026" s="26"/>
      <c r="K2026" s="26"/>
      <c r="L2026" s="26"/>
      <c r="M2026" s="297"/>
      <c r="N2026" s="105"/>
      <c r="O2026" s="105"/>
      <c r="P2026" s="105"/>
      <c r="Q2026" s="27"/>
      <c r="R2026" s="27"/>
      <c r="S2026" s="27"/>
      <c r="T2026" s="27"/>
      <c r="U2026" s="27"/>
      <c r="V2026" s="27"/>
      <c r="W2026" s="27"/>
      <c r="X2026" s="27"/>
      <c r="Y2026" s="27"/>
      <c r="Z2026" s="27"/>
      <c r="AA2026" s="27"/>
      <c r="AB2026" s="27"/>
      <c r="AC2026" s="27"/>
      <c r="AD2026" s="22"/>
    </row>
    <row r="2027" spans="1:30" s="25" customFormat="1" ht="12.75">
      <c r="A2027" s="22"/>
      <c r="E2027" s="43"/>
      <c r="F2027" s="44"/>
      <c r="G2027" s="49"/>
      <c r="H2027" s="49"/>
      <c r="I2027" s="49"/>
      <c r="J2027" s="26"/>
      <c r="K2027" s="26"/>
      <c r="L2027" s="26"/>
      <c r="M2027" s="297"/>
      <c r="N2027" s="105"/>
      <c r="O2027" s="105"/>
      <c r="P2027" s="105"/>
      <c r="Q2027" s="27"/>
      <c r="R2027" s="27"/>
      <c r="S2027" s="27"/>
      <c r="T2027" s="27"/>
      <c r="U2027" s="27"/>
      <c r="V2027" s="27"/>
      <c r="W2027" s="27"/>
      <c r="X2027" s="27"/>
      <c r="Y2027" s="27"/>
      <c r="Z2027" s="27"/>
      <c r="AA2027" s="27"/>
      <c r="AB2027" s="27"/>
      <c r="AC2027" s="27"/>
      <c r="AD2027" s="22"/>
    </row>
    <row r="2028" spans="1:30" s="25" customFormat="1" ht="12.75">
      <c r="A2028" s="22"/>
      <c r="E2028" s="43"/>
      <c r="F2028" s="44"/>
      <c r="G2028" s="49"/>
      <c r="H2028" s="49"/>
      <c r="I2028" s="49"/>
      <c r="J2028" s="26"/>
      <c r="K2028" s="26"/>
      <c r="L2028" s="26"/>
      <c r="M2028" s="297"/>
      <c r="N2028" s="105"/>
      <c r="O2028" s="105"/>
      <c r="P2028" s="105"/>
      <c r="Q2028" s="27"/>
      <c r="R2028" s="27"/>
      <c r="S2028" s="27"/>
      <c r="T2028" s="27"/>
      <c r="U2028" s="27"/>
      <c r="V2028" s="27"/>
      <c r="W2028" s="27"/>
      <c r="X2028" s="27"/>
      <c r="Y2028" s="27"/>
      <c r="Z2028" s="27"/>
      <c r="AA2028" s="27"/>
      <c r="AB2028" s="27"/>
      <c r="AC2028" s="27"/>
      <c r="AD2028" s="22"/>
    </row>
    <row r="2029" spans="1:30" s="25" customFormat="1" ht="12.75">
      <c r="A2029" s="22"/>
      <c r="E2029" s="43"/>
      <c r="F2029" s="44"/>
      <c r="G2029" s="49"/>
      <c r="H2029" s="49"/>
      <c r="I2029" s="49"/>
      <c r="J2029" s="26"/>
      <c r="K2029" s="26"/>
      <c r="L2029" s="26"/>
      <c r="M2029" s="297"/>
      <c r="N2029" s="105"/>
      <c r="O2029" s="105"/>
      <c r="P2029" s="105"/>
      <c r="Q2029" s="27"/>
      <c r="R2029" s="27"/>
      <c r="S2029" s="27"/>
      <c r="T2029" s="27"/>
      <c r="U2029" s="27"/>
      <c r="V2029" s="27"/>
      <c r="W2029" s="27"/>
      <c r="X2029" s="27"/>
      <c r="Y2029" s="27"/>
      <c r="Z2029" s="27"/>
      <c r="AA2029" s="27"/>
      <c r="AB2029" s="27"/>
      <c r="AC2029" s="27"/>
      <c r="AD2029" s="22"/>
    </row>
    <row r="2030" spans="1:30" s="25" customFormat="1" ht="12.75">
      <c r="A2030" s="22"/>
      <c r="E2030" s="43"/>
      <c r="F2030" s="44"/>
      <c r="G2030" s="49"/>
      <c r="H2030" s="49"/>
      <c r="I2030" s="49"/>
      <c r="J2030" s="26"/>
      <c r="K2030" s="26"/>
      <c r="L2030" s="26"/>
      <c r="M2030" s="297"/>
      <c r="N2030" s="105"/>
      <c r="O2030" s="105"/>
      <c r="P2030" s="105"/>
      <c r="Q2030" s="27"/>
      <c r="R2030" s="27"/>
      <c r="S2030" s="27"/>
      <c r="T2030" s="27"/>
      <c r="U2030" s="27"/>
      <c r="V2030" s="27"/>
      <c r="W2030" s="27"/>
      <c r="X2030" s="27"/>
      <c r="Y2030" s="27"/>
      <c r="Z2030" s="27"/>
      <c r="AA2030" s="27"/>
      <c r="AB2030" s="27"/>
      <c r="AC2030" s="27"/>
      <c r="AD2030" s="22"/>
    </row>
    <row r="2031" spans="1:30" s="25" customFormat="1" ht="12.75">
      <c r="A2031" s="22"/>
      <c r="E2031" s="43"/>
      <c r="F2031" s="44"/>
      <c r="G2031" s="49"/>
      <c r="H2031" s="49"/>
      <c r="I2031" s="49"/>
      <c r="J2031" s="26"/>
      <c r="K2031" s="26"/>
      <c r="L2031" s="26"/>
      <c r="M2031" s="297"/>
      <c r="N2031" s="105"/>
      <c r="O2031" s="105"/>
      <c r="P2031" s="105"/>
      <c r="Q2031" s="27"/>
      <c r="R2031" s="27"/>
      <c r="S2031" s="27"/>
      <c r="T2031" s="27"/>
      <c r="U2031" s="27"/>
      <c r="V2031" s="27"/>
      <c r="W2031" s="27"/>
      <c r="X2031" s="27"/>
      <c r="Y2031" s="27"/>
      <c r="Z2031" s="27"/>
      <c r="AA2031" s="27"/>
      <c r="AB2031" s="27"/>
      <c r="AC2031" s="27"/>
      <c r="AD2031" s="22"/>
    </row>
    <row r="2032" spans="1:30" s="25" customFormat="1" ht="12.75">
      <c r="A2032" s="22"/>
      <c r="E2032" s="43"/>
      <c r="F2032" s="44"/>
      <c r="G2032" s="49"/>
      <c r="H2032" s="49"/>
      <c r="I2032" s="49"/>
      <c r="J2032" s="26"/>
      <c r="K2032" s="26"/>
      <c r="L2032" s="26"/>
      <c r="M2032" s="297"/>
      <c r="N2032" s="105"/>
      <c r="O2032" s="105"/>
      <c r="P2032" s="105"/>
      <c r="Q2032" s="27"/>
      <c r="R2032" s="27"/>
      <c r="S2032" s="27"/>
      <c r="T2032" s="27"/>
      <c r="U2032" s="27"/>
      <c r="V2032" s="27"/>
      <c r="W2032" s="27"/>
      <c r="X2032" s="27"/>
      <c r="Y2032" s="27"/>
      <c r="Z2032" s="27"/>
      <c r="AA2032" s="27"/>
      <c r="AB2032" s="27"/>
      <c r="AC2032" s="27"/>
      <c r="AD2032" s="22"/>
    </row>
    <row r="2033" spans="1:30" s="25" customFormat="1" ht="12.75">
      <c r="A2033" s="22"/>
      <c r="E2033" s="43"/>
      <c r="F2033" s="44"/>
      <c r="G2033" s="49"/>
      <c r="H2033" s="49"/>
      <c r="I2033" s="49"/>
      <c r="J2033" s="26"/>
      <c r="K2033" s="26"/>
      <c r="L2033" s="26"/>
      <c r="M2033" s="297"/>
      <c r="N2033" s="105"/>
      <c r="O2033" s="105"/>
      <c r="P2033" s="105"/>
      <c r="Q2033" s="27"/>
      <c r="R2033" s="27"/>
      <c r="S2033" s="27"/>
      <c r="T2033" s="27"/>
      <c r="U2033" s="27"/>
      <c r="V2033" s="27"/>
      <c r="W2033" s="27"/>
      <c r="X2033" s="27"/>
      <c r="Y2033" s="27"/>
      <c r="Z2033" s="27"/>
      <c r="AA2033" s="27"/>
      <c r="AB2033" s="27"/>
      <c r="AC2033" s="27"/>
      <c r="AD2033" s="22"/>
    </row>
    <row r="2034" spans="1:30" s="25" customFormat="1" ht="12.75">
      <c r="A2034" s="22"/>
      <c r="E2034" s="43"/>
      <c r="F2034" s="44"/>
      <c r="G2034" s="49"/>
      <c r="H2034" s="49"/>
      <c r="I2034" s="49"/>
      <c r="J2034" s="26"/>
      <c r="K2034" s="26"/>
      <c r="L2034" s="26"/>
      <c r="M2034" s="297"/>
      <c r="N2034" s="105"/>
      <c r="O2034" s="105"/>
      <c r="P2034" s="105"/>
      <c r="Q2034" s="27"/>
      <c r="R2034" s="27"/>
      <c r="S2034" s="27"/>
      <c r="T2034" s="27"/>
      <c r="U2034" s="27"/>
      <c r="V2034" s="27"/>
      <c r="W2034" s="27"/>
      <c r="X2034" s="27"/>
      <c r="Y2034" s="27"/>
      <c r="Z2034" s="27"/>
      <c r="AA2034" s="27"/>
      <c r="AB2034" s="27"/>
      <c r="AC2034" s="27"/>
      <c r="AD2034" s="22"/>
    </row>
    <row r="2035" spans="1:30" s="25" customFormat="1" ht="12.75">
      <c r="A2035" s="22"/>
      <c r="E2035" s="43"/>
      <c r="F2035" s="44"/>
      <c r="G2035" s="49"/>
      <c r="H2035" s="49"/>
      <c r="I2035" s="49"/>
      <c r="J2035" s="26"/>
      <c r="K2035" s="26"/>
      <c r="L2035" s="26"/>
      <c r="M2035" s="297"/>
      <c r="N2035" s="105"/>
      <c r="O2035" s="105"/>
      <c r="P2035" s="105"/>
      <c r="Q2035" s="27"/>
      <c r="R2035" s="27"/>
      <c r="S2035" s="27"/>
      <c r="T2035" s="27"/>
      <c r="U2035" s="27"/>
      <c r="V2035" s="27"/>
      <c r="W2035" s="27"/>
      <c r="X2035" s="27"/>
      <c r="Y2035" s="27"/>
      <c r="Z2035" s="27"/>
      <c r="AA2035" s="27"/>
      <c r="AB2035" s="27"/>
      <c r="AC2035" s="27"/>
      <c r="AD2035" s="22"/>
    </row>
    <row r="2036" spans="1:30" s="25" customFormat="1" ht="12.75">
      <c r="A2036" s="22"/>
      <c r="E2036" s="43"/>
      <c r="F2036" s="44"/>
      <c r="G2036" s="49"/>
      <c r="H2036" s="49"/>
      <c r="I2036" s="49"/>
      <c r="J2036" s="26"/>
      <c r="K2036" s="26"/>
      <c r="L2036" s="26"/>
      <c r="M2036" s="297"/>
      <c r="N2036" s="105"/>
      <c r="O2036" s="105"/>
      <c r="P2036" s="105"/>
      <c r="Q2036" s="27"/>
      <c r="R2036" s="27"/>
      <c r="S2036" s="27"/>
      <c r="T2036" s="27"/>
      <c r="U2036" s="27"/>
      <c r="V2036" s="27"/>
      <c r="W2036" s="27"/>
      <c r="X2036" s="27"/>
      <c r="Y2036" s="27"/>
      <c r="Z2036" s="27"/>
      <c r="AA2036" s="27"/>
      <c r="AB2036" s="27"/>
      <c r="AC2036" s="27"/>
      <c r="AD2036" s="22"/>
    </row>
    <row r="2037" spans="1:30" s="25" customFormat="1" ht="12.75">
      <c r="A2037" s="22"/>
      <c r="E2037" s="43"/>
      <c r="F2037" s="44"/>
      <c r="G2037" s="49"/>
      <c r="H2037" s="49"/>
      <c r="I2037" s="49"/>
      <c r="J2037" s="26"/>
      <c r="K2037" s="26"/>
      <c r="L2037" s="26"/>
      <c r="M2037" s="297"/>
      <c r="N2037" s="105"/>
      <c r="O2037" s="105"/>
      <c r="P2037" s="105"/>
      <c r="Q2037" s="27"/>
      <c r="R2037" s="27"/>
      <c r="S2037" s="27"/>
      <c r="T2037" s="27"/>
      <c r="U2037" s="27"/>
      <c r="V2037" s="27"/>
      <c r="W2037" s="27"/>
      <c r="X2037" s="27"/>
      <c r="Y2037" s="27"/>
      <c r="Z2037" s="27"/>
      <c r="AA2037" s="27"/>
      <c r="AB2037" s="27"/>
      <c r="AC2037" s="27"/>
      <c r="AD2037" s="22"/>
    </row>
    <row r="2038" spans="1:30" s="25" customFormat="1" ht="12.75">
      <c r="A2038" s="22"/>
      <c r="E2038" s="43"/>
      <c r="F2038" s="44"/>
      <c r="G2038" s="49"/>
      <c r="H2038" s="49"/>
      <c r="I2038" s="49"/>
      <c r="J2038" s="26"/>
      <c r="K2038" s="26"/>
      <c r="L2038" s="26"/>
      <c r="M2038" s="297"/>
      <c r="N2038" s="105"/>
      <c r="O2038" s="105"/>
      <c r="P2038" s="105"/>
      <c r="Q2038" s="27"/>
      <c r="R2038" s="27"/>
      <c r="S2038" s="27"/>
      <c r="T2038" s="27"/>
      <c r="U2038" s="27"/>
      <c r="V2038" s="27"/>
      <c r="W2038" s="27"/>
      <c r="X2038" s="27"/>
      <c r="Y2038" s="27"/>
      <c r="Z2038" s="27"/>
      <c r="AA2038" s="27"/>
      <c r="AB2038" s="27"/>
      <c r="AC2038" s="27"/>
      <c r="AD2038" s="22"/>
    </row>
    <row r="2039" spans="1:30" s="25" customFormat="1" ht="12.75">
      <c r="A2039" s="22"/>
      <c r="E2039" s="43"/>
      <c r="F2039" s="44"/>
      <c r="G2039" s="49"/>
      <c r="H2039" s="49"/>
      <c r="I2039" s="49"/>
      <c r="J2039" s="26"/>
      <c r="K2039" s="26"/>
      <c r="L2039" s="26"/>
      <c r="M2039" s="297"/>
      <c r="N2039" s="105"/>
      <c r="O2039" s="105"/>
      <c r="P2039" s="105"/>
      <c r="Q2039" s="27"/>
      <c r="R2039" s="27"/>
      <c r="S2039" s="27"/>
      <c r="T2039" s="27"/>
      <c r="U2039" s="27"/>
      <c r="V2039" s="27"/>
      <c r="W2039" s="27"/>
      <c r="X2039" s="27"/>
      <c r="Y2039" s="27"/>
      <c r="Z2039" s="27"/>
      <c r="AA2039" s="27"/>
      <c r="AB2039" s="27"/>
      <c r="AC2039" s="27"/>
      <c r="AD2039" s="22"/>
    </row>
    <row r="2040" spans="1:30" s="25" customFormat="1" ht="12.75">
      <c r="A2040" s="22"/>
      <c r="E2040" s="43"/>
      <c r="F2040" s="44"/>
      <c r="G2040" s="49"/>
      <c r="H2040" s="49"/>
      <c r="I2040" s="49"/>
      <c r="J2040" s="26"/>
      <c r="K2040" s="26"/>
      <c r="L2040" s="26"/>
      <c r="M2040" s="297"/>
      <c r="N2040" s="105"/>
      <c r="O2040" s="105"/>
      <c r="P2040" s="105"/>
      <c r="Q2040" s="27"/>
      <c r="R2040" s="27"/>
      <c r="S2040" s="27"/>
      <c r="T2040" s="27"/>
      <c r="U2040" s="27"/>
      <c r="V2040" s="27"/>
      <c r="W2040" s="27"/>
      <c r="X2040" s="27"/>
      <c r="Y2040" s="27"/>
      <c r="Z2040" s="27"/>
      <c r="AA2040" s="27"/>
      <c r="AB2040" s="27"/>
      <c r="AC2040" s="27"/>
      <c r="AD2040" s="22"/>
    </row>
    <row r="2041" spans="1:30" s="25" customFormat="1" ht="12.75">
      <c r="A2041" s="22"/>
      <c r="E2041" s="43"/>
      <c r="F2041" s="44"/>
      <c r="G2041" s="49"/>
      <c r="H2041" s="49"/>
      <c r="I2041" s="49"/>
      <c r="J2041" s="26"/>
      <c r="K2041" s="26"/>
      <c r="L2041" s="26"/>
      <c r="M2041" s="297"/>
      <c r="N2041" s="105"/>
      <c r="O2041" s="105"/>
      <c r="P2041" s="105"/>
      <c r="Q2041" s="27"/>
      <c r="R2041" s="27"/>
      <c r="S2041" s="27"/>
      <c r="T2041" s="27"/>
      <c r="U2041" s="27"/>
      <c r="V2041" s="27"/>
      <c r="W2041" s="27"/>
      <c r="X2041" s="27"/>
      <c r="Y2041" s="27"/>
      <c r="Z2041" s="27"/>
      <c r="AA2041" s="27"/>
      <c r="AB2041" s="27"/>
      <c r="AC2041" s="27"/>
      <c r="AD2041" s="22"/>
    </row>
    <row r="2042" spans="1:30" s="25" customFormat="1" ht="12.75">
      <c r="A2042" s="22"/>
      <c r="E2042" s="43"/>
      <c r="F2042" s="44"/>
      <c r="G2042" s="49"/>
      <c r="H2042" s="49"/>
      <c r="I2042" s="49"/>
      <c r="J2042" s="26"/>
      <c r="K2042" s="26"/>
      <c r="L2042" s="26"/>
      <c r="M2042" s="297"/>
      <c r="N2042" s="105"/>
      <c r="O2042" s="105"/>
      <c r="P2042" s="105"/>
      <c r="Q2042" s="27"/>
      <c r="R2042" s="27"/>
      <c r="S2042" s="27"/>
      <c r="T2042" s="27"/>
      <c r="U2042" s="27"/>
      <c r="V2042" s="27"/>
      <c r="W2042" s="27"/>
      <c r="X2042" s="27"/>
      <c r="Y2042" s="27"/>
      <c r="Z2042" s="27"/>
      <c r="AA2042" s="27"/>
      <c r="AB2042" s="27"/>
      <c r="AC2042" s="27"/>
      <c r="AD2042" s="22"/>
    </row>
    <row r="2043" spans="1:30" s="25" customFormat="1" ht="12.75">
      <c r="A2043" s="22"/>
      <c r="E2043" s="43"/>
      <c r="F2043" s="44"/>
      <c r="G2043" s="49"/>
      <c r="H2043" s="49"/>
      <c r="I2043" s="49"/>
      <c r="J2043" s="26"/>
      <c r="K2043" s="26"/>
      <c r="L2043" s="26"/>
      <c r="M2043" s="297"/>
      <c r="N2043" s="105"/>
      <c r="O2043" s="105"/>
      <c r="P2043" s="105"/>
      <c r="Q2043" s="27"/>
      <c r="R2043" s="27"/>
      <c r="S2043" s="27"/>
      <c r="T2043" s="27"/>
      <c r="U2043" s="27"/>
      <c r="V2043" s="27"/>
      <c r="W2043" s="27"/>
      <c r="X2043" s="27"/>
      <c r="Y2043" s="27"/>
      <c r="Z2043" s="27"/>
      <c r="AA2043" s="27"/>
      <c r="AB2043" s="27"/>
      <c r="AC2043" s="27"/>
      <c r="AD2043" s="22"/>
    </row>
    <row r="2044" spans="1:30" s="25" customFormat="1" ht="12.75">
      <c r="A2044" s="22"/>
      <c r="E2044" s="43"/>
      <c r="F2044" s="44"/>
      <c r="G2044" s="49"/>
      <c r="H2044" s="49"/>
      <c r="I2044" s="49"/>
      <c r="J2044" s="26"/>
      <c r="K2044" s="26"/>
      <c r="L2044" s="26"/>
      <c r="M2044" s="297"/>
      <c r="N2044" s="105"/>
      <c r="O2044" s="105"/>
      <c r="P2044" s="105"/>
      <c r="Q2044" s="27"/>
      <c r="R2044" s="27"/>
      <c r="S2044" s="27"/>
      <c r="T2044" s="27"/>
      <c r="U2044" s="27"/>
      <c r="V2044" s="27"/>
      <c r="W2044" s="27"/>
      <c r="X2044" s="27"/>
      <c r="Y2044" s="27"/>
      <c r="Z2044" s="27"/>
      <c r="AA2044" s="27"/>
      <c r="AB2044" s="27"/>
      <c r="AC2044" s="27"/>
      <c r="AD2044" s="22"/>
    </row>
    <row r="2045" spans="1:30" s="25" customFormat="1" ht="12.75">
      <c r="A2045" s="22"/>
      <c r="E2045" s="43"/>
      <c r="F2045" s="44"/>
      <c r="G2045" s="49"/>
      <c r="H2045" s="49"/>
      <c r="I2045" s="49"/>
      <c r="J2045" s="26"/>
      <c r="K2045" s="26"/>
      <c r="L2045" s="26"/>
      <c r="M2045" s="297"/>
      <c r="N2045" s="105"/>
      <c r="O2045" s="105"/>
      <c r="P2045" s="105"/>
      <c r="Q2045" s="27"/>
      <c r="R2045" s="27"/>
      <c r="S2045" s="27"/>
      <c r="T2045" s="27"/>
      <c r="U2045" s="27"/>
      <c r="V2045" s="27"/>
      <c r="W2045" s="27"/>
      <c r="X2045" s="27"/>
      <c r="Y2045" s="27"/>
      <c r="Z2045" s="27"/>
      <c r="AA2045" s="27"/>
      <c r="AB2045" s="27"/>
      <c r="AC2045" s="27"/>
      <c r="AD2045" s="22"/>
    </row>
    <row r="2046" spans="1:30" s="25" customFormat="1" ht="12.75">
      <c r="A2046" s="22"/>
      <c r="E2046" s="43"/>
      <c r="F2046" s="44"/>
      <c r="G2046" s="49"/>
      <c r="H2046" s="49"/>
      <c r="I2046" s="49"/>
      <c r="J2046" s="26"/>
      <c r="K2046" s="26"/>
      <c r="L2046" s="26"/>
      <c r="M2046" s="297"/>
      <c r="N2046" s="105"/>
      <c r="O2046" s="105"/>
      <c r="P2046" s="105"/>
      <c r="Q2046" s="27"/>
      <c r="R2046" s="27"/>
      <c r="S2046" s="27"/>
      <c r="T2046" s="27"/>
      <c r="U2046" s="27"/>
      <c r="V2046" s="27"/>
      <c r="W2046" s="27"/>
      <c r="X2046" s="27"/>
      <c r="Y2046" s="27"/>
      <c r="Z2046" s="27"/>
      <c r="AA2046" s="27"/>
      <c r="AB2046" s="27"/>
      <c r="AC2046" s="27"/>
      <c r="AD2046" s="22"/>
    </row>
    <row r="2047" spans="1:30" s="25" customFormat="1" ht="12.75">
      <c r="A2047" s="22"/>
      <c r="E2047" s="43"/>
      <c r="F2047" s="44"/>
      <c r="G2047" s="49"/>
      <c r="H2047" s="49"/>
      <c r="I2047" s="49"/>
      <c r="J2047" s="26"/>
      <c r="K2047" s="26"/>
      <c r="L2047" s="26"/>
      <c r="M2047" s="297"/>
      <c r="N2047" s="105"/>
      <c r="O2047" s="105"/>
      <c r="P2047" s="105"/>
      <c r="Q2047" s="27"/>
      <c r="R2047" s="27"/>
      <c r="S2047" s="27"/>
      <c r="T2047" s="27"/>
      <c r="U2047" s="27"/>
      <c r="V2047" s="27"/>
      <c r="W2047" s="27"/>
      <c r="X2047" s="27"/>
      <c r="Y2047" s="27"/>
      <c r="Z2047" s="27"/>
      <c r="AA2047" s="27"/>
      <c r="AB2047" s="27"/>
      <c r="AC2047" s="27"/>
      <c r="AD2047" s="22"/>
    </row>
    <row r="2048" spans="1:30" s="25" customFormat="1" ht="12.75">
      <c r="A2048" s="22"/>
      <c r="E2048" s="43"/>
      <c r="F2048" s="44"/>
      <c r="G2048" s="49"/>
      <c r="H2048" s="49"/>
      <c r="I2048" s="49"/>
      <c r="J2048" s="26"/>
      <c r="K2048" s="26"/>
      <c r="L2048" s="26"/>
      <c r="M2048" s="297"/>
      <c r="N2048" s="105"/>
      <c r="O2048" s="105"/>
      <c r="P2048" s="105"/>
      <c r="Q2048" s="27"/>
      <c r="R2048" s="27"/>
      <c r="S2048" s="27"/>
      <c r="T2048" s="27"/>
      <c r="U2048" s="27"/>
      <c r="V2048" s="27"/>
      <c r="W2048" s="27"/>
      <c r="X2048" s="27"/>
      <c r="Y2048" s="27"/>
      <c r="Z2048" s="27"/>
      <c r="AA2048" s="27"/>
      <c r="AB2048" s="27"/>
      <c r="AC2048" s="27"/>
      <c r="AD2048" s="22"/>
    </row>
    <row r="2049" spans="1:30" s="25" customFormat="1" ht="12.75">
      <c r="A2049" s="22"/>
      <c r="E2049" s="43"/>
      <c r="F2049" s="44"/>
      <c r="G2049" s="49"/>
      <c r="H2049" s="49"/>
      <c r="I2049" s="49"/>
      <c r="J2049" s="26"/>
      <c r="K2049" s="26"/>
      <c r="L2049" s="26"/>
      <c r="M2049" s="297"/>
      <c r="N2049" s="105"/>
      <c r="O2049" s="105"/>
      <c r="P2049" s="105"/>
      <c r="Q2049" s="27"/>
      <c r="R2049" s="27"/>
      <c r="S2049" s="27"/>
      <c r="T2049" s="27"/>
      <c r="U2049" s="27"/>
      <c r="V2049" s="27"/>
      <c r="W2049" s="27"/>
      <c r="X2049" s="27"/>
      <c r="Y2049" s="27"/>
      <c r="Z2049" s="27"/>
      <c r="AA2049" s="27"/>
      <c r="AB2049" s="27"/>
      <c r="AC2049" s="27"/>
      <c r="AD2049" s="22"/>
    </row>
    <row r="2050" spans="1:30" s="25" customFormat="1" ht="12.75">
      <c r="A2050" s="22"/>
      <c r="E2050" s="43"/>
      <c r="F2050" s="44"/>
      <c r="G2050" s="49"/>
      <c r="H2050" s="49"/>
      <c r="I2050" s="49"/>
      <c r="J2050" s="26"/>
      <c r="K2050" s="26"/>
      <c r="L2050" s="26"/>
      <c r="M2050" s="297"/>
      <c r="N2050" s="105"/>
      <c r="O2050" s="105"/>
      <c r="P2050" s="105"/>
      <c r="Q2050" s="27"/>
      <c r="R2050" s="27"/>
      <c r="S2050" s="27"/>
      <c r="T2050" s="27"/>
      <c r="U2050" s="27"/>
      <c r="V2050" s="27"/>
      <c r="W2050" s="27"/>
      <c r="X2050" s="27"/>
      <c r="Y2050" s="27"/>
      <c r="Z2050" s="27"/>
      <c r="AA2050" s="27"/>
      <c r="AB2050" s="27"/>
      <c r="AC2050" s="27"/>
      <c r="AD2050" s="22"/>
    </row>
    <row r="2051" spans="1:30" s="25" customFormat="1" ht="12.75">
      <c r="A2051" s="22"/>
      <c r="E2051" s="43"/>
      <c r="F2051" s="44"/>
      <c r="G2051" s="49"/>
      <c r="H2051" s="49"/>
      <c r="I2051" s="49"/>
      <c r="J2051" s="26"/>
      <c r="K2051" s="26"/>
      <c r="L2051" s="26"/>
      <c r="M2051" s="297"/>
      <c r="N2051" s="105"/>
      <c r="O2051" s="105"/>
      <c r="P2051" s="105"/>
      <c r="Q2051" s="27"/>
      <c r="R2051" s="27"/>
      <c r="S2051" s="27"/>
      <c r="T2051" s="27"/>
      <c r="U2051" s="27"/>
      <c r="V2051" s="27"/>
      <c r="W2051" s="27"/>
      <c r="X2051" s="27"/>
      <c r="Y2051" s="27"/>
      <c r="Z2051" s="27"/>
      <c r="AA2051" s="27"/>
      <c r="AB2051" s="27"/>
      <c r="AC2051" s="27"/>
      <c r="AD2051" s="22"/>
    </row>
    <row r="2052" spans="1:30" s="25" customFormat="1" ht="12.75">
      <c r="A2052" s="22"/>
      <c r="E2052" s="43"/>
      <c r="F2052" s="44"/>
      <c r="G2052" s="49"/>
      <c r="H2052" s="49"/>
      <c r="I2052" s="49"/>
      <c r="J2052" s="26"/>
      <c r="K2052" s="26"/>
      <c r="L2052" s="26"/>
      <c r="M2052" s="297"/>
      <c r="N2052" s="105"/>
      <c r="O2052" s="105"/>
      <c r="P2052" s="105"/>
      <c r="Q2052" s="27"/>
      <c r="R2052" s="27"/>
      <c r="S2052" s="27"/>
      <c r="T2052" s="27"/>
      <c r="U2052" s="27"/>
      <c r="V2052" s="27"/>
      <c r="W2052" s="27"/>
      <c r="X2052" s="27"/>
      <c r="Y2052" s="27"/>
      <c r="Z2052" s="27"/>
      <c r="AA2052" s="27"/>
      <c r="AB2052" s="27"/>
      <c r="AC2052" s="27"/>
      <c r="AD2052" s="22"/>
    </row>
    <row r="2053" spans="1:30" s="25" customFormat="1" ht="12.75">
      <c r="A2053" s="22"/>
      <c r="E2053" s="43"/>
      <c r="F2053" s="44"/>
      <c r="G2053" s="49"/>
      <c r="H2053" s="49"/>
      <c r="I2053" s="49"/>
      <c r="J2053" s="26"/>
      <c r="K2053" s="26"/>
      <c r="L2053" s="26"/>
      <c r="M2053" s="297"/>
      <c r="N2053" s="105"/>
      <c r="O2053" s="105"/>
      <c r="P2053" s="105"/>
      <c r="Q2053" s="27"/>
      <c r="R2053" s="27"/>
      <c r="S2053" s="27"/>
      <c r="T2053" s="27"/>
      <c r="U2053" s="27"/>
      <c r="V2053" s="27"/>
      <c r="W2053" s="27"/>
      <c r="X2053" s="27"/>
      <c r="Y2053" s="27"/>
      <c r="Z2053" s="27"/>
      <c r="AA2053" s="27"/>
      <c r="AB2053" s="27"/>
      <c r="AC2053" s="27"/>
      <c r="AD2053" s="22"/>
    </row>
    <row r="2054" spans="1:30" s="25" customFormat="1" ht="12.75">
      <c r="A2054" s="22"/>
      <c r="E2054" s="43"/>
      <c r="F2054" s="44"/>
      <c r="G2054" s="49"/>
      <c r="H2054" s="49"/>
      <c r="I2054" s="49"/>
      <c r="J2054" s="26"/>
      <c r="K2054" s="26"/>
      <c r="L2054" s="26"/>
      <c r="M2054" s="297"/>
      <c r="N2054" s="105"/>
      <c r="O2054" s="105"/>
      <c r="P2054" s="105"/>
      <c r="Q2054" s="27"/>
      <c r="R2054" s="27"/>
      <c r="S2054" s="27"/>
      <c r="T2054" s="27"/>
      <c r="U2054" s="27"/>
      <c r="V2054" s="27"/>
      <c r="W2054" s="27"/>
      <c r="X2054" s="27"/>
      <c r="Y2054" s="27"/>
      <c r="Z2054" s="27"/>
      <c r="AA2054" s="27"/>
      <c r="AB2054" s="27"/>
      <c r="AC2054" s="27"/>
      <c r="AD2054" s="22"/>
    </row>
    <row r="2055" spans="1:30" s="25" customFormat="1" ht="12.75">
      <c r="A2055" s="22"/>
      <c r="E2055" s="43"/>
      <c r="F2055" s="44"/>
      <c r="G2055" s="49"/>
      <c r="H2055" s="49"/>
      <c r="I2055" s="49"/>
      <c r="J2055" s="26"/>
      <c r="K2055" s="26"/>
      <c r="L2055" s="26"/>
      <c r="M2055" s="297"/>
      <c r="N2055" s="105"/>
      <c r="O2055" s="105"/>
      <c r="P2055" s="105"/>
      <c r="Q2055" s="27"/>
      <c r="R2055" s="27"/>
      <c r="S2055" s="27"/>
      <c r="T2055" s="27"/>
      <c r="U2055" s="27"/>
      <c r="V2055" s="27"/>
      <c r="W2055" s="27"/>
      <c r="X2055" s="27"/>
      <c r="Y2055" s="27"/>
      <c r="Z2055" s="27"/>
      <c r="AA2055" s="27"/>
      <c r="AB2055" s="27"/>
      <c r="AC2055" s="27"/>
      <c r="AD2055" s="22"/>
    </row>
    <row r="2056" spans="1:30" s="25" customFormat="1" ht="12.75">
      <c r="A2056" s="22"/>
      <c r="E2056" s="43"/>
      <c r="F2056" s="44"/>
      <c r="G2056" s="49"/>
      <c r="H2056" s="49"/>
      <c r="I2056" s="49"/>
      <c r="J2056" s="26"/>
      <c r="K2056" s="26"/>
      <c r="L2056" s="26"/>
      <c r="M2056" s="297"/>
      <c r="N2056" s="105"/>
      <c r="O2056" s="105"/>
      <c r="P2056" s="105"/>
      <c r="Q2056" s="27"/>
      <c r="R2056" s="27"/>
      <c r="S2056" s="27"/>
      <c r="T2056" s="27"/>
      <c r="U2056" s="27"/>
      <c r="V2056" s="27"/>
      <c r="W2056" s="27"/>
      <c r="X2056" s="27"/>
      <c r="Y2056" s="27"/>
      <c r="Z2056" s="27"/>
      <c r="AA2056" s="27"/>
      <c r="AB2056" s="27"/>
      <c r="AC2056" s="27"/>
      <c r="AD2056" s="22"/>
    </row>
    <row r="2057" spans="1:30" s="25" customFormat="1" ht="12.75">
      <c r="A2057" s="22"/>
      <c r="E2057" s="43"/>
      <c r="F2057" s="44"/>
      <c r="G2057" s="49"/>
      <c r="H2057" s="49"/>
      <c r="I2057" s="49"/>
      <c r="J2057" s="26"/>
      <c r="K2057" s="26"/>
      <c r="L2057" s="26"/>
      <c r="M2057" s="297"/>
      <c r="N2057" s="105"/>
      <c r="O2057" s="105"/>
      <c r="P2057" s="105"/>
      <c r="Q2057" s="27"/>
      <c r="R2057" s="27"/>
      <c r="S2057" s="27"/>
      <c r="T2057" s="27"/>
      <c r="U2057" s="27"/>
      <c r="V2057" s="27"/>
      <c r="W2057" s="27"/>
      <c r="X2057" s="27"/>
      <c r="Y2057" s="27"/>
      <c r="Z2057" s="27"/>
      <c r="AA2057" s="27"/>
      <c r="AB2057" s="27"/>
      <c r="AC2057" s="27"/>
      <c r="AD2057" s="22"/>
    </row>
    <row r="2058" spans="1:30" s="25" customFormat="1" ht="12.75">
      <c r="A2058" s="22"/>
      <c r="E2058" s="43"/>
      <c r="F2058" s="44"/>
      <c r="G2058" s="49"/>
      <c r="H2058" s="49"/>
      <c r="I2058" s="49"/>
      <c r="J2058" s="26"/>
      <c r="K2058" s="26"/>
      <c r="L2058" s="26"/>
      <c r="M2058" s="297"/>
      <c r="N2058" s="105"/>
      <c r="O2058" s="105"/>
      <c r="P2058" s="105"/>
      <c r="Q2058" s="27"/>
      <c r="R2058" s="27"/>
      <c r="S2058" s="27"/>
      <c r="T2058" s="27"/>
      <c r="U2058" s="27"/>
      <c r="V2058" s="27"/>
      <c r="W2058" s="27"/>
      <c r="X2058" s="27"/>
      <c r="Y2058" s="27"/>
      <c r="Z2058" s="27"/>
      <c r="AA2058" s="27"/>
      <c r="AB2058" s="27"/>
      <c r="AC2058" s="27"/>
      <c r="AD2058" s="22"/>
    </row>
    <row r="2059" spans="1:30" s="25" customFormat="1" ht="12.75">
      <c r="A2059" s="22"/>
      <c r="E2059" s="43"/>
      <c r="F2059" s="44"/>
      <c r="G2059" s="49"/>
      <c r="H2059" s="49"/>
      <c r="I2059" s="49"/>
      <c r="J2059" s="26"/>
      <c r="K2059" s="26"/>
      <c r="L2059" s="26"/>
      <c r="M2059" s="297"/>
      <c r="N2059" s="105"/>
      <c r="O2059" s="105"/>
      <c r="P2059" s="105"/>
      <c r="Q2059" s="27"/>
      <c r="R2059" s="27"/>
      <c r="S2059" s="27"/>
      <c r="T2059" s="27"/>
      <c r="U2059" s="27"/>
      <c r="V2059" s="27"/>
      <c r="W2059" s="27"/>
      <c r="X2059" s="27"/>
      <c r="Y2059" s="27"/>
      <c r="Z2059" s="27"/>
      <c r="AA2059" s="27"/>
      <c r="AB2059" s="27"/>
      <c r="AC2059" s="27"/>
      <c r="AD2059" s="22"/>
    </row>
    <row r="2060" spans="1:30" s="25" customFormat="1" ht="12.75">
      <c r="A2060" s="22"/>
      <c r="E2060" s="43"/>
      <c r="F2060" s="44"/>
      <c r="G2060" s="49"/>
      <c r="H2060" s="49"/>
      <c r="I2060" s="49"/>
      <c r="J2060" s="26"/>
      <c r="K2060" s="26"/>
      <c r="L2060" s="26"/>
      <c r="M2060" s="297"/>
      <c r="N2060" s="105"/>
      <c r="O2060" s="105"/>
      <c r="P2060" s="105"/>
      <c r="Q2060" s="27"/>
      <c r="R2060" s="27"/>
      <c r="S2060" s="27"/>
      <c r="T2060" s="27"/>
      <c r="U2060" s="27"/>
      <c r="V2060" s="27"/>
      <c r="W2060" s="27"/>
      <c r="X2060" s="27"/>
      <c r="Y2060" s="27"/>
      <c r="Z2060" s="27"/>
      <c r="AA2060" s="27"/>
      <c r="AB2060" s="27"/>
      <c r="AC2060" s="27"/>
      <c r="AD2060" s="22"/>
    </row>
    <row r="2061" spans="1:30" s="25" customFormat="1" ht="12.75">
      <c r="A2061" s="22"/>
      <c r="E2061" s="43"/>
      <c r="F2061" s="44"/>
      <c r="G2061" s="49"/>
      <c r="H2061" s="49"/>
      <c r="I2061" s="49"/>
      <c r="J2061" s="26"/>
      <c r="K2061" s="26"/>
      <c r="L2061" s="26"/>
      <c r="M2061" s="297"/>
      <c r="N2061" s="105"/>
      <c r="O2061" s="105"/>
      <c r="P2061" s="105"/>
      <c r="Q2061" s="27"/>
      <c r="R2061" s="27"/>
      <c r="S2061" s="27"/>
      <c r="T2061" s="27"/>
      <c r="U2061" s="27"/>
      <c r="V2061" s="27"/>
      <c r="W2061" s="27"/>
      <c r="X2061" s="27"/>
      <c r="Y2061" s="27"/>
      <c r="Z2061" s="27"/>
      <c r="AA2061" s="27"/>
      <c r="AB2061" s="27"/>
      <c r="AC2061" s="27"/>
      <c r="AD2061" s="22"/>
    </row>
    <row r="2062" spans="1:30" s="25" customFormat="1" ht="12.75">
      <c r="A2062" s="22"/>
      <c r="E2062" s="43"/>
      <c r="F2062" s="44"/>
      <c r="G2062" s="49"/>
      <c r="H2062" s="49"/>
      <c r="I2062" s="49"/>
      <c r="J2062" s="26"/>
      <c r="K2062" s="26"/>
      <c r="L2062" s="26"/>
      <c r="M2062" s="297"/>
      <c r="N2062" s="105"/>
      <c r="O2062" s="105"/>
      <c r="P2062" s="105"/>
      <c r="Q2062" s="27"/>
      <c r="R2062" s="27"/>
      <c r="S2062" s="27"/>
      <c r="T2062" s="27"/>
      <c r="U2062" s="27"/>
      <c r="V2062" s="27"/>
      <c r="W2062" s="27"/>
      <c r="X2062" s="27"/>
      <c r="Y2062" s="27"/>
      <c r="Z2062" s="27"/>
      <c r="AA2062" s="27"/>
      <c r="AB2062" s="27"/>
      <c r="AC2062" s="27"/>
      <c r="AD2062" s="22"/>
    </row>
    <row r="2063" spans="1:30" s="25" customFormat="1" ht="12.75">
      <c r="A2063" s="22"/>
      <c r="E2063" s="43"/>
      <c r="F2063" s="44"/>
      <c r="G2063" s="49"/>
      <c r="H2063" s="49"/>
      <c r="I2063" s="49"/>
      <c r="J2063" s="26"/>
      <c r="K2063" s="26"/>
      <c r="L2063" s="26"/>
      <c r="M2063" s="297"/>
      <c r="N2063" s="105"/>
      <c r="O2063" s="105"/>
      <c r="P2063" s="105"/>
      <c r="Q2063" s="27"/>
      <c r="R2063" s="27"/>
      <c r="S2063" s="27"/>
      <c r="T2063" s="27"/>
      <c r="U2063" s="27"/>
      <c r="V2063" s="27"/>
      <c r="W2063" s="27"/>
      <c r="X2063" s="27"/>
      <c r="Y2063" s="27"/>
      <c r="Z2063" s="27"/>
      <c r="AA2063" s="27"/>
      <c r="AB2063" s="27"/>
      <c r="AC2063" s="27"/>
      <c r="AD2063" s="22"/>
    </row>
    <row r="2064" spans="1:30" s="25" customFormat="1" ht="12.75">
      <c r="A2064" s="22"/>
      <c r="E2064" s="43"/>
      <c r="F2064" s="44"/>
      <c r="G2064" s="49"/>
      <c r="H2064" s="49"/>
      <c r="I2064" s="49"/>
      <c r="J2064" s="26"/>
      <c r="K2064" s="26"/>
      <c r="L2064" s="26"/>
      <c r="M2064" s="297"/>
      <c r="N2064" s="105"/>
      <c r="O2064" s="105"/>
      <c r="P2064" s="105"/>
      <c r="Q2064" s="27"/>
      <c r="R2064" s="27"/>
      <c r="S2064" s="27"/>
      <c r="T2064" s="27"/>
      <c r="U2064" s="27"/>
      <c r="V2064" s="27"/>
      <c r="W2064" s="27"/>
      <c r="X2064" s="27"/>
      <c r="Y2064" s="27"/>
      <c r="Z2064" s="27"/>
      <c r="AA2064" s="27"/>
      <c r="AB2064" s="27"/>
      <c r="AC2064" s="27"/>
      <c r="AD2064" s="22"/>
    </row>
    <row r="2065" spans="1:30" s="25" customFormat="1" ht="12.75">
      <c r="A2065" s="22"/>
      <c r="E2065" s="43"/>
      <c r="F2065" s="44"/>
      <c r="G2065" s="49"/>
      <c r="H2065" s="49"/>
      <c r="I2065" s="49"/>
      <c r="J2065" s="26"/>
      <c r="K2065" s="26"/>
      <c r="L2065" s="26"/>
      <c r="M2065" s="297"/>
      <c r="N2065" s="105"/>
      <c r="O2065" s="105"/>
      <c r="P2065" s="105"/>
      <c r="Q2065" s="27"/>
      <c r="R2065" s="27"/>
      <c r="S2065" s="27"/>
      <c r="T2065" s="27"/>
      <c r="U2065" s="27"/>
      <c r="V2065" s="27"/>
      <c r="W2065" s="27"/>
      <c r="X2065" s="27"/>
      <c r="Y2065" s="27"/>
      <c r="Z2065" s="27"/>
      <c r="AA2065" s="27"/>
      <c r="AB2065" s="27"/>
      <c r="AC2065" s="27"/>
      <c r="AD2065" s="22"/>
    </row>
    <row r="2066" spans="1:30" s="25" customFormat="1" ht="12.75">
      <c r="A2066" s="22"/>
      <c r="E2066" s="43"/>
      <c r="F2066" s="44"/>
      <c r="G2066" s="49"/>
      <c r="H2066" s="49"/>
      <c r="I2066" s="49"/>
      <c r="J2066" s="26"/>
      <c r="K2066" s="26"/>
      <c r="L2066" s="26"/>
      <c r="M2066" s="297"/>
      <c r="N2066" s="105"/>
      <c r="O2066" s="105"/>
      <c r="P2066" s="105"/>
      <c r="Q2066" s="27"/>
      <c r="R2066" s="27"/>
      <c r="S2066" s="27"/>
      <c r="T2066" s="27"/>
      <c r="U2066" s="27"/>
      <c r="V2066" s="27"/>
      <c r="W2066" s="27"/>
      <c r="X2066" s="27"/>
      <c r="Y2066" s="27"/>
      <c r="Z2066" s="27"/>
      <c r="AA2066" s="27"/>
      <c r="AB2066" s="27"/>
      <c r="AC2066" s="27"/>
      <c r="AD2066" s="22"/>
    </row>
    <row r="2067" spans="1:30" s="25" customFormat="1" ht="12.75">
      <c r="A2067" s="22"/>
      <c r="E2067" s="43"/>
      <c r="F2067" s="44"/>
      <c r="G2067" s="49"/>
      <c r="H2067" s="49"/>
      <c r="I2067" s="49"/>
      <c r="J2067" s="26"/>
      <c r="K2067" s="26"/>
      <c r="L2067" s="26"/>
      <c r="M2067" s="297"/>
      <c r="N2067" s="105"/>
      <c r="O2067" s="105"/>
      <c r="P2067" s="105"/>
      <c r="Q2067" s="27"/>
      <c r="R2067" s="27"/>
      <c r="S2067" s="27"/>
      <c r="T2067" s="27"/>
      <c r="U2067" s="27"/>
      <c r="V2067" s="27"/>
      <c r="W2067" s="27"/>
      <c r="X2067" s="27"/>
      <c r="Y2067" s="27"/>
      <c r="Z2067" s="27"/>
      <c r="AA2067" s="27"/>
      <c r="AB2067" s="27"/>
      <c r="AC2067" s="27"/>
      <c r="AD2067" s="22"/>
    </row>
    <row r="2068" spans="1:30" s="25" customFormat="1" ht="12.75">
      <c r="A2068" s="22"/>
      <c r="E2068" s="43"/>
      <c r="F2068" s="44"/>
      <c r="G2068" s="49"/>
      <c r="H2068" s="49"/>
      <c r="I2068" s="49"/>
      <c r="J2068" s="26"/>
      <c r="K2068" s="26"/>
      <c r="L2068" s="26"/>
      <c r="M2068" s="297"/>
      <c r="N2068" s="105"/>
      <c r="O2068" s="105"/>
      <c r="P2068" s="105"/>
      <c r="Q2068" s="27"/>
      <c r="R2068" s="27"/>
      <c r="S2068" s="27"/>
      <c r="T2068" s="27"/>
      <c r="U2068" s="27"/>
      <c r="V2068" s="27"/>
      <c r="W2068" s="27"/>
      <c r="X2068" s="27"/>
      <c r="Y2068" s="27"/>
      <c r="Z2068" s="27"/>
      <c r="AA2068" s="27"/>
      <c r="AB2068" s="27"/>
      <c r="AC2068" s="27"/>
      <c r="AD2068" s="22"/>
    </row>
    <row r="2069" spans="1:30" s="25" customFormat="1" ht="12.75">
      <c r="A2069" s="22"/>
      <c r="E2069" s="43"/>
      <c r="F2069" s="44"/>
      <c r="G2069" s="49"/>
      <c r="H2069" s="49"/>
      <c r="I2069" s="49"/>
      <c r="J2069" s="26"/>
      <c r="K2069" s="26"/>
      <c r="L2069" s="26"/>
      <c r="M2069" s="297"/>
      <c r="N2069" s="105"/>
      <c r="O2069" s="105"/>
      <c r="P2069" s="105"/>
      <c r="Q2069" s="27"/>
      <c r="R2069" s="27"/>
      <c r="S2069" s="27"/>
      <c r="T2069" s="27"/>
      <c r="U2069" s="27"/>
      <c r="V2069" s="27"/>
      <c r="W2069" s="27"/>
      <c r="X2069" s="27"/>
      <c r="Y2069" s="27"/>
      <c r="Z2069" s="27"/>
      <c r="AA2069" s="27"/>
      <c r="AB2069" s="27"/>
      <c r="AC2069" s="27"/>
      <c r="AD2069" s="22"/>
    </row>
    <row r="2070" spans="1:30" s="25" customFormat="1" ht="12.75">
      <c r="A2070" s="22"/>
      <c r="E2070" s="43"/>
      <c r="F2070" s="44"/>
      <c r="G2070" s="49"/>
      <c r="H2070" s="49"/>
      <c r="I2070" s="49"/>
      <c r="J2070" s="26"/>
      <c r="K2070" s="26"/>
      <c r="L2070" s="26"/>
      <c r="M2070" s="297"/>
      <c r="N2070" s="105"/>
      <c r="O2070" s="105"/>
      <c r="P2070" s="105"/>
      <c r="Q2070" s="27"/>
      <c r="R2070" s="27"/>
      <c r="S2070" s="27"/>
      <c r="T2070" s="27"/>
      <c r="U2070" s="27"/>
      <c r="V2070" s="27"/>
      <c r="W2070" s="27"/>
      <c r="X2070" s="27"/>
      <c r="Y2070" s="27"/>
      <c r="Z2070" s="27"/>
      <c r="AA2070" s="27"/>
      <c r="AB2070" s="27"/>
      <c r="AC2070" s="27"/>
      <c r="AD2070" s="22"/>
    </row>
    <row r="2071" spans="1:30" s="25" customFormat="1" ht="12.75">
      <c r="A2071" s="22"/>
      <c r="E2071" s="43"/>
      <c r="F2071" s="44"/>
      <c r="G2071" s="49"/>
      <c r="H2071" s="49"/>
      <c r="I2071" s="49"/>
      <c r="J2071" s="26"/>
      <c r="K2071" s="26"/>
      <c r="L2071" s="26"/>
      <c r="M2071" s="297"/>
      <c r="N2071" s="105"/>
      <c r="O2071" s="105"/>
      <c r="P2071" s="105"/>
      <c r="Q2071" s="27"/>
      <c r="R2071" s="27"/>
      <c r="S2071" s="27"/>
      <c r="T2071" s="27"/>
      <c r="U2071" s="27"/>
      <c r="V2071" s="27"/>
      <c r="W2071" s="27"/>
      <c r="X2071" s="27"/>
      <c r="Y2071" s="27"/>
      <c r="Z2071" s="27"/>
      <c r="AA2071" s="27"/>
      <c r="AB2071" s="27"/>
      <c r="AC2071" s="27"/>
      <c r="AD2071" s="22"/>
    </row>
    <row r="2072" spans="1:30" s="25" customFormat="1" ht="12.75">
      <c r="A2072" s="22"/>
      <c r="E2072" s="43"/>
      <c r="F2072" s="44"/>
      <c r="G2072" s="49"/>
      <c r="H2072" s="49"/>
      <c r="I2072" s="49"/>
      <c r="J2072" s="26"/>
      <c r="K2072" s="26"/>
      <c r="L2072" s="26"/>
      <c r="M2072" s="297"/>
      <c r="N2072" s="105"/>
      <c r="O2072" s="105"/>
      <c r="P2072" s="105"/>
      <c r="Q2072" s="27"/>
      <c r="R2072" s="27"/>
      <c r="S2072" s="27"/>
      <c r="T2072" s="27"/>
      <c r="U2072" s="27"/>
      <c r="V2072" s="27"/>
      <c r="W2072" s="27"/>
      <c r="X2072" s="27"/>
      <c r="Y2072" s="27"/>
      <c r="Z2072" s="27"/>
      <c r="AA2072" s="27"/>
      <c r="AB2072" s="27"/>
      <c r="AC2072" s="27"/>
      <c r="AD2072" s="22"/>
    </row>
    <row r="2073" spans="1:30" s="25" customFormat="1" ht="12.75">
      <c r="A2073" s="22"/>
      <c r="E2073" s="43"/>
      <c r="F2073" s="44"/>
      <c r="G2073" s="49"/>
      <c r="H2073" s="49"/>
      <c r="I2073" s="49"/>
      <c r="J2073" s="26"/>
      <c r="K2073" s="26"/>
      <c r="L2073" s="26"/>
      <c r="M2073" s="297"/>
      <c r="N2073" s="105"/>
      <c r="O2073" s="105"/>
      <c r="P2073" s="105"/>
      <c r="Q2073" s="27"/>
      <c r="R2073" s="27"/>
      <c r="S2073" s="27"/>
      <c r="T2073" s="27"/>
      <c r="U2073" s="27"/>
      <c r="V2073" s="27"/>
      <c r="W2073" s="27"/>
      <c r="X2073" s="27"/>
      <c r="Y2073" s="27"/>
      <c r="Z2073" s="27"/>
      <c r="AA2073" s="27"/>
      <c r="AB2073" s="27"/>
      <c r="AC2073" s="27"/>
      <c r="AD2073" s="22"/>
    </row>
    <row r="2074" spans="1:30" s="25" customFormat="1" ht="12.75">
      <c r="A2074" s="22"/>
      <c r="E2074" s="43"/>
      <c r="F2074" s="44"/>
      <c r="G2074" s="49"/>
      <c r="H2074" s="49"/>
      <c r="I2074" s="49"/>
      <c r="J2074" s="26"/>
      <c r="K2074" s="26"/>
      <c r="L2074" s="26"/>
      <c r="M2074" s="297"/>
      <c r="N2074" s="105"/>
      <c r="O2074" s="105"/>
      <c r="P2074" s="105"/>
      <c r="Q2074" s="27"/>
      <c r="R2074" s="27"/>
      <c r="S2074" s="27"/>
      <c r="T2074" s="27"/>
      <c r="U2074" s="27"/>
      <c r="V2074" s="27"/>
      <c r="W2074" s="27"/>
      <c r="X2074" s="27"/>
      <c r="Y2074" s="27"/>
      <c r="Z2074" s="27"/>
      <c r="AA2074" s="27"/>
      <c r="AB2074" s="27"/>
      <c r="AC2074" s="27"/>
      <c r="AD2074" s="22"/>
    </row>
    <row r="2075" spans="1:30" s="25" customFormat="1" ht="12.75">
      <c r="A2075" s="22"/>
      <c r="E2075" s="43"/>
      <c r="F2075" s="44"/>
      <c r="G2075" s="49"/>
      <c r="H2075" s="49"/>
      <c r="I2075" s="49"/>
      <c r="J2075" s="26"/>
      <c r="K2075" s="26"/>
      <c r="L2075" s="26"/>
      <c r="M2075" s="297"/>
      <c r="N2075" s="105"/>
      <c r="O2075" s="105"/>
      <c r="P2075" s="105"/>
      <c r="Q2075" s="27"/>
      <c r="R2075" s="27"/>
      <c r="S2075" s="27"/>
      <c r="T2075" s="27"/>
      <c r="U2075" s="27"/>
      <c r="V2075" s="27"/>
      <c r="W2075" s="27"/>
      <c r="X2075" s="27"/>
      <c r="Y2075" s="27"/>
      <c r="Z2075" s="27"/>
      <c r="AA2075" s="27"/>
      <c r="AB2075" s="27"/>
      <c r="AC2075" s="27"/>
      <c r="AD2075" s="22"/>
    </row>
    <row r="2076" spans="1:30" s="25" customFormat="1" ht="12.75">
      <c r="A2076" s="22"/>
      <c r="E2076" s="43"/>
      <c r="F2076" s="44"/>
      <c r="G2076" s="49"/>
      <c r="H2076" s="49"/>
      <c r="I2076" s="49"/>
      <c r="J2076" s="26"/>
      <c r="K2076" s="26"/>
      <c r="L2076" s="26"/>
      <c r="M2076" s="297"/>
      <c r="N2076" s="105"/>
      <c r="O2076" s="105"/>
      <c r="P2076" s="105"/>
      <c r="Q2076" s="27"/>
      <c r="R2076" s="27"/>
      <c r="S2076" s="27"/>
      <c r="T2076" s="27"/>
      <c r="U2076" s="27"/>
      <c r="V2076" s="27"/>
      <c r="W2076" s="27"/>
      <c r="X2076" s="27"/>
      <c r="Y2076" s="27"/>
      <c r="Z2076" s="27"/>
      <c r="AA2076" s="27"/>
      <c r="AB2076" s="27"/>
      <c r="AC2076" s="27"/>
      <c r="AD2076" s="22"/>
    </row>
    <row r="2077" spans="1:30" s="25" customFormat="1" ht="12.75">
      <c r="A2077" s="22"/>
      <c r="E2077" s="43"/>
      <c r="F2077" s="44"/>
      <c r="G2077" s="49"/>
      <c r="H2077" s="49"/>
      <c r="I2077" s="49"/>
      <c r="J2077" s="26"/>
      <c r="K2077" s="26"/>
      <c r="L2077" s="26"/>
      <c r="M2077" s="297"/>
      <c r="N2077" s="105"/>
      <c r="O2077" s="105"/>
      <c r="P2077" s="105"/>
      <c r="Q2077" s="27"/>
      <c r="R2077" s="27"/>
      <c r="S2077" s="27"/>
      <c r="T2077" s="27"/>
      <c r="U2077" s="27"/>
      <c r="V2077" s="27"/>
      <c r="W2077" s="27"/>
      <c r="X2077" s="27"/>
      <c r="Y2077" s="27"/>
      <c r="Z2077" s="27"/>
      <c r="AA2077" s="27"/>
      <c r="AB2077" s="27"/>
      <c r="AC2077" s="27"/>
      <c r="AD2077" s="22"/>
    </row>
    <row r="2078" spans="1:30" s="25" customFormat="1" ht="12.75">
      <c r="A2078" s="22"/>
      <c r="E2078" s="43"/>
      <c r="F2078" s="44"/>
      <c r="G2078" s="49"/>
      <c r="H2078" s="49"/>
      <c r="I2078" s="49"/>
      <c r="J2078" s="26"/>
      <c r="K2078" s="26"/>
      <c r="L2078" s="26"/>
      <c r="M2078" s="297"/>
      <c r="N2078" s="105"/>
      <c r="O2078" s="105"/>
      <c r="P2078" s="105"/>
      <c r="Q2078" s="27"/>
      <c r="R2078" s="27"/>
      <c r="S2078" s="27"/>
      <c r="T2078" s="27"/>
      <c r="U2078" s="27"/>
      <c r="V2078" s="27"/>
      <c r="W2078" s="27"/>
      <c r="X2078" s="27"/>
      <c r="Y2078" s="27"/>
      <c r="Z2078" s="27"/>
      <c r="AA2078" s="27"/>
      <c r="AB2078" s="27"/>
      <c r="AC2078" s="27"/>
      <c r="AD2078" s="22"/>
    </row>
    <row r="2079" spans="1:30" s="25" customFormat="1" ht="12.75">
      <c r="A2079" s="22"/>
      <c r="E2079" s="43"/>
      <c r="F2079" s="44"/>
      <c r="G2079" s="49"/>
      <c r="H2079" s="49"/>
      <c r="I2079" s="49"/>
      <c r="J2079" s="26"/>
      <c r="K2079" s="26"/>
      <c r="L2079" s="26"/>
      <c r="M2079" s="297"/>
      <c r="N2079" s="105"/>
      <c r="O2079" s="105"/>
      <c r="P2079" s="105"/>
      <c r="Q2079" s="27"/>
      <c r="R2079" s="27"/>
      <c r="S2079" s="27"/>
      <c r="T2079" s="27"/>
      <c r="U2079" s="27"/>
      <c r="V2079" s="27"/>
      <c r="W2079" s="27"/>
      <c r="X2079" s="27"/>
      <c r="Y2079" s="27"/>
      <c r="Z2079" s="27"/>
      <c r="AA2079" s="27"/>
      <c r="AB2079" s="27"/>
      <c r="AC2079" s="27"/>
      <c r="AD2079" s="22"/>
    </row>
    <row r="2080" spans="1:30" s="25" customFormat="1" ht="12.75">
      <c r="A2080" s="22"/>
      <c r="E2080" s="43"/>
      <c r="F2080" s="44"/>
      <c r="G2080" s="49"/>
      <c r="H2080" s="49"/>
      <c r="I2080" s="49"/>
      <c r="J2080" s="26"/>
      <c r="K2080" s="26"/>
      <c r="L2080" s="26"/>
      <c r="M2080" s="297"/>
      <c r="N2080" s="105"/>
      <c r="O2080" s="105"/>
      <c r="P2080" s="105"/>
      <c r="Q2080" s="27"/>
      <c r="R2080" s="27"/>
      <c r="S2080" s="27"/>
      <c r="T2080" s="27"/>
      <c r="U2080" s="27"/>
      <c r="V2080" s="27"/>
      <c r="W2080" s="27"/>
      <c r="X2080" s="27"/>
      <c r="Y2080" s="27"/>
      <c r="Z2080" s="27"/>
      <c r="AA2080" s="27"/>
      <c r="AB2080" s="27"/>
      <c r="AC2080" s="27"/>
      <c r="AD2080" s="22"/>
    </row>
    <row r="2081" spans="1:30" s="25" customFormat="1" ht="12.75">
      <c r="A2081" s="22"/>
      <c r="E2081" s="43"/>
      <c r="F2081" s="44"/>
      <c r="G2081" s="49"/>
      <c r="H2081" s="49"/>
      <c r="I2081" s="49"/>
      <c r="J2081" s="26"/>
      <c r="K2081" s="26"/>
      <c r="L2081" s="26"/>
      <c r="M2081" s="297"/>
      <c r="N2081" s="105"/>
      <c r="O2081" s="105"/>
      <c r="P2081" s="105"/>
      <c r="Q2081" s="27"/>
      <c r="R2081" s="27"/>
      <c r="S2081" s="27"/>
      <c r="T2081" s="27"/>
      <c r="U2081" s="27"/>
      <c r="V2081" s="27"/>
      <c r="W2081" s="27"/>
      <c r="X2081" s="27"/>
      <c r="Y2081" s="27"/>
      <c r="Z2081" s="27"/>
      <c r="AA2081" s="27"/>
      <c r="AB2081" s="27"/>
      <c r="AC2081" s="27"/>
      <c r="AD2081" s="22"/>
    </row>
    <row r="2082" spans="1:30" s="25" customFormat="1" ht="12.75">
      <c r="A2082" s="22"/>
      <c r="E2082" s="43"/>
      <c r="F2082" s="44"/>
      <c r="G2082" s="49"/>
      <c r="H2082" s="49"/>
      <c r="I2082" s="49"/>
      <c r="J2082" s="26"/>
      <c r="K2082" s="26"/>
      <c r="L2082" s="26"/>
      <c r="M2082" s="297"/>
      <c r="N2082" s="105"/>
      <c r="O2082" s="105"/>
      <c r="P2082" s="105"/>
      <c r="Q2082" s="27"/>
      <c r="R2082" s="27"/>
      <c r="S2082" s="27"/>
      <c r="T2082" s="27"/>
      <c r="U2082" s="27"/>
      <c r="V2082" s="27"/>
      <c r="W2082" s="27"/>
      <c r="X2082" s="27"/>
      <c r="Y2082" s="27"/>
      <c r="Z2082" s="27"/>
      <c r="AA2082" s="27"/>
      <c r="AB2082" s="27"/>
      <c r="AC2082" s="27"/>
      <c r="AD2082" s="22"/>
    </row>
    <row r="2083" spans="1:30" s="25" customFormat="1" ht="12.75">
      <c r="A2083" s="22"/>
      <c r="E2083" s="43"/>
      <c r="F2083" s="44"/>
      <c r="G2083" s="49"/>
      <c r="H2083" s="49"/>
      <c r="I2083" s="49"/>
      <c r="J2083" s="26"/>
      <c r="K2083" s="26"/>
      <c r="L2083" s="26"/>
      <c r="M2083" s="297"/>
      <c r="N2083" s="105"/>
      <c r="O2083" s="105"/>
      <c r="P2083" s="105"/>
      <c r="Q2083" s="27"/>
      <c r="R2083" s="27"/>
      <c r="S2083" s="27"/>
      <c r="T2083" s="27"/>
      <c r="U2083" s="27"/>
      <c r="V2083" s="27"/>
      <c r="W2083" s="27"/>
      <c r="X2083" s="27"/>
      <c r="Y2083" s="27"/>
      <c r="Z2083" s="27"/>
      <c r="AA2083" s="27"/>
      <c r="AB2083" s="27"/>
      <c r="AC2083" s="27"/>
      <c r="AD2083" s="22"/>
    </row>
    <row r="2084" spans="1:30" s="25" customFormat="1" ht="12.75">
      <c r="A2084" s="22"/>
      <c r="E2084" s="43"/>
      <c r="F2084" s="44"/>
      <c r="G2084" s="49"/>
      <c r="H2084" s="49"/>
      <c r="I2084" s="49"/>
      <c r="J2084" s="26"/>
      <c r="K2084" s="26"/>
      <c r="L2084" s="26"/>
      <c r="M2084" s="297"/>
      <c r="N2084" s="105"/>
      <c r="O2084" s="105"/>
      <c r="P2084" s="105"/>
      <c r="Q2084" s="27"/>
      <c r="R2084" s="27"/>
      <c r="S2084" s="27"/>
      <c r="T2084" s="27"/>
      <c r="U2084" s="27"/>
      <c r="V2084" s="27"/>
      <c r="W2084" s="27"/>
      <c r="X2084" s="27"/>
      <c r="Y2084" s="27"/>
      <c r="Z2084" s="27"/>
      <c r="AA2084" s="27"/>
      <c r="AB2084" s="27"/>
      <c r="AC2084" s="27"/>
      <c r="AD2084" s="22"/>
    </row>
    <row r="2085" spans="1:30" s="25" customFormat="1" ht="12.75">
      <c r="A2085" s="22"/>
      <c r="E2085" s="43"/>
      <c r="F2085" s="44"/>
      <c r="G2085" s="49"/>
      <c r="H2085" s="49"/>
      <c r="I2085" s="49"/>
      <c r="J2085" s="26"/>
      <c r="K2085" s="26"/>
      <c r="L2085" s="26"/>
      <c r="M2085" s="297"/>
      <c r="N2085" s="105"/>
      <c r="O2085" s="105"/>
      <c r="P2085" s="105"/>
      <c r="Q2085" s="27"/>
      <c r="R2085" s="27"/>
      <c r="S2085" s="27"/>
      <c r="T2085" s="27"/>
      <c r="U2085" s="27"/>
      <c r="V2085" s="27"/>
      <c r="W2085" s="27"/>
      <c r="X2085" s="27"/>
      <c r="Y2085" s="27"/>
      <c r="Z2085" s="27"/>
      <c r="AA2085" s="27"/>
      <c r="AB2085" s="27"/>
      <c r="AC2085" s="27"/>
      <c r="AD2085" s="22"/>
    </row>
    <row r="2086" spans="1:30" s="25" customFormat="1" ht="12.75">
      <c r="A2086" s="22"/>
      <c r="E2086" s="43"/>
      <c r="F2086" s="44"/>
      <c r="G2086" s="49"/>
      <c r="H2086" s="49"/>
      <c r="I2086" s="49"/>
      <c r="J2086" s="26"/>
      <c r="K2086" s="26"/>
      <c r="L2086" s="26"/>
      <c r="M2086" s="297"/>
      <c r="N2086" s="105"/>
      <c r="O2086" s="105"/>
      <c r="P2086" s="105"/>
      <c r="Q2086" s="27"/>
      <c r="R2086" s="27"/>
      <c r="S2086" s="27"/>
      <c r="T2086" s="27"/>
      <c r="U2086" s="27"/>
      <c r="V2086" s="27"/>
      <c r="W2086" s="27"/>
      <c r="X2086" s="27"/>
      <c r="Y2086" s="27"/>
      <c r="Z2086" s="27"/>
      <c r="AA2086" s="27"/>
      <c r="AB2086" s="27"/>
      <c r="AC2086" s="27"/>
      <c r="AD2086" s="22"/>
    </row>
    <row r="2087" spans="1:30" s="25" customFormat="1" ht="12.75">
      <c r="A2087" s="22"/>
      <c r="E2087" s="43"/>
      <c r="F2087" s="44"/>
      <c r="G2087" s="49"/>
      <c r="H2087" s="49"/>
      <c r="I2087" s="49"/>
      <c r="J2087" s="26"/>
      <c r="K2087" s="26"/>
      <c r="L2087" s="26"/>
      <c r="M2087" s="297"/>
      <c r="N2087" s="105"/>
      <c r="O2087" s="105"/>
      <c r="P2087" s="105"/>
      <c r="Q2087" s="27"/>
      <c r="R2087" s="27"/>
      <c r="S2087" s="27"/>
      <c r="T2087" s="27"/>
      <c r="U2087" s="27"/>
      <c r="V2087" s="27"/>
      <c r="W2087" s="27"/>
      <c r="X2087" s="27"/>
      <c r="Y2087" s="27"/>
      <c r="Z2087" s="27"/>
      <c r="AA2087" s="27"/>
      <c r="AB2087" s="27"/>
      <c r="AC2087" s="27"/>
      <c r="AD2087" s="22"/>
    </row>
    <row r="2088" spans="1:30" s="25" customFormat="1" ht="12.75">
      <c r="A2088" s="22"/>
      <c r="E2088" s="43"/>
      <c r="F2088" s="44"/>
      <c r="G2088" s="49"/>
      <c r="H2088" s="49"/>
      <c r="I2088" s="49"/>
      <c r="J2088" s="26"/>
      <c r="K2088" s="26"/>
      <c r="L2088" s="26"/>
      <c r="M2088" s="297"/>
      <c r="N2088" s="105"/>
      <c r="O2088" s="105"/>
      <c r="P2088" s="105"/>
      <c r="Q2088" s="27"/>
      <c r="R2088" s="27"/>
      <c r="S2088" s="27"/>
      <c r="T2088" s="27"/>
      <c r="U2088" s="27"/>
      <c r="V2088" s="27"/>
      <c r="W2088" s="27"/>
      <c r="X2088" s="27"/>
      <c r="Y2088" s="27"/>
      <c r="Z2088" s="27"/>
      <c r="AA2088" s="27"/>
      <c r="AB2088" s="27"/>
      <c r="AC2088" s="27"/>
      <c r="AD2088" s="22"/>
    </row>
    <row r="2089" spans="1:30" s="25" customFormat="1" ht="12.75">
      <c r="A2089" s="22"/>
      <c r="E2089" s="43"/>
      <c r="F2089" s="44"/>
      <c r="G2089" s="49"/>
      <c r="H2089" s="49"/>
      <c r="I2089" s="49"/>
      <c r="J2089" s="26"/>
      <c r="K2089" s="26"/>
      <c r="L2089" s="26"/>
      <c r="M2089" s="297"/>
      <c r="N2089" s="105"/>
      <c r="O2089" s="105"/>
      <c r="P2089" s="105"/>
      <c r="Q2089" s="27"/>
      <c r="R2089" s="27"/>
      <c r="S2089" s="27"/>
      <c r="T2089" s="27"/>
      <c r="U2089" s="27"/>
      <c r="V2089" s="27"/>
      <c r="W2089" s="27"/>
      <c r="X2089" s="27"/>
      <c r="Y2089" s="27"/>
      <c r="Z2089" s="27"/>
      <c r="AA2089" s="27"/>
      <c r="AB2089" s="27"/>
      <c r="AC2089" s="27"/>
      <c r="AD2089" s="22"/>
    </row>
    <row r="2090" spans="1:30" s="25" customFormat="1" ht="12.75">
      <c r="A2090" s="22"/>
      <c r="E2090" s="43"/>
      <c r="F2090" s="44"/>
      <c r="G2090" s="49"/>
      <c r="H2090" s="49"/>
      <c r="I2090" s="49"/>
      <c r="J2090" s="26"/>
      <c r="K2090" s="26"/>
      <c r="L2090" s="26"/>
      <c r="M2090" s="297"/>
      <c r="N2090" s="105"/>
      <c r="O2090" s="105"/>
      <c r="P2090" s="105"/>
      <c r="Q2090" s="27"/>
      <c r="R2090" s="27"/>
      <c r="S2090" s="27"/>
      <c r="T2090" s="27"/>
      <c r="U2090" s="27"/>
      <c r="V2090" s="27"/>
      <c r="W2090" s="27"/>
      <c r="X2090" s="27"/>
      <c r="Y2090" s="27"/>
      <c r="Z2090" s="27"/>
      <c r="AA2090" s="27"/>
      <c r="AB2090" s="27"/>
      <c r="AC2090" s="27"/>
      <c r="AD2090" s="22"/>
    </row>
    <row r="2091" spans="1:30" s="25" customFormat="1" ht="12.75">
      <c r="A2091" s="22"/>
      <c r="E2091" s="43"/>
      <c r="F2091" s="44"/>
      <c r="G2091" s="49"/>
      <c r="H2091" s="49"/>
      <c r="I2091" s="49"/>
      <c r="J2091" s="26"/>
      <c r="K2091" s="26"/>
      <c r="L2091" s="26"/>
      <c r="M2091" s="297"/>
      <c r="N2091" s="105"/>
      <c r="O2091" s="105"/>
      <c r="P2091" s="105"/>
      <c r="Q2091" s="27"/>
      <c r="R2091" s="27"/>
      <c r="S2091" s="27"/>
      <c r="T2091" s="27"/>
      <c r="U2091" s="27"/>
      <c r="V2091" s="27"/>
      <c r="W2091" s="27"/>
      <c r="X2091" s="27"/>
      <c r="Y2091" s="27"/>
      <c r="Z2091" s="27"/>
      <c r="AA2091" s="27"/>
      <c r="AB2091" s="27"/>
      <c r="AC2091" s="27"/>
      <c r="AD2091" s="22"/>
    </row>
    <row r="2092" spans="1:30" s="25" customFormat="1" ht="12.75">
      <c r="A2092" s="22"/>
      <c r="E2092" s="43"/>
      <c r="F2092" s="44"/>
      <c r="G2092" s="49"/>
      <c r="H2092" s="49"/>
      <c r="I2092" s="49"/>
      <c r="J2092" s="26"/>
      <c r="K2092" s="26"/>
      <c r="L2092" s="26"/>
      <c r="M2092" s="297"/>
      <c r="N2092" s="105"/>
      <c r="O2092" s="105"/>
      <c r="P2092" s="105"/>
      <c r="Q2092" s="27"/>
      <c r="R2092" s="27"/>
      <c r="S2092" s="27"/>
      <c r="T2092" s="27"/>
      <c r="U2092" s="27"/>
      <c r="V2092" s="27"/>
      <c r="W2092" s="27"/>
      <c r="X2092" s="27"/>
      <c r="Y2092" s="27"/>
      <c r="Z2092" s="27"/>
      <c r="AA2092" s="27"/>
      <c r="AB2092" s="27"/>
      <c r="AC2092" s="27"/>
      <c r="AD2092" s="22"/>
    </row>
    <row r="2093" spans="1:30" s="25" customFormat="1" ht="12.75">
      <c r="A2093" s="22"/>
      <c r="E2093" s="43"/>
      <c r="F2093" s="44"/>
      <c r="G2093" s="49"/>
      <c r="H2093" s="49"/>
      <c r="I2093" s="49"/>
      <c r="J2093" s="26"/>
      <c r="K2093" s="26"/>
      <c r="L2093" s="26"/>
      <c r="M2093" s="297"/>
      <c r="N2093" s="105"/>
      <c r="O2093" s="105"/>
      <c r="P2093" s="105"/>
      <c r="Q2093" s="27"/>
      <c r="R2093" s="27"/>
      <c r="S2093" s="27"/>
      <c r="T2093" s="27"/>
      <c r="U2093" s="27"/>
      <c r="V2093" s="27"/>
      <c r="W2093" s="27"/>
      <c r="X2093" s="27"/>
      <c r="Y2093" s="27"/>
      <c r="Z2093" s="27"/>
      <c r="AA2093" s="27"/>
      <c r="AB2093" s="27"/>
      <c r="AC2093" s="27"/>
      <c r="AD2093" s="22"/>
    </row>
    <row r="2094" spans="1:30" s="25" customFormat="1" ht="12.75">
      <c r="A2094" s="22"/>
      <c r="E2094" s="43"/>
      <c r="F2094" s="44"/>
      <c r="G2094" s="49"/>
      <c r="H2094" s="49"/>
      <c r="I2094" s="49"/>
      <c r="J2094" s="26"/>
      <c r="K2094" s="26"/>
      <c r="L2094" s="26"/>
      <c r="M2094" s="297"/>
      <c r="N2094" s="105"/>
      <c r="O2094" s="105"/>
      <c r="P2094" s="105"/>
      <c r="Q2094" s="27"/>
      <c r="R2094" s="27"/>
      <c r="S2094" s="27"/>
      <c r="T2094" s="27"/>
      <c r="U2094" s="27"/>
      <c r="V2094" s="27"/>
      <c r="W2094" s="27"/>
      <c r="X2094" s="27"/>
      <c r="Y2094" s="27"/>
      <c r="Z2094" s="27"/>
      <c r="AA2094" s="27"/>
      <c r="AB2094" s="27"/>
      <c r="AC2094" s="27"/>
      <c r="AD2094" s="22"/>
    </row>
    <row r="2095" spans="1:30" s="25" customFormat="1" ht="12.75">
      <c r="A2095" s="22"/>
      <c r="E2095" s="43"/>
      <c r="F2095" s="44"/>
      <c r="G2095" s="49"/>
      <c r="H2095" s="49"/>
      <c r="I2095" s="49"/>
      <c r="J2095" s="26"/>
      <c r="K2095" s="26"/>
      <c r="L2095" s="26"/>
      <c r="M2095" s="297"/>
      <c r="N2095" s="105"/>
      <c r="O2095" s="105"/>
      <c r="P2095" s="105"/>
      <c r="Q2095" s="27"/>
      <c r="R2095" s="27"/>
      <c r="S2095" s="27"/>
      <c r="T2095" s="27"/>
      <c r="U2095" s="27"/>
      <c r="V2095" s="27"/>
      <c r="W2095" s="27"/>
      <c r="X2095" s="27"/>
      <c r="Y2095" s="27"/>
      <c r="Z2095" s="27"/>
      <c r="AA2095" s="27"/>
      <c r="AB2095" s="27"/>
      <c r="AC2095" s="27"/>
      <c r="AD2095" s="22"/>
    </row>
    <row r="2096" spans="1:30" s="25" customFormat="1" ht="12.75">
      <c r="A2096" s="22"/>
      <c r="E2096" s="43"/>
      <c r="F2096" s="44"/>
      <c r="G2096" s="49"/>
      <c r="H2096" s="49"/>
      <c r="I2096" s="49"/>
      <c r="J2096" s="26"/>
      <c r="K2096" s="26"/>
      <c r="L2096" s="26"/>
      <c r="M2096" s="297"/>
      <c r="N2096" s="105"/>
      <c r="O2096" s="105"/>
      <c r="P2096" s="105"/>
      <c r="Q2096" s="27"/>
      <c r="R2096" s="27"/>
      <c r="S2096" s="27"/>
      <c r="T2096" s="27"/>
      <c r="U2096" s="27"/>
      <c r="V2096" s="27"/>
      <c r="W2096" s="27"/>
      <c r="X2096" s="27"/>
      <c r="Y2096" s="27"/>
      <c r="Z2096" s="27"/>
      <c r="AA2096" s="27"/>
      <c r="AB2096" s="27"/>
      <c r="AC2096" s="27"/>
      <c r="AD2096" s="22"/>
    </row>
    <row r="2097" spans="1:30" s="25" customFormat="1" ht="12.75">
      <c r="A2097" s="22"/>
      <c r="E2097" s="43"/>
      <c r="F2097" s="44"/>
      <c r="G2097" s="49"/>
      <c r="H2097" s="49"/>
      <c r="I2097" s="49"/>
      <c r="J2097" s="26"/>
      <c r="K2097" s="26"/>
      <c r="L2097" s="26"/>
      <c r="M2097" s="297"/>
      <c r="N2097" s="105"/>
      <c r="O2097" s="105"/>
      <c r="P2097" s="105"/>
      <c r="Q2097" s="27"/>
      <c r="R2097" s="27"/>
      <c r="S2097" s="27"/>
      <c r="T2097" s="27"/>
      <c r="U2097" s="27"/>
      <c r="V2097" s="27"/>
      <c r="W2097" s="27"/>
      <c r="X2097" s="27"/>
      <c r="Y2097" s="27"/>
      <c r="Z2097" s="27"/>
      <c r="AA2097" s="27"/>
      <c r="AB2097" s="27"/>
      <c r="AC2097" s="27"/>
      <c r="AD2097" s="22"/>
    </row>
    <row r="2098" spans="1:30" s="25" customFormat="1" ht="12.75">
      <c r="A2098" s="22"/>
      <c r="E2098" s="43"/>
      <c r="F2098" s="44"/>
      <c r="G2098" s="49"/>
      <c r="H2098" s="49"/>
      <c r="I2098" s="49"/>
      <c r="J2098" s="26"/>
      <c r="K2098" s="26"/>
      <c r="L2098" s="26"/>
      <c r="M2098" s="297"/>
      <c r="N2098" s="105"/>
      <c r="O2098" s="105"/>
      <c r="P2098" s="105"/>
      <c r="Q2098" s="27"/>
      <c r="R2098" s="27"/>
      <c r="S2098" s="27"/>
      <c r="T2098" s="27"/>
      <c r="U2098" s="27"/>
      <c r="V2098" s="27"/>
      <c r="W2098" s="27"/>
      <c r="X2098" s="27"/>
      <c r="Y2098" s="27"/>
      <c r="Z2098" s="27"/>
      <c r="AA2098" s="27"/>
      <c r="AB2098" s="27"/>
      <c r="AC2098" s="27"/>
      <c r="AD2098" s="22"/>
    </row>
    <row r="2099" spans="1:30" s="25" customFormat="1" ht="12.75">
      <c r="A2099" s="22"/>
      <c r="E2099" s="43"/>
      <c r="F2099" s="44"/>
      <c r="G2099" s="49"/>
      <c r="H2099" s="49"/>
      <c r="I2099" s="49"/>
      <c r="J2099" s="26"/>
      <c r="K2099" s="26"/>
      <c r="L2099" s="26"/>
      <c r="M2099" s="297"/>
      <c r="N2099" s="105"/>
      <c r="O2099" s="105"/>
      <c r="P2099" s="105"/>
      <c r="Q2099" s="27"/>
      <c r="R2099" s="27"/>
      <c r="S2099" s="27"/>
      <c r="T2099" s="27"/>
      <c r="U2099" s="27"/>
      <c r="V2099" s="27"/>
      <c r="W2099" s="27"/>
      <c r="X2099" s="27"/>
      <c r="Y2099" s="27"/>
      <c r="Z2099" s="27"/>
      <c r="AA2099" s="27"/>
      <c r="AB2099" s="27"/>
      <c r="AC2099" s="27"/>
      <c r="AD2099" s="22"/>
    </row>
    <row r="2100" spans="1:30" s="25" customFormat="1" ht="12.75">
      <c r="A2100" s="22"/>
      <c r="E2100" s="43"/>
      <c r="F2100" s="44"/>
      <c r="G2100" s="49"/>
      <c r="H2100" s="49"/>
      <c r="I2100" s="49"/>
      <c r="J2100" s="26"/>
      <c r="K2100" s="26"/>
      <c r="L2100" s="26"/>
      <c r="M2100" s="297"/>
      <c r="N2100" s="105"/>
      <c r="O2100" s="105"/>
      <c r="P2100" s="105"/>
      <c r="Q2100" s="27"/>
      <c r="R2100" s="27"/>
      <c r="S2100" s="27"/>
      <c r="T2100" s="27"/>
      <c r="U2100" s="27"/>
      <c r="V2100" s="27"/>
      <c r="W2100" s="27"/>
      <c r="X2100" s="27"/>
      <c r="Y2100" s="27"/>
      <c r="Z2100" s="27"/>
      <c r="AA2100" s="27"/>
      <c r="AB2100" s="27"/>
      <c r="AC2100" s="27"/>
      <c r="AD2100" s="22"/>
    </row>
    <row r="2101" spans="1:30" s="25" customFormat="1" ht="12.75">
      <c r="A2101" s="22"/>
      <c r="E2101" s="43"/>
      <c r="F2101" s="44"/>
      <c r="G2101" s="49"/>
      <c r="H2101" s="49"/>
      <c r="I2101" s="49"/>
      <c r="J2101" s="26"/>
      <c r="K2101" s="26"/>
      <c r="L2101" s="26"/>
      <c r="M2101" s="297"/>
      <c r="N2101" s="105"/>
      <c r="O2101" s="105"/>
      <c r="P2101" s="105"/>
      <c r="Q2101" s="27"/>
      <c r="R2101" s="27"/>
      <c r="S2101" s="27"/>
      <c r="T2101" s="27"/>
      <c r="U2101" s="27"/>
      <c r="V2101" s="27"/>
      <c r="W2101" s="27"/>
      <c r="X2101" s="27"/>
      <c r="Y2101" s="27"/>
      <c r="Z2101" s="27"/>
      <c r="AA2101" s="27"/>
      <c r="AB2101" s="27"/>
      <c r="AC2101" s="27"/>
      <c r="AD2101" s="22"/>
    </row>
    <row r="2102" spans="1:30" s="25" customFormat="1" ht="12.75">
      <c r="A2102" s="22"/>
      <c r="E2102" s="43"/>
      <c r="F2102" s="44"/>
      <c r="G2102" s="49"/>
      <c r="H2102" s="49"/>
      <c r="I2102" s="49"/>
      <c r="J2102" s="26"/>
      <c r="K2102" s="26"/>
      <c r="L2102" s="26"/>
      <c r="M2102" s="297"/>
      <c r="N2102" s="105"/>
      <c r="O2102" s="105"/>
      <c r="P2102" s="105"/>
      <c r="Q2102" s="27"/>
      <c r="R2102" s="27"/>
      <c r="S2102" s="27"/>
      <c r="T2102" s="27"/>
      <c r="U2102" s="27"/>
      <c r="V2102" s="27"/>
      <c r="W2102" s="27"/>
      <c r="X2102" s="27"/>
      <c r="Y2102" s="27"/>
      <c r="Z2102" s="27"/>
      <c r="AA2102" s="27"/>
      <c r="AB2102" s="27"/>
      <c r="AC2102" s="27"/>
      <c r="AD2102" s="22"/>
    </row>
    <row r="2103" spans="1:30" s="25" customFormat="1" ht="12.75">
      <c r="A2103" s="22"/>
      <c r="E2103" s="43"/>
      <c r="F2103" s="44"/>
      <c r="G2103" s="49"/>
      <c r="H2103" s="49"/>
      <c r="I2103" s="49"/>
      <c r="J2103" s="26"/>
      <c r="K2103" s="26"/>
      <c r="L2103" s="26"/>
      <c r="M2103" s="297"/>
      <c r="N2103" s="105"/>
      <c r="O2103" s="105"/>
      <c r="P2103" s="105"/>
      <c r="Q2103" s="27"/>
      <c r="R2103" s="27"/>
      <c r="S2103" s="27"/>
      <c r="T2103" s="27"/>
      <c r="U2103" s="27"/>
      <c r="V2103" s="27"/>
      <c r="W2103" s="27"/>
      <c r="X2103" s="27"/>
      <c r="Y2103" s="27"/>
      <c r="Z2103" s="27"/>
      <c r="AA2103" s="27"/>
      <c r="AB2103" s="27"/>
      <c r="AC2103" s="27"/>
      <c r="AD2103" s="22"/>
    </row>
    <row r="2104" spans="1:30" s="25" customFormat="1" ht="12.75">
      <c r="A2104" s="22"/>
      <c r="E2104" s="43"/>
      <c r="F2104" s="44"/>
      <c r="G2104" s="49"/>
      <c r="H2104" s="49"/>
      <c r="I2104" s="49"/>
      <c r="J2104" s="26"/>
      <c r="K2104" s="26"/>
      <c r="L2104" s="26"/>
      <c r="M2104" s="297"/>
      <c r="N2104" s="105"/>
      <c r="O2104" s="105"/>
      <c r="P2104" s="105"/>
      <c r="Q2104" s="27"/>
      <c r="R2104" s="27"/>
      <c r="S2104" s="27"/>
      <c r="T2104" s="27"/>
      <c r="U2104" s="27"/>
      <c r="V2104" s="27"/>
      <c r="W2104" s="27"/>
      <c r="X2104" s="27"/>
      <c r="Y2104" s="27"/>
      <c r="Z2104" s="27"/>
      <c r="AA2104" s="27"/>
      <c r="AB2104" s="27"/>
      <c r="AC2104" s="27"/>
      <c r="AD2104" s="22"/>
    </row>
    <row r="2105" spans="1:30" s="25" customFormat="1" ht="12.75">
      <c r="A2105" s="22"/>
      <c r="E2105" s="43"/>
      <c r="F2105" s="44"/>
      <c r="G2105" s="49"/>
      <c r="H2105" s="49"/>
      <c r="I2105" s="49"/>
      <c r="J2105" s="26"/>
      <c r="K2105" s="26"/>
      <c r="L2105" s="26"/>
      <c r="M2105" s="297"/>
      <c r="N2105" s="105"/>
      <c r="O2105" s="105"/>
      <c r="P2105" s="105"/>
      <c r="Q2105" s="27"/>
      <c r="R2105" s="27"/>
      <c r="S2105" s="27"/>
      <c r="T2105" s="27"/>
      <c r="U2105" s="27"/>
      <c r="V2105" s="27"/>
      <c r="W2105" s="27"/>
      <c r="X2105" s="27"/>
      <c r="Y2105" s="27"/>
      <c r="Z2105" s="27"/>
      <c r="AA2105" s="27"/>
      <c r="AB2105" s="27"/>
      <c r="AC2105" s="27"/>
      <c r="AD2105" s="22"/>
    </row>
    <row r="2106" spans="1:30" s="25" customFormat="1" ht="12.75">
      <c r="A2106" s="22"/>
      <c r="E2106" s="43"/>
      <c r="F2106" s="44"/>
      <c r="G2106" s="49"/>
      <c r="H2106" s="49"/>
      <c r="I2106" s="49"/>
      <c r="J2106" s="26"/>
      <c r="K2106" s="26"/>
      <c r="L2106" s="26"/>
      <c r="M2106" s="297"/>
      <c r="N2106" s="105"/>
      <c r="O2106" s="105"/>
      <c r="P2106" s="105"/>
      <c r="Q2106" s="27"/>
      <c r="R2106" s="27"/>
      <c r="S2106" s="27"/>
      <c r="T2106" s="27"/>
      <c r="U2106" s="27"/>
      <c r="V2106" s="27"/>
      <c r="W2106" s="27"/>
      <c r="X2106" s="27"/>
      <c r="Y2106" s="27"/>
      <c r="Z2106" s="27"/>
      <c r="AA2106" s="27"/>
      <c r="AB2106" s="27"/>
      <c r="AC2106" s="27"/>
      <c r="AD2106" s="22"/>
    </row>
    <row r="2107" spans="1:30" s="25" customFormat="1" ht="12.75">
      <c r="A2107" s="22"/>
      <c r="E2107" s="43"/>
      <c r="F2107" s="44"/>
      <c r="G2107" s="49"/>
      <c r="H2107" s="49"/>
      <c r="I2107" s="49"/>
      <c r="J2107" s="26"/>
      <c r="K2107" s="26"/>
      <c r="L2107" s="26"/>
      <c r="M2107" s="297"/>
      <c r="N2107" s="105"/>
      <c r="O2107" s="105"/>
      <c r="P2107" s="105"/>
      <c r="Q2107" s="27"/>
      <c r="R2107" s="27"/>
      <c r="S2107" s="27"/>
      <c r="T2107" s="27"/>
      <c r="U2107" s="27"/>
      <c r="V2107" s="27"/>
      <c r="W2107" s="27"/>
      <c r="X2107" s="27"/>
      <c r="Y2107" s="27"/>
      <c r="Z2107" s="27"/>
      <c r="AA2107" s="27"/>
      <c r="AB2107" s="27"/>
      <c r="AC2107" s="27"/>
      <c r="AD2107" s="22"/>
    </row>
    <row r="2108" spans="1:30" s="25" customFormat="1" ht="12.75">
      <c r="A2108" s="22"/>
      <c r="E2108" s="43"/>
      <c r="F2108" s="44"/>
      <c r="G2108" s="49"/>
      <c r="H2108" s="49"/>
      <c r="I2108" s="49"/>
      <c r="J2108" s="26"/>
      <c r="K2108" s="26"/>
      <c r="L2108" s="26"/>
      <c r="M2108" s="297"/>
      <c r="N2108" s="105"/>
      <c r="O2108" s="105"/>
      <c r="P2108" s="105"/>
      <c r="Q2108" s="27"/>
      <c r="R2108" s="27"/>
      <c r="S2108" s="27"/>
      <c r="T2108" s="27"/>
      <c r="U2108" s="27"/>
      <c r="V2108" s="27"/>
      <c r="W2108" s="27"/>
      <c r="X2108" s="27"/>
      <c r="Y2108" s="27"/>
      <c r="Z2108" s="27"/>
      <c r="AA2108" s="27"/>
      <c r="AB2108" s="27"/>
      <c r="AC2108" s="27"/>
      <c r="AD2108" s="22"/>
    </row>
    <row r="2109" spans="1:30" s="25" customFormat="1" ht="12.75">
      <c r="A2109" s="22"/>
      <c r="E2109" s="43"/>
      <c r="F2109" s="44"/>
      <c r="G2109" s="49"/>
      <c r="H2109" s="49"/>
      <c r="I2109" s="49"/>
      <c r="J2109" s="26"/>
      <c r="K2109" s="26"/>
      <c r="L2109" s="26"/>
      <c r="M2109" s="297"/>
      <c r="N2109" s="105"/>
      <c r="O2109" s="105"/>
      <c r="P2109" s="105"/>
      <c r="Q2109" s="27"/>
      <c r="R2109" s="27"/>
      <c r="S2109" s="27"/>
      <c r="T2109" s="27"/>
      <c r="U2109" s="27"/>
      <c r="V2109" s="27"/>
      <c r="W2109" s="27"/>
      <c r="X2109" s="27"/>
      <c r="Y2109" s="27"/>
      <c r="Z2109" s="27"/>
      <c r="AA2109" s="27"/>
      <c r="AB2109" s="27"/>
      <c r="AC2109" s="27"/>
      <c r="AD2109" s="22"/>
    </row>
    <row r="2110" spans="1:30" s="25" customFormat="1" ht="12.75">
      <c r="A2110" s="22"/>
      <c r="E2110" s="43"/>
      <c r="F2110" s="44"/>
      <c r="G2110" s="49"/>
      <c r="H2110" s="49"/>
      <c r="I2110" s="49"/>
      <c r="J2110" s="26"/>
      <c r="K2110" s="26"/>
      <c r="L2110" s="26"/>
      <c r="M2110" s="297"/>
      <c r="N2110" s="105"/>
      <c r="O2110" s="105"/>
      <c r="P2110" s="105"/>
      <c r="Q2110" s="27"/>
      <c r="R2110" s="27"/>
      <c r="S2110" s="27"/>
      <c r="T2110" s="27"/>
      <c r="U2110" s="27"/>
      <c r="V2110" s="27"/>
      <c r="W2110" s="27"/>
      <c r="X2110" s="27"/>
      <c r="Y2110" s="27"/>
      <c r="Z2110" s="27"/>
      <c r="AA2110" s="27"/>
      <c r="AB2110" s="27"/>
      <c r="AC2110" s="27"/>
      <c r="AD2110" s="22"/>
    </row>
    <row r="2111" spans="1:30" s="25" customFormat="1" ht="12.75">
      <c r="A2111" s="22"/>
      <c r="E2111" s="43"/>
      <c r="F2111" s="44"/>
      <c r="G2111" s="49"/>
      <c r="H2111" s="49"/>
      <c r="I2111" s="49"/>
      <c r="J2111" s="26"/>
      <c r="K2111" s="26"/>
      <c r="L2111" s="26"/>
      <c r="M2111" s="297"/>
      <c r="N2111" s="105"/>
      <c r="O2111" s="105"/>
      <c r="P2111" s="105"/>
      <c r="Q2111" s="27"/>
      <c r="R2111" s="27"/>
      <c r="S2111" s="27"/>
      <c r="T2111" s="27"/>
      <c r="U2111" s="27"/>
      <c r="V2111" s="27"/>
      <c r="W2111" s="27"/>
      <c r="X2111" s="27"/>
      <c r="Y2111" s="27"/>
      <c r="Z2111" s="27"/>
      <c r="AA2111" s="27"/>
      <c r="AB2111" s="27"/>
      <c r="AC2111" s="27"/>
      <c r="AD2111" s="22"/>
    </row>
    <row r="2112" spans="1:30" s="25" customFormat="1" ht="12.75">
      <c r="A2112" s="22"/>
      <c r="E2112" s="43"/>
      <c r="F2112" s="44"/>
      <c r="G2112" s="49"/>
      <c r="H2112" s="49"/>
      <c r="I2112" s="49"/>
      <c r="J2112" s="26"/>
      <c r="K2112" s="26"/>
      <c r="L2112" s="26"/>
      <c r="M2112" s="297"/>
      <c r="N2112" s="105"/>
      <c r="O2112" s="105"/>
      <c r="P2112" s="105"/>
      <c r="Q2112" s="27"/>
      <c r="R2112" s="27"/>
      <c r="S2112" s="27"/>
      <c r="T2112" s="27"/>
      <c r="U2112" s="27"/>
      <c r="V2112" s="27"/>
      <c r="W2112" s="27"/>
      <c r="X2112" s="27"/>
      <c r="Y2112" s="27"/>
      <c r="Z2112" s="27"/>
      <c r="AA2112" s="27"/>
      <c r="AB2112" s="27"/>
      <c r="AC2112" s="27"/>
      <c r="AD2112" s="22"/>
    </row>
    <row r="2113" spans="1:30" s="25" customFormat="1" ht="12.75">
      <c r="A2113" s="22"/>
      <c r="E2113" s="43"/>
      <c r="F2113" s="44"/>
      <c r="G2113" s="49"/>
      <c r="H2113" s="49"/>
      <c r="I2113" s="49"/>
      <c r="J2113" s="26"/>
      <c r="K2113" s="26"/>
      <c r="L2113" s="26"/>
      <c r="M2113" s="297"/>
      <c r="N2113" s="105"/>
      <c r="O2113" s="105"/>
      <c r="P2113" s="105"/>
      <c r="Q2113" s="27"/>
      <c r="R2113" s="27"/>
      <c r="S2113" s="27"/>
      <c r="T2113" s="27"/>
      <c r="U2113" s="27"/>
      <c r="V2113" s="27"/>
      <c r="W2113" s="27"/>
      <c r="X2113" s="27"/>
      <c r="Y2113" s="27"/>
      <c r="Z2113" s="27"/>
      <c r="AA2113" s="27"/>
      <c r="AB2113" s="27"/>
      <c r="AC2113" s="27"/>
      <c r="AD2113" s="22"/>
    </row>
    <row r="2114" spans="1:30" s="25" customFormat="1" ht="12.75">
      <c r="A2114" s="22"/>
      <c r="E2114" s="43"/>
      <c r="F2114" s="44"/>
      <c r="G2114" s="49"/>
      <c r="H2114" s="49"/>
      <c r="I2114" s="49"/>
      <c r="J2114" s="26"/>
      <c r="K2114" s="26"/>
      <c r="L2114" s="26"/>
      <c r="M2114" s="297"/>
      <c r="N2114" s="105"/>
      <c r="O2114" s="105"/>
      <c r="P2114" s="105"/>
      <c r="Q2114" s="27"/>
      <c r="R2114" s="27"/>
      <c r="S2114" s="27"/>
      <c r="T2114" s="27"/>
      <c r="U2114" s="27"/>
      <c r="V2114" s="27"/>
      <c r="W2114" s="27"/>
      <c r="X2114" s="27"/>
      <c r="Y2114" s="27"/>
      <c r="Z2114" s="27"/>
      <c r="AA2114" s="27"/>
      <c r="AB2114" s="27"/>
      <c r="AC2114" s="27"/>
      <c r="AD2114" s="22"/>
    </row>
    <row r="2115" spans="1:30" s="25" customFormat="1" ht="12.75">
      <c r="A2115" s="22"/>
      <c r="E2115" s="43"/>
      <c r="F2115" s="44"/>
      <c r="G2115" s="49"/>
      <c r="H2115" s="49"/>
      <c r="I2115" s="49"/>
      <c r="J2115" s="26"/>
      <c r="K2115" s="26"/>
      <c r="L2115" s="26"/>
      <c r="M2115" s="297"/>
      <c r="N2115" s="105"/>
      <c r="O2115" s="105"/>
      <c r="P2115" s="105"/>
      <c r="Q2115" s="27"/>
      <c r="R2115" s="27"/>
      <c r="S2115" s="27"/>
      <c r="T2115" s="27"/>
      <c r="U2115" s="27"/>
      <c r="V2115" s="27"/>
      <c r="W2115" s="27"/>
      <c r="X2115" s="27"/>
      <c r="Y2115" s="27"/>
      <c r="Z2115" s="27"/>
      <c r="AA2115" s="27"/>
      <c r="AB2115" s="27"/>
      <c r="AC2115" s="27"/>
      <c r="AD2115" s="22"/>
    </row>
    <row r="2116" spans="1:30" s="25" customFormat="1" ht="12.75">
      <c r="A2116" s="22"/>
      <c r="E2116" s="43"/>
      <c r="F2116" s="44"/>
      <c r="G2116" s="49"/>
      <c r="H2116" s="49"/>
      <c r="I2116" s="49"/>
      <c r="J2116" s="26"/>
      <c r="K2116" s="26"/>
      <c r="L2116" s="26"/>
      <c r="M2116" s="297"/>
      <c r="N2116" s="105"/>
      <c r="O2116" s="105"/>
      <c r="P2116" s="105"/>
      <c r="Q2116" s="27"/>
      <c r="R2116" s="27"/>
      <c r="S2116" s="27"/>
      <c r="T2116" s="27"/>
      <c r="U2116" s="27"/>
      <c r="V2116" s="27"/>
      <c r="W2116" s="27"/>
      <c r="X2116" s="27"/>
      <c r="Y2116" s="27"/>
      <c r="Z2116" s="27"/>
      <c r="AA2116" s="27"/>
      <c r="AB2116" s="27"/>
      <c r="AC2116" s="27"/>
      <c r="AD2116" s="22"/>
    </row>
    <row r="2117" spans="1:30" s="25" customFormat="1" ht="12.75">
      <c r="A2117" s="22"/>
      <c r="E2117" s="43"/>
      <c r="F2117" s="44"/>
      <c r="G2117" s="49"/>
      <c r="H2117" s="49"/>
      <c r="I2117" s="49"/>
      <c r="J2117" s="26"/>
      <c r="K2117" s="26"/>
      <c r="L2117" s="26"/>
      <c r="M2117" s="297"/>
      <c r="N2117" s="105"/>
      <c r="O2117" s="105"/>
      <c r="P2117" s="105"/>
      <c r="Q2117" s="27"/>
      <c r="R2117" s="27"/>
      <c r="S2117" s="27"/>
      <c r="T2117" s="27"/>
      <c r="U2117" s="27"/>
      <c r="V2117" s="27"/>
      <c r="W2117" s="27"/>
      <c r="X2117" s="27"/>
      <c r="Y2117" s="27"/>
      <c r="Z2117" s="27"/>
      <c r="AA2117" s="27"/>
      <c r="AB2117" s="27"/>
      <c r="AC2117" s="27"/>
      <c r="AD2117" s="22"/>
    </row>
    <row r="2118" spans="1:30" s="25" customFormat="1" ht="12.75">
      <c r="A2118" s="22"/>
      <c r="E2118" s="43"/>
      <c r="F2118" s="44"/>
      <c r="G2118" s="49"/>
      <c r="H2118" s="49"/>
      <c r="I2118" s="49"/>
      <c r="J2118" s="26"/>
      <c r="K2118" s="26"/>
      <c r="L2118" s="26"/>
      <c r="M2118" s="297"/>
      <c r="N2118" s="105"/>
      <c r="O2118" s="105"/>
      <c r="P2118" s="105"/>
      <c r="Q2118" s="27"/>
      <c r="R2118" s="27"/>
      <c r="S2118" s="27"/>
      <c r="T2118" s="27"/>
      <c r="U2118" s="27"/>
      <c r="V2118" s="27"/>
      <c r="W2118" s="27"/>
      <c r="X2118" s="27"/>
      <c r="Y2118" s="27"/>
      <c r="Z2118" s="27"/>
      <c r="AA2118" s="27"/>
      <c r="AB2118" s="27"/>
      <c r="AC2118" s="27"/>
      <c r="AD2118" s="22"/>
    </row>
    <row r="2119" spans="1:30" s="25" customFormat="1" ht="12.75">
      <c r="A2119" s="22"/>
      <c r="E2119" s="43"/>
      <c r="F2119" s="44"/>
      <c r="G2119" s="49"/>
      <c r="H2119" s="49"/>
      <c r="I2119" s="49"/>
      <c r="J2119" s="26"/>
      <c r="K2119" s="26"/>
      <c r="L2119" s="26"/>
      <c r="M2119" s="297"/>
      <c r="N2119" s="105"/>
      <c r="O2119" s="105"/>
      <c r="P2119" s="105"/>
      <c r="Q2119" s="27"/>
      <c r="R2119" s="27"/>
      <c r="S2119" s="27"/>
      <c r="T2119" s="27"/>
      <c r="U2119" s="27"/>
      <c r="V2119" s="27"/>
      <c r="W2119" s="27"/>
      <c r="X2119" s="27"/>
      <c r="Y2119" s="27"/>
      <c r="Z2119" s="27"/>
      <c r="AA2119" s="27"/>
      <c r="AB2119" s="27"/>
      <c r="AC2119" s="27"/>
      <c r="AD2119" s="22"/>
    </row>
    <row r="2120" spans="1:30" s="25" customFormat="1" ht="12.75">
      <c r="A2120" s="22"/>
      <c r="E2120" s="43"/>
      <c r="F2120" s="44"/>
      <c r="G2120" s="49"/>
      <c r="H2120" s="49"/>
      <c r="I2120" s="49"/>
      <c r="J2120" s="26"/>
      <c r="K2120" s="26"/>
      <c r="L2120" s="26"/>
      <c r="M2120" s="297"/>
      <c r="N2120" s="105"/>
      <c r="O2120" s="105"/>
      <c r="P2120" s="105"/>
      <c r="Q2120" s="27"/>
      <c r="R2120" s="27"/>
      <c r="S2120" s="27"/>
      <c r="T2120" s="27"/>
      <c r="U2120" s="27"/>
      <c r="V2120" s="27"/>
      <c r="W2120" s="27"/>
      <c r="X2120" s="27"/>
      <c r="Y2120" s="27"/>
      <c r="Z2120" s="27"/>
      <c r="AA2120" s="27"/>
      <c r="AB2120" s="27"/>
      <c r="AC2120" s="27"/>
      <c r="AD2120" s="22"/>
    </row>
    <row r="2121" spans="1:30" s="25" customFormat="1" ht="12.75">
      <c r="A2121" s="22"/>
      <c r="E2121" s="43"/>
      <c r="F2121" s="44"/>
      <c r="G2121" s="49"/>
      <c r="H2121" s="49"/>
      <c r="I2121" s="49"/>
      <c r="J2121" s="26"/>
      <c r="K2121" s="26"/>
      <c r="L2121" s="26"/>
      <c r="M2121" s="297"/>
      <c r="N2121" s="105"/>
      <c r="O2121" s="105"/>
      <c r="P2121" s="105"/>
      <c r="Q2121" s="27"/>
      <c r="R2121" s="27"/>
      <c r="S2121" s="27"/>
      <c r="T2121" s="27"/>
      <c r="U2121" s="27"/>
      <c r="V2121" s="27"/>
      <c r="W2121" s="27"/>
      <c r="X2121" s="27"/>
      <c r="Y2121" s="27"/>
      <c r="Z2121" s="27"/>
      <c r="AA2121" s="27"/>
      <c r="AB2121" s="27"/>
      <c r="AC2121" s="27"/>
      <c r="AD2121" s="22"/>
    </row>
    <row r="2122" spans="1:30" s="25" customFormat="1" ht="12.75">
      <c r="A2122" s="22"/>
      <c r="E2122" s="43"/>
      <c r="F2122" s="44"/>
      <c r="G2122" s="49"/>
      <c r="H2122" s="49"/>
      <c r="I2122" s="49"/>
      <c r="J2122" s="26"/>
      <c r="K2122" s="26"/>
      <c r="L2122" s="26"/>
      <c r="M2122" s="297"/>
      <c r="N2122" s="105"/>
      <c r="O2122" s="105"/>
      <c r="P2122" s="105"/>
      <c r="Q2122" s="27"/>
      <c r="R2122" s="27"/>
      <c r="S2122" s="27"/>
      <c r="T2122" s="27"/>
      <c r="U2122" s="27"/>
      <c r="V2122" s="27"/>
      <c r="W2122" s="27"/>
      <c r="X2122" s="27"/>
      <c r="Y2122" s="27"/>
      <c r="Z2122" s="27"/>
      <c r="AA2122" s="27"/>
      <c r="AB2122" s="27"/>
      <c r="AC2122" s="27"/>
      <c r="AD2122" s="22"/>
    </row>
    <row r="2123" spans="1:30" s="25" customFormat="1" ht="12.75">
      <c r="A2123" s="22"/>
      <c r="E2123" s="43"/>
      <c r="F2123" s="44"/>
      <c r="G2123" s="49"/>
      <c r="H2123" s="49"/>
      <c r="I2123" s="49"/>
      <c r="J2123" s="26"/>
      <c r="K2123" s="26"/>
      <c r="L2123" s="26"/>
      <c r="M2123" s="297"/>
      <c r="N2123" s="105"/>
      <c r="O2123" s="105"/>
      <c r="P2123" s="105"/>
      <c r="Q2123" s="27"/>
      <c r="R2123" s="27"/>
      <c r="S2123" s="27"/>
      <c r="T2123" s="27"/>
      <c r="U2123" s="27"/>
      <c r="V2123" s="27"/>
      <c r="W2123" s="27"/>
      <c r="X2123" s="27"/>
      <c r="Y2123" s="27"/>
      <c r="Z2123" s="27"/>
      <c r="AA2123" s="27"/>
      <c r="AB2123" s="27"/>
      <c r="AC2123" s="27"/>
      <c r="AD2123" s="22"/>
    </row>
    <row r="2124" spans="1:30" s="25" customFormat="1" ht="12.75">
      <c r="A2124" s="22"/>
      <c r="E2124" s="43"/>
      <c r="F2124" s="44"/>
      <c r="G2124" s="49"/>
      <c r="H2124" s="49"/>
      <c r="I2124" s="49"/>
      <c r="J2124" s="26"/>
      <c r="K2124" s="26"/>
      <c r="L2124" s="26"/>
      <c r="M2124" s="297"/>
      <c r="N2124" s="105"/>
      <c r="O2124" s="105"/>
      <c r="P2124" s="105"/>
      <c r="Q2124" s="27"/>
      <c r="R2124" s="27"/>
      <c r="S2124" s="27"/>
      <c r="T2124" s="27"/>
      <c r="U2124" s="27"/>
      <c r="V2124" s="27"/>
      <c r="W2124" s="27"/>
      <c r="X2124" s="27"/>
      <c r="Y2124" s="27"/>
      <c r="Z2124" s="27"/>
      <c r="AA2124" s="27"/>
      <c r="AB2124" s="27"/>
      <c r="AC2124" s="27"/>
      <c r="AD2124" s="22"/>
    </row>
    <row r="2125" spans="1:30" s="25" customFormat="1" ht="12.75">
      <c r="A2125" s="22"/>
      <c r="E2125" s="43"/>
      <c r="F2125" s="44"/>
      <c r="G2125" s="49"/>
      <c r="H2125" s="49"/>
      <c r="I2125" s="49"/>
      <c r="J2125" s="26"/>
      <c r="K2125" s="26"/>
      <c r="L2125" s="26"/>
      <c r="M2125" s="297"/>
      <c r="N2125" s="105"/>
      <c r="O2125" s="105"/>
      <c r="P2125" s="105"/>
      <c r="Q2125" s="27"/>
      <c r="R2125" s="27"/>
      <c r="S2125" s="27"/>
      <c r="T2125" s="27"/>
      <c r="U2125" s="27"/>
      <c r="V2125" s="27"/>
      <c r="W2125" s="27"/>
      <c r="X2125" s="27"/>
      <c r="Y2125" s="27"/>
      <c r="Z2125" s="27"/>
      <c r="AA2125" s="27"/>
      <c r="AB2125" s="27"/>
      <c r="AC2125" s="27"/>
      <c r="AD2125" s="22"/>
    </row>
    <row r="2126" spans="1:30" s="25" customFormat="1" ht="12.75">
      <c r="A2126" s="22"/>
      <c r="E2126" s="43"/>
      <c r="F2126" s="44"/>
      <c r="G2126" s="49"/>
      <c r="H2126" s="49"/>
      <c r="I2126" s="49"/>
      <c r="J2126" s="26"/>
      <c r="K2126" s="26"/>
      <c r="L2126" s="26"/>
      <c r="M2126" s="297"/>
      <c r="N2126" s="105"/>
      <c r="O2126" s="105"/>
      <c r="P2126" s="105"/>
      <c r="Q2126" s="27"/>
      <c r="R2126" s="27"/>
      <c r="S2126" s="27"/>
      <c r="T2126" s="27"/>
      <c r="U2126" s="27"/>
      <c r="V2126" s="27"/>
      <c r="W2126" s="27"/>
      <c r="X2126" s="27"/>
      <c r="Y2126" s="27"/>
      <c r="Z2126" s="27"/>
      <c r="AA2126" s="27"/>
      <c r="AB2126" s="27"/>
      <c r="AC2126" s="27"/>
      <c r="AD2126" s="22"/>
    </row>
    <row r="2127" spans="1:30" s="25" customFormat="1" ht="12.75">
      <c r="A2127" s="22"/>
      <c r="E2127" s="43"/>
      <c r="F2127" s="44"/>
      <c r="G2127" s="49"/>
      <c r="H2127" s="49"/>
      <c r="I2127" s="49"/>
      <c r="J2127" s="26"/>
      <c r="K2127" s="26"/>
      <c r="L2127" s="26"/>
      <c r="M2127" s="297"/>
      <c r="N2127" s="105"/>
      <c r="O2127" s="105"/>
      <c r="P2127" s="105"/>
      <c r="Q2127" s="27"/>
      <c r="R2127" s="27"/>
      <c r="S2127" s="27"/>
      <c r="T2127" s="27"/>
      <c r="U2127" s="27"/>
      <c r="V2127" s="27"/>
      <c r="W2127" s="27"/>
      <c r="X2127" s="27"/>
      <c r="Y2127" s="27"/>
      <c r="Z2127" s="27"/>
      <c r="AA2127" s="27"/>
      <c r="AB2127" s="27"/>
      <c r="AC2127" s="27"/>
      <c r="AD2127" s="22"/>
    </row>
    <row r="2128" spans="1:30" s="25" customFormat="1" ht="12.75">
      <c r="A2128" s="22"/>
      <c r="E2128" s="43"/>
      <c r="F2128" s="44"/>
      <c r="G2128" s="49"/>
      <c r="H2128" s="49"/>
      <c r="I2128" s="49"/>
      <c r="J2128" s="26"/>
      <c r="K2128" s="26"/>
      <c r="L2128" s="26"/>
      <c r="M2128" s="297"/>
      <c r="N2128" s="105"/>
      <c r="O2128" s="105"/>
      <c r="P2128" s="105"/>
      <c r="Q2128" s="27"/>
      <c r="R2128" s="27"/>
      <c r="S2128" s="27"/>
      <c r="T2128" s="27"/>
      <c r="U2128" s="27"/>
      <c r="V2128" s="27"/>
      <c r="W2128" s="27"/>
      <c r="X2128" s="27"/>
      <c r="Y2128" s="27"/>
      <c r="Z2128" s="27"/>
      <c r="AA2128" s="27"/>
      <c r="AB2128" s="27"/>
      <c r="AC2128" s="27"/>
      <c r="AD2128" s="22"/>
    </row>
    <row r="2129" spans="1:30" s="25" customFormat="1" ht="12.75">
      <c r="A2129" s="22"/>
      <c r="E2129" s="43"/>
      <c r="F2129" s="44"/>
      <c r="G2129" s="49"/>
      <c r="H2129" s="49"/>
      <c r="I2129" s="49"/>
      <c r="J2129" s="26"/>
      <c r="K2129" s="26"/>
      <c r="L2129" s="26"/>
      <c r="M2129" s="297"/>
      <c r="N2129" s="105"/>
      <c r="O2129" s="105"/>
      <c r="P2129" s="105"/>
      <c r="Q2129" s="27"/>
      <c r="R2129" s="27"/>
      <c r="S2129" s="27"/>
      <c r="T2129" s="27"/>
      <c r="U2129" s="27"/>
      <c r="V2129" s="27"/>
      <c r="W2129" s="27"/>
      <c r="X2129" s="27"/>
      <c r="Y2129" s="27"/>
      <c r="Z2129" s="27"/>
      <c r="AA2129" s="27"/>
      <c r="AB2129" s="27"/>
      <c r="AC2129" s="27"/>
      <c r="AD2129" s="22"/>
    </row>
    <row r="2130" spans="1:30" s="25" customFormat="1" ht="12.75">
      <c r="A2130" s="22"/>
      <c r="E2130" s="43"/>
      <c r="F2130" s="44"/>
      <c r="G2130" s="49"/>
      <c r="H2130" s="49"/>
      <c r="I2130" s="49"/>
      <c r="J2130" s="26"/>
      <c r="K2130" s="26"/>
      <c r="L2130" s="26"/>
      <c r="M2130" s="297"/>
      <c r="N2130" s="105"/>
      <c r="O2130" s="105"/>
      <c r="P2130" s="105"/>
      <c r="Q2130" s="27"/>
      <c r="R2130" s="27"/>
      <c r="S2130" s="27"/>
      <c r="T2130" s="27"/>
      <c r="U2130" s="27"/>
      <c r="V2130" s="27"/>
      <c r="W2130" s="27"/>
      <c r="X2130" s="27"/>
      <c r="Y2130" s="27"/>
      <c r="Z2130" s="27"/>
      <c r="AA2130" s="27"/>
      <c r="AB2130" s="27"/>
      <c r="AC2130" s="27"/>
      <c r="AD2130" s="22"/>
    </row>
    <row r="2131" spans="1:30" s="25" customFormat="1" ht="12.75">
      <c r="A2131" s="22"/>
      <c r="E2131" s="43"/>
      <c r="F2131" s="44"/>
      <c r="G2131" s="49"/>
      <c r="H2131" s="49"/>
      <c r="I2131" s="49"/>
      <c r="J2131" s="26"/>
      <c r="K2131" s="26"/>
      <c r="L2131" s="26"/>
      <c r="M2131" s="297"/>
      <c r="N2131" s="105"/>
      <c r="O2131" s="105"/>
      <c r="P2131" s="105"/>
      <c r="Q2131" s="27"/>
      <c r="R2131" s="27"/>
      <c r="S2131" s="27"/>
      <c r="T2131" s="27"/>
      <c r="U2131" s="27"/>
      <c r="V2131" s="27"/>
      <c r="W2131" s="27"/>
      <c r="X2131" s="27"/>
      <c r="Y2131" s="27"/>
      <c r="Z2131" s="27"/>
      <c r="AA2131" s="27"/>
      <c r="AB2131" s="27"/>
      <c r="AC2131" s="27"/>
      <c r="AD2131" s="22"/>
    </row>
    <row r="2132" spans="1:30" s="25" customFormat="1" ht="12.75">
      <c r="A2132" s="22"/>
      <c r="E2132" s="43"/>
      <c r="F2132" s="44"/>
      <c r="G2132" s="49"/>
      <c r="H2132" s="49"/>
      <c r="I2132" s="49"/>
      <c r="J2132" s="26"/>
      <c r="K2132" s="26"/>
      <c r="L2132" s="26"/>
      <c r="M2132" s="297"/>
      <c r="N2132" s="105"/>
      <c r="O2132" s="105"/>
      <c r="P2132" s="105"/>
      <c r="Q2132" s="27"/>
      <c r="R2132" s="27"/>
      <c r="S2132" s="27"/>
      <c r="T2132" s="27"/>
      <c r="U2132" s="27"/>
      <c r="V2132" s="27"/>
      <c r="W2132" s="27"/>
      <c r="X2132" s="27"/>
      <c r="Y2132" s="27"/>
      <c r="Z2132" s="27"/>
      <c r="AA2132" s="27"/>
      <c r="AB2132" s="27"/>
      <c r="AC2132" s="27"/>
      <c r="AD2132" s="22"/>
    </row>
    <row r="2133" spans="1:30" s="25" customFormat="1" ht="12.75">
      <c r="A2133" s="22"/>
      <c r="E2133" s="43"/>
      <c r="F2133" s="44"/>
      <c r="G2133" s="49"/>
      <c r="H2133" s="49"/>
      <c r="I2133" s="49"/>
      <c r="J2133" s="26"/>
      <c r="K2133" s="26"/>
      <c r="L2133" s="26"/>
      <c r="M2133" s="297"/>
      <c r="N2133" s="105"/>
      <c r="O2133" s="105"/>
      <c r="P2133" s="105"/>
      <c r="Q2133" s="27"/>
      <c r="R2133" s="27"/>
      <c r="S2133" s="27"/>
      <c r="T2133" s="27"/>
      <c r="U2133" s="27"/>
      <c r="V2133" s="27"/>
      <c r="W2133" s="27"/>
      <c r="X2133" s="27"/>
      <c r="Y2133" s="27"/>
      <c r="Z2133" s="27"/>
      <c r="AA2133" s="27"/>
      <c r="AB2133" s="27"/>
      <c r="AC2133" s="27"/>
      <c r="AD2133" s="22"/>
    </row>
    <row r="2134" spans="1:30" s="25" customFormat="1" ht="12.75">
      <c r="A2134" s="22"/>
      <c r="E2134" s="43"/>
      <c r="F2134" s="44"/>
      <c r="G2134" s="49"/>
      <c r="H2134" s="49"/>
      <c r="I2134" s="49"/>
      <c r="J2134" s="26"/>
      <c r="K2134" s="26"/>
      <c r="L2134" s="26"/>
      <c r="M2134" s="297"/>
      <c r="N2134" s="105"/>
      <c r="O2134" s="105"/>
      <c r="P2134" s="105"/>
      <c r="Q2134" s="27"/>
      <c r="R2134" s="27"/>
      <c r="S2134" s="27"/>
      <c r="T2134" s="27"/>
      <c r="U2134" s="27"/>
      <c r="V2134" s="27"/>
      <c r="W2134" s="27"/>
      <c r="X2134" s="27"/>
      <c r="Y2134" s="27"/>
      <c r="Z2134" s="27"/>
      <c r="AA2134" s="27"/>
      <c r="AB2134" s="27"/>
      <c r="AC2134" s="27"/>
      <c r="AD2134" s="22"/>
    </row>
    <row r="2135" spans="1:30" s="25" customFormat="1" ht="12.75">
      <c r="A2135" s="22"/>
      <c r="E2135" s="43"/>
      <c r="F2135" s="44"/>
      <c r="G2135" s="49"/>
      <c r="H2135" s="49"/>
      <c r="I2135" s="49"/>
      <c r="J2135" s="26"/>
      <c r="K2135" s="26"/>
      <c r="L2135" s="26"/>
      <c r="M2135" s="297"/>
      <c r="N2135" s="105"/>
      <c r="O2135" s="105"/>
      <c r="P2135" s="105"/>
      <c r="Q2135" s="27"/>
      <c r="R2135" s="27"/>
      <c r="S2135" s="27"/>
      <c r="T2135" s="27"/>
      <c r="U2135" s="27"/>
      <c r="V2135" s="27"/>
      <c r="W2135" s="27"/>
      <c r="X2135" s="27"/>
      <c r="Y2135" s="27"/>
      <c r="Z2135" s="27"/>
      <c r="AA2135" s="27"/>
      <c r="AB2135" s="27"/>
      <c r="AC2135" s="27"/>
      <c r="AD2135" s="22"/>
    </row>
    <row r="2136" spans="1:30" s="25" customFormat="1" ht="12.75">
      <c r="A2136" s="22"/>
      <c r="E2136" s="43"/>
      <c r="F2136" s="44"/>
      <c r="G2136" s="49"/>
      <c r="H2136" s="49"/>
      <c r="I2136" s="49"/>
      <c r="J2136" s="26"/>
      <c r="K2136" s="26"/>
      <c r="L2136" s="26"/>
      <c r="M2136" s="297"/>
      <c r="N2136" s="105"/>
      <c r="O2136" s="105"/>
      <c r="P2136" s="105"/>
      <c r="Q2136" s="27"/>
      <c r="R2136" s="27"/>
      <c r="S2136" s="27"/>
      <c r="T2136" s="27"/>
      <c r="U2136" s="27"/>
      <c r="V2136" s="27"/>
      <c r="W2136" s="27"/>
      <c r="X2136" s="27"/>
      <c r="Y2136" s="27"/>
      <c r="Z2136" s="27"/>
      <c r="AA2136" s="27"/>
      <c r="AB2136" s="27"/>
      <c r="AC2136" s="27"/>
      <c r="AD2136" s="22"/>
    </row>
    <row r="2137" spans="1:30" s="25" customFormat="1" ht="12.75">
      <c r="A2137" s="22"/>
      <c r="E2137" s="43"/>
      <c r="F2137" s="44"/>
      <c r="G2137" s="49"/>
      <c r="H2137" s="49"/>
      <c r="I2137" s="49"/>
      <c r="J2137" s="26"/>
      <c r="K2137" s="26"/>
      <c r="L2137" s="26"/>
      <c r="M2137" s="297"/>
      <c r="N2137" s="105"/>
      <c r="O2137" s="105"/>
      <c r="P2137" s="105"/>
      <c r="Q2137" s="27"/>
      <c r="R2137" s="27"/>
      <c r="S2137" s="27"/>
      <c r="T2137" s="27"/>
      <c r="U2137" s="27"/>
      <c r="V2137" s="27"/>
      <c r="W2137" s="27"/>
      <c r="X2137" s="27"/>
      <c r="Y2137" s="27"/>
      <c r="Z2137" s="27"/>
      <c r="AA2137" s="27"/>
      <c r="AB2137" s="27"/>
      <c r="AC2137" s="27"/>
      <c r="AD2137" s="22"/>
    </row>
    <row r="2138" spans="1:30" s="25" customFormat="1" ht="12.75">
      <c r="A2138" s="22"/>
      <c r="E2138" s="43"/>
      <c r="F2138" s="44"/>
      <c r="G2138" s="49"/>
      <c r="H2138" s="49"/>
      <c r="I2138" s="49"/>
      <c r="J2138" s="26"/>
      <c r="K2138" s="26"/>
      <c r="L2138" s="26"/>
      <c r="M2138" s="297"/>
      <c r="N2138" s="105"/>
      <c r="O2138" s="105"/>
      <c r="P2138" s="105"/>
      <c r="Q2138" s="27"/>
      <c r="R2138" s="27"/>
      <c r="S2138" s="27"/>
      <c r="T2138" s="27"/>
      <c r="U2138" s="27"/>
      <c r="V2138" s="27"/>
      <c r="W2138" s="27"/>
      <c r="X2138" s="27"/>
      <c r="Y2138" s="27"/>
      <c r="Z2138" s="27"/>
      <c r="AA2138" s="27"/>
      <c r="AB2138" s="27"/>
      <c r="AC2138" s="27"/>
      <c r="AD2138" s="22"/>
    </row>
    <row r="2139" spans="1:30" s="25" customFormat="1" ht="12.75">
      <c r="A2139" s="22"/>
      <c r="E2139" s="43"/>
      <c r="F2139" s="44"/>
      <c r="G2139" s="49"/>
      <c r="H2139" s="49"/>
      <c r="I2139" s="49"/>
      <c r="J2139" s="26"/>
      <c r="K2139" s="26"/>
      <c r="L2139" s="26"/>
      <c r="M2139" s="297"/>
      <c r="N2139" s="105"/>
      <c r="O2139" s="105"/>
      <c r="P2139" s="105"/>
      <c r="Q2139" s="27"/>
      <c r="R2139" s="27"/>
      <c r="S2139" s="27"/>
      <c r="T2139" s="27"/>
      <c r="U2139" s="27"/>
      <c r="V2139" s="27"/>
      <c r="W2139" s="27"/>
      <c r="X2139" s="27"/>
      <c r="Y2139" s="27"/>
      <c r="Z2139" s="27"/>
      <c r="AA2139" s="27"/>
      <c r="AB2139" s="27"/>
      <c r="AC2139" s="27"/>
      <c r="AD2139" s="22"/>
    </row>
    <row r="2140" spans="1:30" s="25" customFormat="1" ht="12.75">
      <c r="A2140" s="22"/>
      <c r="E2140" s="43"/>
      <c r="F2140" s="44"/>
      <c r="G2140" s="49"/>
      <c r="H2140" s="49"/>
      <c r="I2140" s="49"/>
      <c r="J2140" s="26"/>
      <c r="K2140" s="26"/>
      <c r="L2140" s="26"/>
      <c r="M2140" s="297"/>
      <c r="N2140" s="105"/>
      <c r="O2140" s="105"/>
      <c r="P2140" s="105"/>
      <c r="Q2140" s="27"/>
      <c r="R2140" s="27"/>
      <c r="S2140" s="27"/>
      <c r="T2140" s="27"/>
      <c r="U2140" s="27"/>
      <c r="V2140" s="27"/>
      <c r="W2140" s="27"/>
      <c r="X2140" s="27"/>
      <c r="Y2140" s="27"/>
      <c r="Z2140" s="27"/>
      <c r="AA2140" s="27"/>
      <c r="AB2140" s="27"/>
      <c r="AC2140" s="27"/>
      <c r="AD2140" s="22"/>
    </row>
    <row r="2141" spans="1:30" s="25" customFormat="1" ht="12.75">
      <c r="A2141" s="22"/>
      <c r="E2141" s="43"/>
      <c r="F2141" s="44"/>
      <c r="G2141" s="49"/>
      <c r="H2141" s="49"/>
      <c r="I2141" s="49"/>
      <c r="J2141" s="26"/>
      <c r="K2141" s="26"/>
      <c r="L2141" s="26"/>
      <c r="M2141" s="297"/>
      <c r="N2141" s="105"/>
      <c r="O2141" s="105"/>
      <c r="P2141" s="105"/>
      <c r="Q2141" s="27"/>
      <c r="R2141" s="27"/>
      <c r="S2141" s="27"/>
      <c r="T2141" s="27"/>
      <c r="U2141" s="27"/>
      <c r="V2141" s="27"/>
      <c r="W2141" s="27"/>
      <c r="X2141" s="27"/>
      <c r="Y2141" s="27"/>
      <c r="Z2141" s="27"/>
      <c r="AA2141" s="27"/>
      <c r="AB2141" s="27"/>
      <c r="AC2141" s="27"/>
      <c r="AD2141" s="22"/>
    </row>
    <row r="2142" spans="1:30" s="25" customFormat="1" ht="12.75">
      <c r="A2142" s="22"/>
      <c r="E2142" s="43"/>
      <c r="F2142" s="44"/>
      <c r="G2142" s="49"/>
      <c r="H2142" s="49"/>
      <c r="I2142" s="49"/>
      <c r="J2142" s="26"/>
      <c r="K2142" s="26"/>
      <c r="L2142" s="26"/>
      <c r="M2142" s="297"/>
      <c r="N2142" s="105"/>
      <c r="O2142" s="105"/>
      <c r="P2142" s="105"/>
      <c r="Q2142" s="27"/>
      <c r="R2142" s="27"/>
      <c r="S2142" s="27"/>
      <c r="T2142" s="27"/>
      <c r="U2142" s="27"/>
      <c r="V2142" s="27"/>
      <c r="W2142" s="27"/>
      <c r="X2142" s="27"/>
      <c r="Y2142" s="27"/>
      <c r="Z2142" s="27"/>
      <c r="AA2142" s="27"/>
      <c r="AB2142" s="27"/>
      <c r="AC2142" s="27"/>
      <c r="AD2142" s="22"/>
    </row>
    <row r="2143" spans="1:30" s="25" customFormat="1" ht="12.75">
      <c r="A2143" s="22"/>
      <c r="E2143" s="43"/>
      <c r="F2143" s="44"/>
      <c r="G2143" s="49"/>
      <c r="H2143" s="49"/>
      <c r="I2143" s="49"/>
      <c r="J2143" s="26"/>
      <c r="K2143" s="26"/>
      <c r="L2143" s="26"/>
      <c r="M2143" s="297"/>
      <c r="N2143" s="105"/>
      <c r="O2143" s="105"/>
      <c r="P2143" s="105"/>
      <c r="Q2143" s="27"/>
      <c r="R2143" s="27"/>
      <c r="S2143" s="27"/>
      <c r="T2143" s="27"/>
      <c r="U2143" s="27"/>
      <c r="V2143" s="27"/>
      <c r="W2143" s="27"/>
      <c r="X2143" s="27"/>
      <c r="Y2143" s="27"/>
      <c r="Z2143" s="27"/>
      <c r="AA2143" s="27"/>
      <c r="AB2143" s="27"/>
      <c r="AC2143" s="27"/>
      <c r="AD2143" s="22"/>
    </row>
    <row r="2144" spans="1:30" s="25" customFormat="1" ht="12.75">
      <c r="A2144" s="22"/>
      <c r="E2144" s="43"/>
      <c r="F2144" s="44"/>
      <c r="G2144" s="49"/>
      <c r="H2144" s="49"/>
      <c r="I2144" s="49"/>
      <c r="J2144" s="26"/>
      <c r="K2144" s="26"/>
      <c r="L2144" s="26"/>
      <c r="M2144" s="297"/>
      <c r="N2144" s="105"/>
      <c r="O2144" s="105"/>
      <c r="P2144" s="105"/>
      <c r="Q2144" s="27"/>
      <c r="R2144" s="27"/>
      <c r="S2144" s="27"/>
      <c r="T2144" s="27"/>
      <c r="U2144" s="27"/>
      <c r="V2144" s="27"/>
      <c r="W2144" s="27"/>
      <c r="X2144" s="27"/>
      <c r="Y2144" s="27"/>
      <c r="Z2144" s="27"/>
      <c r="AA2144" s="27"/>
      <c r="AB2144" s="27"/>
      <c r="AC2144" s="27"/>
      <c r="AD2144" s="22"/>
    </row>
    <row r="2145" spans="1:30" s="25" customFormat="1" ht="12.75">
      <c r="A2145" s="22"/>
      <c r="E2145" s="43"/>
      <c r="F2145" s="44"/>
      <c r="G2145" s="49"/>
      <c r="H2145" s="49"/>
      <c r="I2145" s="49"/>
      <c r="J2145" s="26"/>
      <c r="K2145" s="26"/>
      <c r="L2145" s="26"/>
      <c r="M2145" s="297"/>
      <c r="N2145" s="105"/>
      <c r="O2145" s="105"/>
      <c r="P2145" s="105"/>
      <c r="Q2145" s="27"/>
      <c r="R2145" s="27"/>
      <c r="S2145" s="27"/>
      <c r="T2145" s="27"/>
      <c r="U2145" s="27"/>
      <c r="V2145" s="27"/>
      <c r="W2145" s="27"/>
      <c r="X2145" s="27"/>
      <c r="Y2145" s="27"/>
      <c r="Z2145" s="27"/>
      <c r="AA2145" s="27"/>
      <c r="AB2145" s="27"/>
      <c r="AC2145" s="27"/>
      <c r="AD2145" s="22"/>
    </row>
    <row r="2146" spans="1:30" s="25" customFormat="1" ht="12.75">
      <c r="A2146" s="22"/>
      <c r="E2146" s="43"/>
      <c r="F2146" s="44"/>
      <c r="G2146" s="49"/>
      <c r="H2146" s="49"/>
      <c r="I2146" s="49"/>
      <c r="J2146" s="26"/>
      <c r="K2146" s="26"/>
      <c r="L2146" s="26"/>
      <c r="M2146" s="297"/>
      <c r="N2146" s="105"/>
      <c r="O2146" s="105"/>
      <c r="P2146" s="105"/>
      <c r="Q2146" s="27"/>
      <c r="R2146" s="27"/>
      <c r="S2146" s="27"/>
      <c r="T2146" s="27"/>
      <c r="U2146" s="27"/>
      <c r="V2146" s="27"/>
      <c r="W2146" s="27"/>
      <c r="X2146" s="27"/>
      <c r="Y2146" s="27"/>
      <c r="Z2146" s="27"/>
      <c r="AA2146" s="27"/>
      <c r="AB2146" s="27"/>
      <c r="AC2146" s="27"/>
      <c r="AD2146" s="22"/>
    </row>
    <row r="2147" spans="1:30" s="25" customFormat="1" ht="12.75">
      <c r="A2147" s="22"/>
      <c r="E2147" s="43"/>
      <c r="F2147" s="44"/>
      <c r="G2147" s="49"/>
      <c r="H2147" s="49"/>
      <c r="I2147" s="49"/>
      <c r="J2147" s="26"/>
      <c r="K2147" s="26"/>
      <c r="L2147" s="26"/>
      <c r="M2147" s="297"/>
      <c r="N2147" s="105"/>
      <c r="O2147" s="105"/>
      <c r="P2147" s="105"/>
      <c r="Q2147" s="27"/>
      <c r="R2147" s="27"/>
      <c r="S2147" s="27"/>
      <c r="T2147" s="27"/>
      <c r="U2147" s="27"/>
      <c r="V2147" s="27"/>
      <c r="W2147" s="27"/>
      <c r="X2147" s="27"/>
      <c r="Y2147" s="27"/>
      <c r="Z2147" s="27"/>
      <c r="AA2147" s="27"/>
      <c r="AB2147" s="27"/>
      <c r="AC2147" s="27"/>
      <c r="AD2147" s="22"/>
    </row>
    <row r="2148" spans="1:30" s="25" customFormat="1" ht="12.75">
      <c r="A2148" s="22"/>
      <c r="E2148" s="43"/>
      <c r="F2148" s="44"/>
      <c r="G2148" s="49"/>
      <c r="H2148" s="49"/>
      <c r="I2148" s="49"/>
      <c r="J2148" s="26"/>
      <c r="K2148" s="26"/>
      <c r="L2148" s="26"/>
      <c r="M2148" s="297"/>
      <c r="N2148" s="105"/>
      <c r="O2148" s="105"/>
      <c r="P2148" s="105"/>
      <c r="Q2148" s="27"/>
      <c r="R2148" s="27"/>
      <c r="S2148" s="27"/>
      <c r="T2148" s="27"/>
      <c r="U2148" s="27"/>
      <c r="V2148" s="27"/>
      <c r="W2148" s="27"/>
      <c r="X2148" s="27"/>
      <c r="Y2148" s="27"/>
      <c r="Z2148" s="27"/>
      <c r="AA2148" s="27"/>
      <c r="AB2148" s="27"/>
      <c r="AC2148" s="27"/>
      <c r="AD2148" s="22"/>
    </row>
    <row r="2149" spans="1:30" s="25" customFormat="1" ht="12.75">
      <c r="A2149" s="22"/>
      <c r="E2149" s="43"/>
      <c r="F2149" s="44"/>
      <c r="G2149" s="49"/>
      <c r="H2149" s="49"/>
      <c r="I2149" s="49"/>
      <c r="J2149" s="26"/>
      <c r="K2149" s="26"/>
      <c r="L2149" s="26"/>
      <c r="M2149" s="297"/>
      <c r="N2149" s="105"/>
      <c r="O2149" s="105"/>
      <c r="P2149" s="105"/>
      <c r="Q2149" s="27"/>
      <c r="R2149" s="27"/>
      <c r="S2149" s="27"/>
      <c r="T2149" s="27"/>
      <c r="U2149" s="27"/>
      <c r="V2149" s="27"/>
      <c r="W2149" s="27"/>
      <c r="X2149" s="27"/>
      <c r="Y2149" s="27"/>
      <c r="Z2149" s="27"/>
      <c r="AA2149" s="27"/>
      <c r="AB2149" s="27"/>
      <c r="AC2149" s="27"/>
      <c r="AD2149" s="22"/>
    </row>
    <row r="2150" spans="1:30" s="25" customFormat="1" ht="12.75">
      <c r="A2150" s="22"/>
      <c r="E2150" s="43"/>
      <c r="F2150" s="44"/>
      <c r="G2150" s="49"/>
      <c r="H2150" s="49"/>
      <c r="I2150" s="49"/>
      <c r="J2150" s="26"/>
      <c r="K2150" s="26"/>
      <c r="L2150" s="26"/>
      <c r="M2150" s="297"/>
      <c r="N2150" s="105"/>
      <c r="O2150" s="105"/>
      <c r="P2150" s="105"/>
      <c r="Q2150" s="27"/>
      <c r="R2150" s="27"/>
      <c r="S2150" s="27"/>
      <c r="T2150" s="27"/>
      <c r="U2150" s="27"/>
      <c r="V2150" s="27"/>
      <c r="W2150" s="27"/>
      <c r="X2150" s="27"/>
      <c r="Y2150" s="27"/>
      <c r="Z2150" s="27"/>
      <c r="AA2150" s="27"/>
      <c r="AB2150" s="27"/>
      <c r="AC2150" s="27"/>
      <c r="AD2150" s="22"/>
    </row>
    <row r="2151" spans="1:30" s="25" customFormat="1" ht="12.75">
      <c r="A2151" s="22"/>
      <c r="E2151" s="43"/>
      <c r="F2151" s="44"/>
      <c r="G2151" s="49"/>
      <c r="H2151" s="49"/>
      <c r="I2151" s="49"/>
      <c r="J2151" s="26"/>
      <c r="K2151" s="26"/>
      <c r="L2151" s="26"/>
      <c r="M2151" s="297"/>
      <c r="N2151" s="105"/>
      <c r="O2151" s="105"/>
      <c r="P2151" s="105"/>
      <c r="Q2151" s="27"/>
      <c r="R2151" s="27"/>
      <c r="S2151" s="27"/>
      <c r="T2151" s="27"/>
      <c r="U2151" s="27"/>
      <c r="V2151" s="27"/>
      <c r="W2151" s="27"/>
      <c r="X2151" s="27"/>
      <c r="Y2151" s="27"/>
      <c r="Z2151" s="27"/>
      <c r="AA2151" s="27"/>
      <c r="AB2151" s="27"/>
      <c r="AC2151" s="27"/>
      <c r="AD2151" s="22"/>
    </row>
    <row r="2152" spans="1:30" s="25" customFormat="1" ht="12.75">
      <c r="A2152" s="22"/>
      <c r="E2152" s="43"/>
      <c r="F2152" s="44"/>
      <c r="G2152" s="49"/>
      <c r="H2152" s="49"/>
      <c r="I2152" s="49"/>
      <c r="J2152" s="26"/>
      <c r="K2152" s="26"/>
      <c r="L2152" s="26"/>
      <c r="M2152" s="297"/>
      <c r="N2152" s="105"/>
      <c r="O2152" s="105"/>
      <c r="P2152" s="105"/>
      <c r="Q2152" s="27"/>
      <c r="R2152" s="27"/>
      <c r="S2152" s="27"/>
      <c r="T2152" s="27"/>
      <c r="U2152" s="27"/>
      <c r="V2152" s="27"/>
      <c r="W2152" s="27"/>
      <c r="X2152" s="27"/>
      <c r="Y2152" s="27"/>
      <c r="Z2152" s="27"/>
      <c r="AA2152" s="27"/>
      <c r="AB2152" s="27"/>
      <c r="AC2152" s="27"/>
      <c r="AD2152" s="22"/>
    </row>
    <row r="2153" spans="1:30" s="25" customFormat="1" ht="12.75">
      <c r="A2153" s="22"/>
      <c r="E2153" s="43"/>
      <c r="F2153" s="44"/>
      <c r="G2153" s="49"/>
      <c r="H2153" s="49"/>
      <c r="I2153" s="49"/>
      <c r="J2153" s="26"/>
      <c r="K2153" s="26"/>
      <c r="L2153" s="26"/>
      <c r="M2153" s="297"/>
      <c r="N2153" s="105"/>
      <c r="O2153" s="105"/>
      <c r="P2153" s="105"/>
      <c r="Q2153" s="27"/>
      <c r="R2153" s="27"/>
      <c r="S2153" s="27"/>
      <c r="T2153" s="27"/>
      <c r="U2153" s="27"/>
      <c r="V2153" s="27"/>
      <c r="W2153" s="27"/>
      <c r="X2153" s="27"/>
      <c r="Y2153" s="27"/>
      <c r="Z2153" s="27"/>
      <c r="AA2153" s="27"/>
      <c r="AB2153" s="27"/>
      <c r="AC2153" s="27"/>
      <c r="AD2153" s="22"/>
    </row>
    <row r="2154" spans="1:30" s="25" customFormat="1" ht="12.75">
      <c r="A2154" s="22"/>
      <c r="E2154" s="43"/>
      <c r="F2154" s="44"/>
      <c r="G2154" s="49"/>
      <c r="H2154" s="49"/>
      <c r="I2154" s="49"/>
      <c r="J2154" s="26"/>
      <c r="K2154" s="26"/>
      <c r="L2154" s="26"/>
      <c r="M2154" s="297"/>
      <c r="N2154" s="105"/>
      <c r="O2154" s="105"/>
      <c r="P2154" s="105"/>
      <c r="Q2154" s="27"/>
      <c r="R2154" s="27"/>
      <c r="S2154" s="27"/>
      <c r="T2154" s="27"/>
      <c r="U2154" s="27"/>
      <c r="V2154" s="27"/>
      <c r="W2154" s="27"/>
      <c r="X2154" s="27"/>
      <c r="Y2154" s="27"/>
      <c r="Z2154" s="27"/>
      <c r="AA2154" s="27"/>
      <c r="AB2154" s="27"/>
      <c r="AC2154" s="27"/>
      <c r="AD2154" s="22"/>
    </row>
    <row r="2155" spans="1:30" s="25" customFormat="1" ht="12.75">
      <c r="A2155" s="22"/>
      <c r="E2155" s="43"/>
      <c r="F2155" s="44"/>
      <c r="G2155" s="49"/>
      <c r="H2155" s="49"/>
      <c r="I2155" s="49"/>
      <c r="J2155" s="26"/>
      <c r="K2155" s="26"/>
      <c r="L2155" s="26"/>
      <c r="M2155" s="297"/>
      <c r="N2155" s="105"/>
      <c r="O2155" s="105"/>
      <c r="P2155" s="105"/>
      <c r="Q2155" s="27"/>
      <c r="R2155" s="27"/>
      <c r="S2155" s="27"/>
      <c r="T2155" s="27"/>
      <c r="U2155" s="27"/>
      <c r="V2155" s="27"/>
      <c r="W2155" s="27"/>
      <c r="X2155" s="27"/>
      <c r="Y2155" s="27"/>
      <c r="Z2155" s="27"/>
      <c r="AA2155" s="27"/>
      <c r="AB2155" s="27"/>
      <c r="AC2155" s="27"/>
      <c r="AD2155" s="22"/>
    </row>
    <row r="2156" spans="1:30" s="25" customFormat="1" ht="12.75">
      <c r="A2156" s="22"/>
      <c r="E2156" s="43"/>
      <c r="F2156" s="44"/>
      <c r="G2156" s="49"/>
      <c r="H2156" s="49"/>
      <c r="I2156" s="49"/>
      <c r="J2156" s="26"/>
      <c r="K2156" s="26"/>
      <c r="L2156" s="26"/>
      <c r="M2156" s="297"/>
      <c r="N2156" s="105"/>
      <c r="O2156" s="105"/>
      <c r="P2156" s="105"/>
      <c r="Q2156" s="27"/>
      <c r="R2156" s="27"/>
      <c r="S2156" s="27"/>
      <c r="T2156" s="27"/>
      <c r="U2156" s="27"/>
      <c r="V2156" s="27"/>
      <c r="W2156" s="27"/>
      <c r="X2156" s="27"/>
      <c r="Y2156" s="27"/>
      <c r="Z2156" s="27"/>
      <c r="AA2156" s="27"/>
      <c r="AB2156" s="27"/>
      <c r="AC2156" s="27"/>
      <c r="AD2156" s="22"/>
    </row>
    <row r="2157" spans="1:30" s="25" customFormat="1" ht="12.75">
      <c r="A2157" s="22"/>
      <c r="E2157" s="43"/>
      <c r="F2157" s="44"/>
      <c r="G2157" s="49"/>
      <c r="H2157" s="49"/>
      <c r="I2157" s="49"/>
      <c r="J2157" s="26"/>
      <c r="K2157" s="26"/>
      <c r="L2157" s="26"/>
      <c r="M2157" s="297"/>
      <c r="N2157" s="105"/>
      <c r="O2157" s="105"/>
      <c r="P2157" s="105"/>
      <c r="Q2157" s="27"/>
      <c r="R2157" s="27"/>
      <c r="S2157" s="27"/>
      <c r="T2157" s="27"/>
      <c r="U2157" s="27"/>
      <c r="V2157" s="27"/>
      <c r="W2157" s="27"/>
      <c r="X2157" s="27"/>
      <c r="Y2157" s="27"/>
      <c r="Z2157" s="27"/>
      <c r="AA2157" s="27"/>
      <c r="AB2157" s="27"/>
      <c r="AC2157" s="27"/>
      <c r="AD2157" s="22"/>
    </row>
    <row r="2158" spans="1:30" s="25" customFormat="1" ht="12.75">
      <c r="A2158" s="22"/>
      <c r="E2158" s="43"/>
      <c r="F2158" s="44"/>
      <c r="G2158" s="49"/>
      <c r="H2158" s="49"/>
      <c r="I2158" s="49"/>
      <c r="J2158" s="26"/>
      <c r="K2158" s="26"/>
      <c r="L2158" s="26"/>
      <c r="M2158" s="297"/>
      <c r="N2158" s="105"/>
      <c r="O2158" s="105"/>
      <c r="P2158" s="105"/>
      <c r="Q2158" s="27"/>
      <c r="R2158" s="27"/>
      <c r="S2158" s="27"/>
      <c r="T2158" s="27"/>
      <c r="U2158" s="27"/>
      <c r="V2158" s="27"/>
      <c r="W2158" s="27"/>
      <c r="X2158" s="27"/>
      <c r="Y2158" s="27"/>
      <c r="Z2158" s="27"/>
      <c r="AA2158" s="27"/>
      <c r="AB2158" s="27"/>
      <c r="AC2158" s="27"/>
      <c r="AD2158" s="22"/>
    </row>
    <row r="2159" spans="1:30" s="25" customFormat="1" ht="12.75">
      <c r="A2159" s="22"/>
      <c r="E2159" s="43"/>
      <c r="F2159" s="44"/>
      <c r="G2159" s="49"/>
      <c r="H2159" s="49"/>
      <c r="I2159" s="49"/>
      <c r="J2159" s="26"/>
      <c r="K2159" s="26"/>
      <c r="L2159" s="26"/>
      <c r="M2159" s="297"/>
      <c r="N2159" s="105"/>
      <c r="O2159" s="105"/>
      <c r="P2159" s="105"/>
      <c r="Q2159" s="27"/>
      <c r="R2159" s="27"/>
      <c r="S2159" s="27"/>
      <c r="T2159" s="27"/>
      <c r="U2159" s="27"/>
      <c r="V2159" s="27"/>
      <c r="W2159" s="27"/>
      <c r="X2159" s="27"/>
      <c r="Y2159" s="27"/>
      <c r="Z2159" s="27"/>
      <c r="AA2159" s="27"/>
      <c r="AB2159" s="27"/>
      <c r="AC2159" s="27"/>
      <c r="AD2159" s="22"/>
    </row>
    <row r="2160" spans="1:30" s="25" customFormat="1" ht="12.75">
      <c r="A2160" s="22"/>
      <c r="E2160" s="43"/>
      <c r="F2160" s="44"/>
      <c r="G2160" s="49"/>
      <c r="H2160" s="49"/>
      <c r="I2160" s="49"/>
      <c r="J2160" s="26"/>
      <c r="K2160" s="26"/>
      <c r="L2160" s="26"/>
      <c r="M2160" s="297"/>
      <c r="N2160" s="105"/>
      <c r="O2160" s="105"/>
      <c r="P2160" s="105"/>
      <c r="Q2160" s="27"/>
      <c r="R2160" s="27"/>
      <c r="S2160" s="27"/>
      <c r="T2160" s="27"/>
      <c r="U2160" s="27"/>
      <c r="V2160" s="27"/>
      <c r="W2160" s="27"/>
      <c r="X2160" s="27"/>
      <c r="Y2160" s="27"/>
      <c r="Z2160" s="27"/>
      <c r="AA2160" s="27"/>
      <c r="AB2160" s="27"/>
      <c r="AC2160" s="27"/>
      <c r="AD2160" s="22"/>
    </row>
    <row r="2161" spans="1:30" s="25" customFormat="1" ht="12.75">
      <c r="A2161" s="22"/>
      <c r="E2161" s="43"/>
      <c r="F2161" s="44"/>
      <c r="G2161" s="49"/>
      <c r="H2161" s="49"/>
      <c r="I2161" s="49"/>
      <c r="J2161" s="26"/>
      <c r="K2161" s="26"/>
      <c r="L2161" s="26"/>
      <c r="M2161" s="297"/>
      <c r="N2161" s="105"/>
      <c r="O2161" s="105"/>
      <c r="P2161" s="105"/>
      <c r="Q2161" s="27"/>
      <c r="R2161" s="27"/>
      <c r="S2161" s="27"/>
      <c r="T2161" s="27"/>
      <c r="U2161" s="27"/>
      <c r="V2161" s="27"/>
      <c r="W2161" s="27"/>
      <c r="X2161" s="27"/>
      <c r="Y2161" s="27"/>
      <c r="Z2161" s="27"/>
      <c r="AA2161" s="27"/>
      <c r="AB2161" s="27"/>
      <c r="AC2161" s="27"/>
      <c r="AD2161" s="22"/>
    </row>
    <row r="2162" spans="1:30" s="25" customFormat="1" ht="12.75">
      <c r="A2162" s="22"/>
      <c r="E2162" s="43"/>
      <c r="F2162" s="44"/>
      <c r="G2162" s="49"/>
      <c r="H2162" s="49"/>
      <c r="I2162" s="49"/>
      <c r="J2162" s="26"/>
      <c r="K2162" s="26"/>
      <c r="L2162" s="26"/>
      <c r="M2162" s="297"/>
      <c r="N2162" s="105"/>
      <c r="O2162" s="105"/>
      <c r="P2162" s="105"/>
      <c r="Q2162" s="27"/>
      <c r="R2162" s="27"/>
      <c r="S2162" s="27"/>
      <c r="T2162" s="27"/>
      <c r="U2162" s="27"/>
      <c r="V2162" s="27"/>
      <c r="W2162" s="27"/>
      <c r="X2162" s="27"/>
      <c r="Y2162" s="27"/>
      <c r="Z2162" s="27"/>
      <c r="AA2162" s="27"/>
      <c r="AB2162" s="27"/>
      <c r="AC2162" s="27"/>
      <c r="AD2162" s="22"/>
    </row>
    <row r="2163" spans="1:30" s="25" customFormat="1" ht="12.75">
      <c r="A2163" s="22"/>
      <c r="E2163" s="43"/>
      <c r="F2163" s="44"/>
      <c r="G2163" s="49"/>
      <c r="H2163" s="49"/>
      <c r="I2163" s="49"/>
      <c r="J2163" s="26"/>
      <c r="K2163" s="26"/>
      <c r="L2163" s="26"/>
      <c r="M2163" s="297"/>
      <c r="N2163" s="105"/>
      <c r="O2163" s="105"/>
      <c r="P2163" s="105"/>
      <c r="Q2163" s="27"/>
      <c r="R2163" s="27"/>
      <c r="S2163" s="27"/>
      <c r="T2163" s="27"/>
      <c r="U2163" s="27"/>
      <c r="V2163" s="27"/>
      <c r="W2163" s="27"/>
      <c r="X2163" s="27"/>
      <c r="Y2163" s="27"/>
      <c r="Z2163" s="27"/>
      <c r="AA2163" s="27"/>
      <c r="AB2163" s="27"/>
      <c r="AC2163" s="27"/>
      <c r="AD2163" s="22"/>
    </row>
    <row r="2164" spans="1:30" s="25" customFormat="1" ht="12.75">
      <c r="A2164" s="22"/>
      <c r="E2164" s="43"/>
      <c r="F2164" s="44"/>
      <c r="G2164" s="49"/>
      <c r="H2164" s="49"/>
      <c r="I2164" s="49"/>
      <c r="J2164" s="26"/>
      <c r="K2164" s="26"/>
      <c r="L2164" s="26"/>
      <c r="M2164" s="297"/>
      <c r="N2164" s="105"/>
      <c r="O2164" s="105"/>
      <c r="P2164" s="105"/>
      <c r="Q2164" s="27"/>
      <c r="R2164" s="27"/>
      <c r="S2164" s="27"/>
      <c r="T2164" s="27"/>
      <c r="U2164" s="27"/>
      <c r="V2164" s="27"/>
      <c r="W2164" s="27"/>
      <c r="X2164" s="27"/>
      <c r="Y2164" s="27"/>
      <c r="Z2164" s="27"/>
      <c r="AA2164" s="27"/>
      <c r="AB2164" s="27"/>
      <c r="AC2164" s="27"/>
      <c r="AD2164" s="22"/>
    </row>
    <row r="2165" spans="1:30" s="25" customFormat="1" ht="12.75">
      <c r="A2165" s="22"/>
      <c r="E2165" s="43"/>
      <c r="F2165" s="44"/>
      <c r="G2165" s="49"/>
      <c r="H2165" s="49"/>
      <c r="I2165" s="49"/>
      <c r="J2165" s="26"/>
      <c r="K2165" s="26"/>
      <c r="L2165" s="26"/>
      <c r="M2165" s="297"/>
      <c r="N2165" s="105"/>
      <c r="O2165" s="105"/>
      <c r="P2165" s="105"/>
      <c r="Q2165" s="27"/>
      <c r="R2165" s="27"/>
      <c r="S2165" s="27"/>
      <c r="T2165" s="27"/>
      <c r="U2165" s="27"/>
      <c r="V2165" s="27"/>
      <c r="W2165" s="27"/>
      <c r="X2165" s="27"/>
      <c r="Y2165" s="27"/>
      <c r="Z2165" s="27"/>
      <c r="AA2165" s="27"/>
      <c r="AB2165" s="27"/>
      <c r="AC2165" s="27"/>
      <c r="AD2165" s="22"/>
    </row>
    <row r="2166" spans="1:30" s="25" customFormat="1" ht="12.75">
      <c r="A2166" s="22"/>
      <c r="E2166" s="43"/>
      <c r="F2166" s="44"/>
      <c r="G2166" s="49"/>
      <c r="H2166" s="49"/>
      <c r="I2166" s="49"/>
      <c r="J2166" s="26"/>
      <c r="K2166" s="26"/>
      <c r="L2166" s="26"/>
      <c r="M2166" s="297"/>
      <c r="N2166" s="105"/>
      <c r="O2166" s="105"/>
      <c r="P2166" s="105"/>
      <c r="Q2166" s="27"/>
      <c r="R2166" s="27"/>
      <c r="S2166" s="27"/>
      <c r="T2166" s="27"/>
      <c r="U2166" s="27"/>
      <c r="V2166" s="27"/>
      <c r="W2166" s="27"/>
      <c r="X2166" s="27"/>
      <c r="Y2166" s="27"/>
      <c r="Z2166" s="27"/>
      <c r="AA2166" s="27"/>
      <c r="AB2166" s="27"/>
      <c r="AC2166" s="27"/>
      <c r="AD2166" s="22"/>
    </row>
    <row r="2167" spans="1:30" s="25" customFormat="1" ht="12.75">
      <c r="A2167" s="22"/>
      <c r="E2167" s="43"/>
      <c r="F2167" s="44"/>
      <c r="G2167" s="49"/>
      <c r="H2167" s="49"/>
      <c r="I2167" s="49"/>
      <c r="J2167" s="26"/>
      <c r="K2167" s="26"/>
      <c r="L2167" s="26"/>
      <c r="M2167" s="297"/>
      <c r="N2167" s="105"/>
      <c r="O2167" s="105"/>
      <c r="P2167" s="105"/>
      <c r="Q2167" s="27"/>
      <c r="R2167" s="27"/>
      <c r="S2167" s="27"/>
      <c r="T2167" s="27"/>
      <c r="U2167" s="27"/>
      <c r="V2167" s="27"/>
      <c r="W2167" s="27"/>
      <c r="X2167" s="27"/>
      <c r="Y2167" s="27"/>
      <c r="Z2167" s="27"/>
      <c r="AA2167" s="27"/>
      <c r="AB2167" s="27"/>
      <c r="AC2167" s="27"/>
      <c r="AD2167" s="22"/>
    </row>
    <row r="2168" spans="1:30" s="25" customFormat="1" ht="12.75">
      <c r="A2168" s="22"/>
      <c r="E2168" s="43"/>
      <c r="F2168" s="44"/>
      <c r="G2168" s="49"/>
      <c r="H2168" s="49"/>
      <c r="I2168" s="49"/>
      <c r="J2168" s="26"/>
      <c r="K2168" s="26"/>
      <c r="L2168" s="26"/>
      <c r="M2168" s="297"/>
      <c r="N2168" s="105"/>
      <c r="O2168" s="105"/>
      <c r="P2168" s="105"/>
      <c r="Q2168" s="27"/>
      <c r="R2168" s="27"/>
      <c r="S2168" s="27"/>
      <c r="T2168" s="27"/>
      <c r="U2168" s="27"/>
      <c r="V2168" s="27"/>
      <c r="W2168" s="27"/>
      <c r="X2168" s="27"/>
      <c r="Y2168" s="27"/>
      <c r="Z2168" s="27"/>
      <c r="AA2168" s="27"/>
      <c r="AB2168" s="27"/>
      <c r="AC2168" s="27"/>
      <c r="AD2168" s="22"/>
    </row>
    <row r="2169" spans="1:30" s="25" customFormat="1" ht="12.75">
      <c r="A2169" s="22"/>
      <c r="E2169" s="43"/>
      <c r="F2169" s="44"/>
      <c r="G2169" s="49"/>
      <c r="H2169" s="49"/>
      <c r="I2169" s="49"/>
      <c r="J2169" s="26"/>
      <c r="K2169" s="26"/>
      <c r="L2169" s="26"/>
      <c r="M2169" s="297"/>
      <c r="N2169" s="105"/>
      <c r="O2169" s="105"/>
      <c r="P2169" s="105"/>
      <c r="Q2169" s="27"/>
      <c r="R2169" s="27"/>
      <c r="S2169" s="27"/>
      <c r="T2169" s="27"/>
      <c r="U2169" s="27"/>
      <c r="V2169" s="27"/>
      <c r="W2169" s="27"/>
      <c r="X2169" s="27"/>
      <c r="Y2169" s="27"/>
      <c r="Z2169" s="27"/>
      <c r="AA2169" s="27"/>
      <c r="AB2169" s="27"/>
      <c r="AC2169" s="27"/>
      <c r="AD2169" s="22"/>
    </row>
    <row r="2170" spans="1:30" s="25" customFormat="1" ht="12.75">
      <c r="A2170" s="22"/>
      <c r="E2170" s="43"/>
      <c r="F2170" s="44"/>
      <c r="G2170" s="49"/>
      <c r="H2170" s="49"/>
      <c r="I2170" s="49"/>
      <c r="J2170" s="26"/>
      <c r="K2170" s="26"/>
      <c r="L2170" s="26"/>
      <c r="M2170" s="297"/>
      <c r="N2170" s="105"/>
      <c r="O2170" s="105"/>
      <c r="P2170" s="105"/>
      <c r="Q2170" s="27"/>
      <c r="R2170" s="27"/>
      <c r="S2170" s="27"/>
      <c r="T2170" s="27"/>
      <c r="U2170" s="27"/>
      <c r="V2170" s="27"/>
      <c r="W2170" s="27"/>
      <c r="X2170" s="27"/>
      <c r="Y2170" s="27"/>
      <c r="Z2170" s="27"/>
      <c r="AA2170" s="27"/>
      <c r="AB2170" s="27"/>
      <c r="AC2170" s="27"/>
      <c r="AD2170" s="22"/>
    </row>
    <row r="2171" spans="1:30" s="25" customFormat="1" ht="12.75">
      <c r="A2171" s="22"/>
      <c r="E2171" s="43"/>
      <c r="F2171" s="44"/>
      <c r="G2171" s="49"/>
      <c r="H2171" s="49"/>
      <c r="I2171" s="49"/>
      <c r="J2171" s="26"/>
      <c r="K2171" s="26"/>
      <c r="L2171" s="26"/>
      <c r="M2171" s="297"/>
      <c r="N2171" s="105"/>
      <c r="O2171" s="105"/>
      <c r="P2171" s="105"/>
      <c r="Q2171" s="27"/>
      <c r="R2171" s="27"/>
      <c r="S2171" s="27"/>
      <c r="T2171" s="27"/>
      <c r="U2171" s="27"/>
      <c r="V2171" s="27"/>
      <c r="W2171" s="27"/>
      <c r="X2171" s="27"/>
      <c r="Y2171" s="27"/>
      <c r="Z2171" s="27"/>
      <c r="AA2171" s="27"/>
      <c r="AB2171" s="27"/>
      <c r="AC2171" s="27"/>
      <c r="AD2171" s="22"/>
    </row>
    <row r="2172" spans="1:30" s="25" customFormat="1" ht="12.75">
      <c r="A2172" s="22"/>
      <c r="E2172" s="43"/>
      <c r="F2172" s="44"/>
      <c r="G2172" s="49"/>
      <c r="H2172" s="49"/>
      <c r="I2172" s="49"/>
      <c r="J2172" s="26"/>
      <c r="K2172" s="26"/>
      <c r="L2172" s="26"/>
      <c r="M2172" s="297"/>
      <c r="N2172" s="105"/>
      <c r="O2172" s="105"/>
      <c r="P2172" s="105"/>
      <c r="Q2172" s="27"/>
      <c r="R2172" s="27"/>
      <c r="S2172" s="27"/>
      <c r="T2172" s="27"/>
      <c r="U2172" s="27"/>
      <c r="V2172" s="27"/>
      <c r="W2172" s="27"/>
      <c r="X2172" s="27"/>
      <c r="Y2172" s="27"/>
      <c r="Z2172" s="27"/>
      <c r="AA2172" s="27"/>
      <c r="AB2172" s="27"/>
      <c r="AC2172" s="27"/>
      <c r="AD2172" s="22"/>
    </row>
    <row r="2173" spans="1:30" s="25" customFormat="1" ht="12.75">
      <c r="A2173" s="22"/>
      <c r="E2173" s="43"/>
      <c r="F2173" s="44"/>
      <c r="G2173" s="49"/>
      <c r="H2173" s="49"/>
      <c r="I2173" s="49"/>
      <c r="J2173" s="26"/>
      <c r="K2173" s="26"/>
      <c r="L2173" s="26"/>
      <c r="M2173" s="297"/>
      <c r="N2173" s="105"/>
      <c r="O2173" s="105"/>
      <c r="P2173" s="105"/>
      <c r="Q2173" s="27"/>
      <c r="R2173" s="27"/>
      <c r="S2173" s="27"/>
      <c r="T2173" s="27"/>
      <c r="U2173" s="27"/>
      <c r="V2173" s="27"/>
      <c r="W2173" s="27"/>
      <c r="X2173" s="27"/>
      <c r="Y2173" s="27"/>
      <c r="Z2173" s="27"/>
      <c r="AA2173" s="27"/>
      <c r="AB2173" s="27"/>
      <c r="AC2173" s="27"/>
      <c r="AD2173" s="22"/>
    </row>
    <row r="2174" spans="1:30" s="25" customFormat="1" ht="12.75">
      <c r="A2174" s="22"/>
      <c r="E2174" s="43"/>
      <c r="F2174" s="44"/>
      <c r="G2174" s="49"/>
      <c r="H2174" s="49"/>
      <c r="I2174" s="49"/>
      <c r="J2174" s="26"/>
      <c r="K2174" s="26"/>
      <c r="L2174" s="26"/>
      <c r="M2174" s="297"/>
      <c r="N2174" s="105"/>
      <c r="O2174" s="105"/>
      <c r="P2174" s="105"/>
      <c r="Q2174" s="27"/>
      <c r="R2174" s="27"/>
      <c r="S2174" s="27"/>
      <c r="T2174" s="27"/>
      <c r="U2174" s="27"/>
      <c r="V2174" s="27"/>
      <c r="W2174" s="27"/>
      <c r="X2174" s="27"/>
      <c r="Y2174" s="27"/>
      <c r="Z2174" s="27"/>
      <c r="AA2174" s="27"/>
      <c r="AB2174" s="27"/>
      <c r="AC2174" s="27"/>
      <c r="AD2174" s="22"/>
    </row>
    <row r="2175" spans="1:30" s="25" customFormat="1" ht="12.75">
      <c r="A2175" s="22"/>
      <c r="E2175" s="43"/>
      <c r="F2175" s="44"/>
      <c r="G2175" s="49"/>
      <c r="H2175" s="49"/>
      <c r="I2175" s="49"/>
      <c r="J2175" s="26"/>
      <c r="K2175" s="26"/>
      <c r="L2175" s="26"/>
      <c r="M2175" s="297"/>
      <c r="N2175" s="105"/>
      <c r="O2175" s="105"/>
      <c r="P2175" s="105"/>
      <c r="Q2175" s="27"/>
      <c r="R2175" s="27"/>
      <c r="S2175" s="27"/>
      <c r="T2175" s="27"/>
      <c r="U2175" s="27"/>
      <c r="V2175" s="27"/>
      <c r="W2175" s="27"/>
      <c r="X2175" s="27"/>
      <c r="Y2175" s="27"/>
      <c r="Z2175" s="27"/>
      <c r="AA2175" s="27"/>
      <c r="AB2175" s="27"/>
      <c r="AC2175" s="27"/>
      <c r="AD2175" s="22"/>
    </row>
    <row r="2176" spans="1:30" s="25" customFormat="1" ht="12.75">
      <c r="A2176" s="22"/>
      <c r="E2176" s="43"/>
      <c r="F2176" s="44"/>
      <c r="G2176" s="49"/>
      <c r="H2176" s="49"/>
      <c r="I2176" s="49"/>
      <c r="J2176" s="26"/>
      <c r="K2176" s="26"/>
      <c r="L2176" s="26"/>
      <c r="M2176" s="297"/>
      <c r="N2176" s="105"/>
      <c r="O2176" s="105"/>
      <c r="P2176" s="105"/>
      <c r="Q2176" s="27"/>
      <c r="R2176" s="27"/>
      <c r="S2176" s="27"/>
      <c r="T2176" s="27"/>
      <c r="U2176" s="27"/>
      <c r="V2176" s="27"/>
      <c r="W2176" s="27"/>
      <c r="X2176" s="27"/>
      <c r="Y2176" s="27"/>
      <c r="Z2176" s="27"/>
      <c r="AA2176" s="27"/>
      <c r="AB2176" s="27"/>
      <c r="AC2176" s="27"/>
      <c r="AD2176" s="22"/>
    </row>
    <row r="2177" spans="1:30" s="25" customFormat="1" ht="12.75">
      <c r="A2177" s="22"/>
      <c r="E2177" s="43"/>
      <c r="F2177" s="44"/>
      <c r="G2177" s="49"/>
      <c r="H2177" s="49"/>
      <c r="I2177" s="49"/>
      <c r="J2177" s="26"/>
      <c r="K2177" s="26"/>
      <c r="L2177" s="26"/>
      <c r="M2177" s="297"/>
      <c r="N2177" s="105"/>
      <c r="O2177" s="105"/>
      <c r="P2177" s="105"/>
      <c r="Q2177" s="27"/>
      <c r="R2177" s="27"/>
      <c r="S2177" s="27"/>
      <c r="T2177" s="27"/>
      <c r="U2177" s="27"/>
      <c r="V2177" s="27"/>
      <c r="W2177" s="27"/>
      <c r="X2177" s="27"/>
      <c r="Y2177" s="27"/>
      <c r="Z2177" s="27"/>
      <c r="AA2177" s="27"/>
      <c r="AB2177" s="27"/>
      <c r="AC2177" s="27"/>
      <c r="AD2177" s="22"/>
    </row>
    <row r="2178" spans="1:30" s="25" customFormat="1" ht="12.75">
      <c r="A2178" s="22"/>
      <c r="E2178" s="43"/>
      <c r="F2178" s="44"/>
      <c r="G2178" s="49"/>
      <c r="H2178" s="49"/>
      <c r="I2178" s="49"/>
      <c r="J2178" s="26"/>
      <c r="K2178" s="26"/>
      <c r="L2178" s="26"/>
      <c r="M2178" s="297"/>
      <c r="N2178" s="105"/>
      <c r="O2178" s="105"/>
      <c r="P2178" s="105"/>
      <c r="Q2178" s="27"/>
      <c r="R2178" s="27"/>
      <c r="S2178" s="27"/>
      <c r="T2178" s="27"/>
      <c r="U2178" s="27"/>
      <c r="V2178" s="27"/>
      <c r="W2178" s="27"/>
      <c r="X2178" s="27"/>
      <c r="Y2178" s="27"/>
      <c r="Z2178" s="27"/>
      <c r="AA2178" s="27"/>
      <c r="AB2178" s="27"/>
      <c r="AC2178" s="27"/>
      <c r="AD2178" s="22"/>
    </row>
    <row r="2179" spans="1:30" s="25" customFormat="1" ht="12.75">
      <c r="A2179" s="22"/>
      <c r="E2179" s="43"/>
      <c r="F2179" s="44"/>
      <c r="G2179" s="49"/>
      <c r="H2179" s="49"/>
      <c r="I2179" s="49"/>
      <c r="J2179" s="26"/>
      <c r="K2179" s="26"/>
      <c r="L2179" s="26"/>
      <c r="M2179" s="297"/>
      <c r="N2179" s="105"/>
      <c r="O2179" s="105"/>
      <c r="P2179" s="105"/>
      <c r="Q2179" s="27"/>
      <c r="R2179" s="27"/>
      <c r="S2179" s="27"/>
      <c r="T2179" s="27"/>
      <c r="U2179" s="27"/>
      <c r="V2179" s="27"/>
      <c r="W2179" s="27"/>
      <c r="X2179" s="27"/>
      <c r="Y2179" s="27"/>
      <c r="Z2179" s="27"/>
      <c r="AA2179" s="27"/>
      <c r="AB2179" s="27"/>
      <c r="AC2179" s="27"/>
      <c r="AD2179" s="22"/>
    </row>
    <row r="2180" spans="1:30" s="25" customFormat="1" ht="12.75">
      <c r="A2180" s="22"/>
      <c r="E2180" s="43"/>
      <c r="F2180" s="44"/>
      <c r="G2180" s="49"/>
      <c r="H2180" s="49"/>
      <c r="I2180" s="49"/>
      <c r="J2180" s="26"/>
      <c r="K2180" s="26"/>
      <c r="L2180" s="26"/>
      <c r="M2180" s="297"/>
      <c r="N2180" s="105"/>
      <c r="O2180" s="105"/>
      <c r="P2180" s="105"/>
      <c r="Q2180" s="27"/>
      <c r="R2180" s="27"/>
      <c r="S2180" s="27"/>
      <c r="T2180" s="27"/>
      <c r="U2180" s="27"/>
      <c r="V2180" s="27"/>
      <c r="W2180" s="27"/>
      <c r="X2180" s="27"/>
      <c r="Y2180" s="27"/>
      <c r="Z2180" s="27"/>
      <c r="AA2180" s="27"/>
      <c r="AB2180" s="27"/>
      <c r="AC2180" s="27"/>
      <c r="AD2180" s="22"/>
    </row>
    <row r="2181" spans="1:30" s="25" customFormat="1" ht="12.75">
      <c r="A2181" s="22"/>
      <c r="E2181" s="43"/>
      <c r="F2181" s="44"/>
      <c r="G2181" s="49"/>
      <c r="H2181" s="49"/>
      <c r="I2181" s="49"/>
      <c r="J2181" s="26"/>
      <c r="K2181" s="26"/>
      <c r="L2181" s="26"/>
      <c r="M2181" s="297"/>
      <c r="N2181" s="105"/>
      <c r="O2181" s="105"/>
      <c r="P2181" s="105"/>
      <c r="Q2181" s="27"/>
      <c r="R2181" s="27"/>
      <c r="S2181" s="27"/>
      <c r="T2181" s="27"/>
      <c r="U2181" s="27"/>
      <c r="V2181" s="27"/>
      <c r="W2181" s="27"/>
      <c r="X2181" s="27"/>
      <c r="Y2181" s="27"/>
      <c r="Z2181" s="27"/>
      <c r="AA2181" s="27"/>
      <c r="AB2181" s="27"/>
      <c r="AC2181" s="27"/>
      <c r="AD2181" s="22"/>
    </row>
    <row r="2182" spans="1:30" s="25" customFormat="1" ht="12.75">
      <c r="A2182" s="22"/>
      <c r="E2182" s="43"/>
      <c r="F2182" s="44"/>
      <c r="G2182" s="49"/>
      <c r="H2182" s="49"/>
      <c r="I2182" s="49"/>
      <c r="J2182" s="26"/>
      <c r="K2182" s="26"/>
      <c r="L2182" s="26"/>
      <c r="M2182" s="297"/>
      <c r="N2182" s="105"/>
      <c r="O2182" s="105"/>
      <c r="P2182" s="105"/>
      <c r="Q2182" s="27"/>
      <c r="R2182" s="27"/>
      <c r="S2182" s="27"/>
      <c r="T2182" s="27"/>
      <c r="U2182" s="27"/>
      <c r="V2182" s="27"/>
      <c r="W2182" s="27"/>
      <c r="X2182" s="27"/>
      <c r="Y2182" s="27"/>
      <c r="Z2182" s="27"/>
      <c r="AA2182" s="27"/>
      <c r="AB2182" s="27"/>
      <c r="AC2182" s="27"/>
      <c r="AD2182" s="22"/>
    </row>
    <row r="2183" spans="1:30" s="25" customFormat="1" ht="12.75">
      <c r="A2183" s="22"/>
      <c r="E2183" s="43"/>
      <c r="F2183" s="44"/>
      <c r="G2183" s="49"/>
      <c r="H2183" s="49"/>
      <c r="I2183" s="49"/>
      <c r="J2183" s="26"/>
      <c r="K2183" s="26"/>
      <c r="L2183" s="26"/>
      <c r="M2183" s="297"/>
      <c r="N2183" s="105"/>
      <c r="O2183" s="105"/>
      <c r="P2183" s="105"/>
      <c r="Q2183" s="27"/>
      <c r="R2183" s="27"/>
      <c r="S2183" s="27"/>
      <c r="T2183" s="27"/>
      <c r="U2183" s="27"/>
      <c r="V2183" s="27"/>
      <c r="W2183" s="27"/>
      <c r="X2183" s="27"/>
      <c r="Y2183" s="27"/>
      <c r="Z2183" s="27"/>
      <c r="AA2183" s="27"/>
      <c r="AB2183" s="27"/>
      <c r="AC2183" s="27"/>
      <c r="AD2183" s="22"/>
    </row>
    <row r="2184" spans="1:30" s="25" customFormat="1" ht="12.75">
      <c r="A2184" s="22"/>
      <c r="E2184" s="43"/>
      <c r="F2184" s="44"/>
      <c r="G2184" s="49"/>
      <c r="H2184" s="49"/>
      <c r="I2184" s="49"/>
      <c r="J2184" s="26"/>
      <c r="K2184" s="26"/>
      <c r="L2184" s="26"/>
      <c r="M2184" s="297"/>
      <c r="N2184" s="105"/>
      <c r="O2184" s="105"/>
      <c r="P2184" s="105"/>
      <c r="Q2184" s="27"/>
      <c r="R2184" s="27"/>
      <c r="S2184" s="27"/>
      <c r="T2184" s="27"/>
      <c r="U2184" s="27"/>
      <c r="V2184" s="27"/>
      <c r="W2184" s="27"/>
      <c r="X2184" s="27"/>
      <c r="Y2184" s="27"/>
      <c r="Z2184" s="27"/>
      <c r="AA2184" s="27"/>
      <c r="AB2184" s="27"/>
      <c r="AC2184" s="27"/>
      <c r="AD2184" s="22"/>
    </row>
    <row r="2185" spans="1:30" s="25" customFormat="1" ht="12.75">
      <c r="A2185" s="22"/>
      <c r="E2185" s="43"/>
      <c r="F2185" s="44"/>
      <c r="G2185" s="49"/>
      <c r="H2185" s="49"/>
      <c r="I2185" s="49"/>
      <c r="J2185" s="26"/>
      <c r="K2185" s="26"/>
      <c r="L2185" s="26"/>
      <c r="M2185" s="297"/>
      <c r="N2185" s="105"/>
      <c r="O2185" s="105"/>
      <c r="P2185" s="105"/>
      <c r="Q2185" s="27"/>
      <c r="R2185" s="27"/>
      <c r="S2185" s="27"/>
      <c r="T2185" s="27"/>
      <c r="U2185" s="27"/>
      <c r="V2185" s="27"/>
      <c r="W2185" s="27"/>
      <c r="X2185" s="27"/>
      <c r="Y2185" s="27"/>
      <c r="Z2185" s="27"/>
      <c r="AA2185" s="27"/>
      <c r="AB2185" s="27"/>
      <c r="AC2185" s="27"/>
      <c r="AD2185" s="22"/>
    </row>
    <row r="2186" spans="1:30" s="25" customFormat="1" ht="12.75">
      <c r="A2186" s="22"/>
      <c r="E2186" s="43"/>
      <c r="F2186" s="44"/>
      <c r="G2186" s="49"/>
      <c r="H2186" s="49"/>
      <c r="I2186" s="49"/>
      <c r="J2186" s="26"/>
      <c r="K2186" s="26"/>
      <c r="L2186" s="26"/>
      <c r="M2186" s="297"/>
      <c r="N2186" s="105"/>
      <c r="O2186" s="105"/>
      <c r="P2186" s="105"/>
      <c r="Q2186" s="27"/>
      <c r="R2186" s="27"/>
      <c r="S2186" s="27"/>
      <c r="T2186" s="27"/>
      <c r="U2186" s="27"/>
      <c r="V2186" s="27"/>
      <c r="W2186" s="27"/>
      <c r="X2186" s="27"/>
      <c r="Y2186" s="27"/>
      <c r="Z2186" s="27"/>
      <c r="AA2186" s="27"/>
      <c r="AB2186" s="27"/>
      <c r="AC2186" s="27"/>
      <c r="AD2186" s="22"/>
    </row>
    <row r="2187" spans="1:30" s="25" customFormat="1" ht="12.75">
      <c r="A2187" s="22"/>
      <c r="E2187" s="43"/>
      <c r="F2187" s="44"/>
      <c r="G2187" s="49"/>
      <c r="H2187" s="49"/>
      <c r="I2187" s="49"/>
      <c r="J2187" s="26"/>
      <c r="K2187" s="26"/>
      <c r="L2187" s="26"/>
      <c r="M2187" s="297"/>
      <c r="N2187" s="105"/>
      <c r="O2187" s="105"/>
      <c r="P2187" s="105"/>
      <c r="Q2187" s="27"/>
      <c r="R2187" s="27"/>
      <c r="S2187" s="27"/>
      <c r="T2187" s="27"/>
      <c r="U2187" s="27"/>
      <c r="V2187" s="27"/>
      <c r="W2187" s="27"/>
      <c r="X2187" s="27"/>
      <c r="Y2187" s="27"/>
      <c r="Z2187" s="27"/>
      <c r="AA2187" s="27"/>
      <c r="AB2187" s="27"/>
      <c r="AC2187" s="27"/>
      <c r="AD2187" s="22"/>
    </row>
    <row r="2188" spans="1:30" s="25" customFormat="1" ht="12.75">
      <c r="A2188" s="22"/>
      <c r="E2188" s="43"/>
      <c r="F2188" s="44"/>
      <c r="G2188" s="49"/>
      <c r="H2188" s="49"/>
      <c r="I2188" s="49"/>
      <c r="J2188" s="26"/>
      <c r="K2188" s="26"/>
      <c r="L2188" s="26"/>
      <c r="M2188" s="297"/>
      <c r="N2188" s="105"/>
      <c r="O2188" s="105"/>
      <c r="P2188" s="105"/>
      <c r="Q2188" s="27"/>
      <c r="R2188" s="27"/>
      <c r="S2188" s="27"/>
      <c r="T2188" s="27"/>
      <c r="U2188" s="27"/>
      <c r="V2188" s="27"/>
      <c r="W2188" s="27"/>
      <c r="X2188" s="27"/>
      <c r="Y2188" s="27"/>
      <c r="Z2188" s="27"/>
      <c r="AA2188" s="27"/>
      <c r="AB2188" s="27"/>
      <c r="AC2188" s="27"/>
      <c r="AD2188" s="22"/>
    </row>
    <row r="2189" spans="1:30" s="25" customFormat="1" ht="12.75">
      <c r="A2189" s="22"/>
      <c r="E2189" s="43"/>
      <c r="F2189" s="44"/>
      <c r="G2189" s="49"/>
      <c r="H2189" s="49"/>
      <c r="I2189" s="49"/>
      <c r="J2189" s="26"/>
      <c r="K2189" s="26"/>
      <c r="L2189" s="26"/>
      <c r="M2189" s="297"/>
      <c r="N2189" s="105"/>
      <c r="O2189" s="105"/>
      <c r="P2189" s="105"/>
      <c r="Q2189" s="27"/>
      <c r="R2189" s="27"/>
      <c r="S2189" s="27"/>
      <c r="T2189" s="27"/>
      <c r="U2189" s="27"/>
      <c r="V2189" s="27"/>
      <c r="W2189" s="27"/>
      <c r="X2189" s="27"/>
      <c r="Y2189" s="27"/>
      <c r="Z2189" s="27"/>
      <c r="AA2189" s="27"/>
      <c r="AB2189" s="27"/>
      <c r="AC2189" s="27"/>
      <c r="AD2189" s="22"/>
    </row>
    <row r="2190" spans="1:30" s="25" customFormat="1" ht="12.75">
      <c r="A2190" s="22"/>
      <c r="E2190" s="43"/>
      <c r="F2190" s="44"/>
      <c r="G2190" s="49"/>
      <c r="H2190" s="49"/>
      <c r="I2190" s="49"/>
      <c r="J2190" s="26"/>
      <c r="K2190" s="26"/>
      <c r="L2190" s="26"/>
      <c r="M2190" s="297"/>
      <c r="N2190" s="105"/>
      <c r="O2190" s="105"/>
      <c r="P2190" s="105"/>
      <c r="Q2190" s="27"/>
      <c r="R2190" s="27"/>
      <c r="S2190" s="27"/>
      <c r="T2190" s="27"/>
      <c r="U2190" s="27"/>
      <c r="V2190" s="27"/>
      <c r="W2190" s="27"/>
      <c r="X2190" s="27"/>
      <c r="Y2190" s="27"/>
      <c r="Z2190" s="27"/>
      <c r="AA2190" s="27"/>
      <c r="AB2190" s="27"/>
      <c r="AC2190" s="27"/>
      <c r="AD2190" s="22"/>
    </row>
    <row r="2191" spans="1:30" s="25" customFormat="1" ht="12.75">
      <c r="A2191" s="22"/>
      <c r="E2191" s="43"/>
      <c r="F2191" s="44"/>
      <c r="G2191" s="49"/>
      <c r="H2191" s="49"/>
      <c r="I2191" s="49"/>
      <c r="J2191" s="26"/>
      <c r="K2191" s="26"/>
      <c r="L2191" s="26"/>
      <c r="M2191" s="297"/>
      <c r="N2191" s="105"/>
      <c r="O2191" s="105"/>
      <c r="P2191" s="105"/>
      <c r="Q2191" s="27"/>
      <c r="R2191" s="27"/>
      <c r="S2191" s="27"/>
      <c r="T2191" s="27"/>
      <c r="U2191" s="27"/>
      <c r="V2191" s="27"/>
      <c r="W2191" s="27"/>
      <c r="X2191" s="27"/>
      <c r="Y2191" s="27"/>
      <c r="Z2191" s="27"/>
      <c r="AA2191" s="27"/>
      <c r="AB2191" s="27"/>
      <c r="AC2191" s="27"/>
      <c r="AD2191" s="22"/>
    </row>
    <row r="2192" spans="1:30" s="25" customFormat="1" ht="12.75">
      <c r="A2192" s="22"/>
      <c r="E2192" s="43"/>
      <c r="F2192" s="44"/>
      <c r="G2192" s="49"/>
      <c r="H2192" s="49"/>
      <c r="I2192" s="49"/>
      <c r="J2192" s="26"/>
      <c r="K2192" s="26"/>
      <c r="L2192" s="26"/>
      <c r="M2192" s="297"/>
      <c r="N2192" s="105"/>
      <c r="O2192" s="105"/>
      <c r="P2192" s="105"/>
      <c r="Q2192" s="27"/>
      <c r="R2192" s="27"/>
      <c r="S2192" s="27"/>
      <c r="T2192" s="27"/>
      <c r="U2192" s="27"/>
      <c r="V2192" s="27"/>
      <c r="W2192" s="27"/>
      <c r="X2192" s="27"/>
      <c r="Y2192" s="27"/>
      <c r="Z2192" s="27"/>
      <c r="AA2192" s="27"/>
      <c r="AB2192" s="27"/>
      <c r="AC2192" s="27"/>
      <c r="AD2192" s="22"/>
    </row>
    <row r="2193" spans="1:30" s="25" customFormat="1" ht="12.75">
      <c r="A2193" s="22"/>
      <c r="E2193" s="43"/>
      <c r="F2193" s="44"/>
      <c r="G2193" s="49"/>
      <c r="H2193" s="49"/>
      <c r="I2193" s="49"/>
      <c r="J2193" s="26"/>
      <c r="K2193" s="26"/>
      <c r="L2193" s="26"/>
      <c r="M2193" s="297"/>
      <c r="N2193" s="105"/>
      <c r="O2193" s="105"/>
      <c r="P2193" s="105"/>
      <c r="Q2193" s="27"/>
      <c r="R2193" s="27"/>
      <c r="S2193" s="27"/>
      <c r="T2193" s="27"/>
      <c r="U2193" s="27"/>
      <c r="V2193" s="27"/>
      <c r="W2193" s="27"/>
      <c r="X2193" s="27"/>
      <c r="Y2193" s="27"/>
      <c r="Z2193" s="27"/>
      <c r="AA2193" s="27"/>
      <c r="AB2193" s="27"/>
      <c r="AC2193" s="27"/>
      <c r="AD2193" s="22"/>
    </row>
    <row r="2194" spans="1:30" s="25" customFormat="1" ht="12.75">
      <c r="A2194" s="22"/>
      <c r="E2194" s="43"/>
      <c r="F2194" s="44"/>
      <c r="G2194" s="49"/>
      <c r="H2194" s="49"/>
      <c r="I2194" s="49"/>
      <c r="J2194" s="26"/>
      <c r="K2194" s="26"/>
      <c r="L2194" s="26"/>
      <c r="M2194" s="297"/>
      <c r="N2194" s="105"/>
      <c r="O2194" s="105"/>
      <c r="P2194" s="105"/>
      <c r="Q2194" s="27"/>
      <c r="R2194" s="27"/>
      <c r="S2194" s="27"/>
      <c r="T2194" s="27"/>
      <c r="U2194" s="27"/>
      <c r="V2194" s="27"/>
      <c r="W2194" s="27"/>
      <c r="X2194" s="27"/>
      <c r="Y2194" s="27"/>
      <c r="Z2194" s="27"/>
      <c r="AA2194" s="27"/>
      <c r="AB2194" s="27"/>
      <c r="AC2194" s="27"/>
      <c r="AD2194" s="22"/>
    </row>
    <row r="2195" spans="1:30" s="25" customFormat="1" ht="12.75">
      <c r="A2195" s="22"/>
      <c r="E2195" s="43"/>
      <c r="F2195" s="44"/>
      <c r="G2195" s="49"/>
      <c r="H2195" s="49"/>
      <c r="I2195" s="49"/>
      <c r="J2195" s="26"/>
      <c r="K2195" s="26"/>
      <c r="L2195" s="26"/>
      <c r="M2195" s="297"/>
      <c r="N2195" s="105"/>
      <c r="O2195" s="105"/>
      <c r="P2195" s="105"/>
      <c r="Q2195" s="27"/>
      <c r="R2195" s="27"/>
      <c r="S2195" s="27"/>
      <c r="T2195" s="27"/>
      <c r="U2195" s="27"/>
      <c r="V2195" s="27"/>
      <c r="W2195" s="27"/>
      <c r="X2195" s="27"/>
      <c r="Y2195" s="27"/>
      <c r="Z2195" s="27"/>
      <c r="AA2195" s="27"/>
      <c r="AB2195" s="27"/>
      <c r="AC2195" s="27"/>
      <c r="AD2195" s="22"/>
    </row>
    <row r="2196" spans="1:30" s="25" customFormat="1" ht="12.75">
      <c r="A2196" s="22"/>
      <c r="E2196" s="43"/>
      <c r="F2196" s="44"/>
      <c r="G2196" s="49"/>
      <c r="H2196" s="49"/>
      <c r="I2196" s="49"/>
      <c r="J2196" s="26"/>
      <c r="K2196" s="26"/>
      <c r="L2196" s="26"/>
      <c r="M2196" s="297"/>
      <c r="N2196" s="105"/>
      <c r="O2196" s="105"/>
      <c r="P2196" s="105"/>
      <c r="Q2196" s="27"/>
      <c r="R2196" s="27"/>
      <c r="S2196" s="27"/>
      <c r="T2196" s="27"/>
      <c r="U2196" s="27"/>
      <c r="V2196" s="27"/>
      <c r="W2196" s="27"/>
      <c r="X2196" s="27"/>
      <c r="Y2196" s="27"/>
      <c r="Z2196" s="27"/>
      <c r="AA2196" s="27"/>
      <c r="AB2196" s="27"/>
      <c r="AC2196" s="27"/>
      <c r="AD2196" s="22"/>
    </row>
    <row r="2197" spans="1:30" s="25" customFormat="1" ht="12.75">
      <c r="A2197" s="22"/>
      <c r="E2197" s="43"/>
      <c r="F2197" s="44"/>
      <c r="G2197" s="49"/>
      <c r="H2197" s="49"/>
      <c r="I2197" s="49"/>
      <c r="J2197" s="26"/>
      <c r="K2197" s="26"/>
      <c r="L2197" s="26"/>
      <c r="M2197" s="297"/>
      <c r="N2197" s="105"/>
      <c r="O2197" s="105"/>
      <c r="P2197" s="105"/>
      <c r="Q2197" s="27"/>
      <c r="R2197" s="27"/>
      <c r="S2197" s="27"/>
      <c r="T2197" s="27"/>
      <c r="U2197" s="27"/>
      <c r="V2197" s="27"/>
      <c r="W2197" s="27"/>
      <c r="X2197" s="27"/>
      <c r="Y2197" s="27"/>
      <c r="Z2197" s="27"/>
      <c r="AA2197" s="27"/>
      <c r="AB2197" s="27"/>
      <c r="AC2197" s="27"/>
      <c r="AD2197" s="22"/>
    </row>
    <row r="2198" spans="1:30" s="25" customFormat="1" ht="12.75">
      <c r="A2198" s="22"/>
      <c r="E2198" s="43"/>
      <c r="F2198" s="44"/>
      <c r="G2198" s="49"/>
      <c r="H2198" s="49"/>
      <c r="I2198" s="49"/>
      <c r="J2198" s="26"/>
      <c r="K2198" s="26"/>
      <c r="L2198" s="26"/>
      <c r="M2198" s="297"/>
      <c r="N2198" s="105"/>
      <c r="O2198" s="105"/>
      <c r="P2198" s="105"/>
      <c r="Q2198" s="27"/>
      <c r="R2198" s="27"/>
      <c r="S2198" s="27"/>
      <c r="T2198" s="27"/>
      <c r="U2198" s="27"/>
      <c r="V2198" s="27"/>
      <c r="W2198" s="27"/>
      <c r="X2198" s="27"/>
      <c r="Y2198" s="27"/>
      <c r="Z2198" s="27"/>
      <c r="AA2198" s="27"/>
      <c r="AB2198" s="27"/>
      <c r="AC2198" s="27"/>
      <c r="AD2198" s="22"/>
    </row>
    <row r="2199" spans="1:30" s="25" customFormat="1" ht="12.75">
      <c r="A2199" s="22"/>
      <c r="E2199" s="43"/>
      <c r="F2199" s="44"/>
      <c r="G2199" s="49"/>
      <c r="H2199" s="49"/>
      <c r="I2199" s="49"/>
      <c r="J2199" s="26"/>
      <c r="K2199" s="26"/>
      <c r="L2199" s="26"/>
      <c r="M2199" s="297"/>
      <c r="N2199" s="105"/>
      <c r="O2199" s="105"/>
      <c r="P2199" s="105"/>
      <c r="Q2199" s="27"/>
      <c r="R2199" s="27"/>
      <c r="S2199" s="27"/>
      <c r="T2199" s="27"/>
      <c r="U2199" s="27"/>
      <c r="V2199" s="27"/>
      <c r="W2199" s="27"/>
      <c r="X2199" s="27"/>
      <c r="Y2199" s="27"/>
      <c r="Z2199" s="27"/>
      <c r="AA2199" s="27"/>
      <c r="AB2199" s="27"/>
      <c r="AC2199" s="27"/>
      <c r="AD2199" s="22"/>
    </row>
    <row r="2200" spans="1:30" s="25" customFormat="1" ht="12.75">
      <c r="A2200" s="22"/>
      <c r="E2200" s="43"/>
      <c r="F2200" s="44"/>
      <c r="G2200" s="49"/>
      <c r="H2200" s="49"/>
      <c r="I2200" s="49"/>
      <c r="J2200" s="26"/>
      <c r="K2200" s="26"/>
      <c r="L2200" s="26"/>
      <c r="M2200" s="297"/>
      <c r="N2200" s="105"/>
      <c r="O2200" s="105"/>
      <c r="P2200" s="105"/>
      <c r="Q2200" s="27"/>
      <c r="R2200" s="27"/>
      <c r="S2200" s="27"/>
      <c r="T2200" s="27"/>
      <c r="U2200" s="27"/>
      <c r="V2200" s="27"/>
      <c r="W2200" s="27"/>
      <c r="X2200" s="27"/>
      <c r="Y2200" s="27"/>
      <c r="Z2200" s="27"/>
      <c r="AA2200" s="27"/>
      <c r="AB2200" s="27"/>
      <c r="AC2200" s="27"/>
      <c r="AD2200" s="22"/>
    </row>
    <row r="2201" spans="1:30" s="25" customFormat="1" ht="12.75">
      <c r="A2201" s="22"/>
      <c r="E2201" s="43"/>
      <c r="F2201" s="44"/>
      <c r="G2201" s="49"/>
      <c r="H2201" s="49"/>
      <c r="I2201" s="49"/>
      <c r="J2201" s="26"/>
      <c r="K2201" s="26"/>
      <c r="L2201" s="26"/>
      <c r="M2201" s="297"/>
      <c r="N2201" s="105"/>
      <c r="O2201" s="105"/>
      <c r="P2201" s="105"/>
      <c r="Q2201" s="27"/>
      <c r="R2201" s="27"/>
      <c r="S2201" s="27"/>
      <c r="T2201" s="27"/>
      <c r="U2201" s="27"/>
      <c r="V2201" s="27"/>
      <c r="W2201" s="27"/>
      <c r="X2201" s="27"/>
      <c r="Y2201" s="27"/>
      <c r="Z2201" s="27"/>
      <c r="AA2201" s="27"/>
      <c r="AB2201" s="27"/>
      <c r="AC2201" s="27"/>
      <c r="AD2201" s="22"/>
    </row>
    <row r="2202" spans="1:30" s="25" customFormat="1" ht="12.75">
      <c r="A2202" s="22"/>
      <c r="E2202" s="43"/>
      <c r="F2202" s="44"/>
      <c r="G2202" s="49"/>
      <c r="H2202" s="49"/>
      <c r="I2202" s="49"/>
      <c r="J2202" s="26"/>
      <c r="K2202" s="26"/>
      <c r="L2202" s="26"/>
      <c r="M2202" s="297"/>
      <c r="N2202" s="105"/>
      <c r="O2202" s="105"/>
      <c r="P2202" s="105"/>
      <c r="Q2202" s="27"/>
      <c r="R2202" s="27"/>
      <c r="S2202" s="27"/>
      <c r="T2202" s="27"/>
      <c r="U2202" s="27"/>
      <c r="V2202" s="27"/>
      <c r="W2202" s="27"/>
      <c r="X2202" s="27"/>
      <c r="Y2202" s="27"/>
      <c r="Z2202" s="27"/>
      <c r="AA2202" s="27"/>
      <c r="AB2202" s="27"/>
      <c r="AC2202" s="27"/>
      <c r="AD2202" s="22"/>
    </row>
    <row r="2203" spans="1:30" s="25" customFormat="1" ht="12.75">
      <c r="A2203" s="22"/>
      <c r="E2203" s="43"/>
      <c r="F2203" s="44"/>
      <c r="G2203" s="49"/>
      <c r="H2203" s="49"/>
      <c r="I2203" s="49"/>
      <c r="J2203" s="26"/>
      <c r="K2203" s="26"/>
      <c r="L2203" s="26"/>
      <c r="M2203" s="297"/>
      <c r="N2203" s="105"/>
      <c r="O2203" s="105"/>
      <c r="P2203" s="105"/>
      <c r="Q2203" s="27"/>
      <c r="R2203" s="27"/>
      <c r="S2203" s="27"/>
      <c r="T2203" s="27"/>
      <c r="U2203" s="27"/>
      <c r="V2203" s="27"/>
      <c r="W2203" s="27"/>
      <c r="X2203" s="27"/>
      <c r="Y2203" s="27"/>
      <c r="Z2203" s="27"/>
      <c r="AA2203" s="27"/>
      <c r="AB2203" s="27"/>
      <c r="AC2203" s="27"/>
      <c r="AD2203" s="22"/>
    </row>
    <row r="2204" spans="1:30" s="25" customFormat="1" ht="12.75">
      <c r="A2204" s="22"/>
      <c r="E2204" s="43"/>
      <c r="F2204" s="44"/>
      <c r="G2204" s="49"/>
      <c r="H2204" s="49"/>
      <c r="I2204" s="49"/>
      <c r="J2204" s="26"/>
      <c r="K2204" s="26"/>
      <c r="L2204" s="26"/>
      <c r="M2204" s="297"/>
      <c r="N2204" s="105"/>
      <c r="O2204" s="105"/>
      <c r="P2204" s="105"/>
      <c r="Q2204" s="27"/>
      <c r="R2204" s="27"/>
      <c r="S2204" s="27"/>
      <c r="T2204" s="27"/>
      <c r="U2204" s="27"/>
      <c r="V2204" s="27"/>
      <c r="W2204" s="27"/>
      <c r="X2204" s="27"/>
      <c r="Y2204" s="27"/>
      <c r="Z2204" s="27"/>
      <c r="AA2204" s="27"/>
      <c r="AB2204" s="27"/>
      <c r="AC2204" s="27"/>
      <c r="AD2204" s="22"/>
    </row>
    <row r="2205" spans="1:30" s="25" customFormat="1" ht="12.75">
      <c r="A2205" s="22"/>
      <c r="E2205" s="43"/>
      <c r="F2205" s="44"/>
      <c r="G2205" s="49"/>
      <c r="H2205" s="49"/>
      <c r="I2205" s="49"/>
      <c r="J2205" s="26"/>
      <c r="K2205" s="26"/>
      <c r="L2205" s="26"/>
      <c r="M2205" s="297"/>
      <c r="N2205" s="105"/>
      <c r="O2205" s="105"/>
      <c r="P2205" s="105"/>
      <c r="Q2205" s="27"/>
      <c r="R2205" s="27"/>
      <c r="S2205" s="27"/>
      <c r="T2205" s="27"/>
      <c r="U2205" s="27"/>
      <c r="V2205" s="27"/>
      <c r="W2205" s="27"/>
      <c r="X2205" s="27"/>
      <c r="Y2205" s="27"/>
      <c r="Z2205" s="27"/>
      <c r="AA2205" s="27"/>
      <c r="AB2205" s="27"/>
      <c r="AC2205" s="27"/>
      <c r="AD2205" s="22"/>
    </row>
    <row r="2206" spans="1:30" s="25" customFormat="1" ht="12.75">
      <c r="A2206" s="22"/>
      <c r="E2206" s="43"/>
      <c r="F2206" s="44"/>
      <c r="G2206" s="49"/>
      <c r="H2206" s="49"/>
      <c r="I2206" s="49"/>
      <c r="J2206" s="26"/>
      <c r="K2206" s="26"/>
      <c r="L2206" s="26"/>
      <c r="M2206" s="297"/>
      <c r="N2206" s="105"/>
      <c r="O2206" s="105"/>
      <c r="P2206" s="105"/>
      <c r="Q2206" s="27"/>
      <c r="R2206" s="27"/>
      <c r="S2206" s="27"/>
      <c r="T2206" s="27"/>
      <c r="U2206" s="27"/>
      <c r="V2206" s="27"/>
      <c r="W2206" s="27"/>
      <c r="X2206" s="27"/>
      <c r="Y2206" s="27"/>
      <c r="Z2206" s="27"/>
      <c r="AA2206" s="27"/>
      <c r="AB2206" s="27"/>
      <c r="AC2206" s="27"/>
      <c r="AD2206" s="22"/>
    </row>
    <row r="2207" spans="1:30" s="25" customFormat="1" ht="12.75">
      <c r="A2207" s="22"/>
      <c r="E2207" s="43"/>
      <c r="F2207" s="44"/>
      <c r="G2207" s="49"/>
      <c r="H2207" s="49"/>
      <c r="I2207" s="49"/>
      <c r="J2207" s="26"/>
      <c r="K2207" s="26"/>
      <c r="L2207" s="26"/>
      <c r="M2207" s="297"/>
      <c r="N2207" s="105"/>
      <c r="O2207" s="105"/>
      <c r="P2207" s="105"/>
      <c r="Q2207" s="27"/>
      <c r="R2207" s="27"/>
      <c r="S2207" s="27"/>
      <c r="T2207" s="27"/>
      <c r="U2207" s="27"/>
      <c r="V2207" s="27"/>
      <c r="W2207" s="27"/>
      <c r="X2207" s="27"/>
      <c r="Y2207" s="27"/>
      <c r="Z2207" s="27"/>
      <c r="AA2207" s="27"/>
      <c r="AB2207" s="27"/>
      <c r="AC2207" s="27"/>
      <c r="AD2207" s="22"/>
    </row>
    <row r="2208" spans="1:30" s="25" customFormat="1" ht="12.75">
      <c r="A2208" s="22"/>
      <c r="E2208" s="43"/>
      <c r="F2208" s="44"/>
      <c r="G2208" s="49"/>
      <c r="H2208" s="49"/>
      <c r="I2208" s="49"/>
      <c r="J2208" s="26"/>
      <c r="K2208" s="26"/>
      <c r="L2208" s="26"/>
      <c r="M2208" s="297"/>
      <c r="N2208" s="105"/>
      <c r="O2208" s="105"/>
      <c r="P2208" s="105"/>
      <c r="Q2208" s="27"/>
      <c r="R2208" s="27"/>
      <c r="S2208" s="27"/>
      <c r="T2208" s="27"/>
      <c r="U2208" s="27"/>
      <c r="V2208" s="27"/>
      <c r="W2208" s="27"/>
      <c r="X2208" s="27"/>
      <c r="Y2208" s="27"/>
      <c r="Z2208" s="27"/>
      <c r="AA2208" s="27"/>
      <c r="AB2208" s="27"/>
      <c r="AC2208" s="27"/>
      <c r="AD2208" s="22"/>
    </row>
    <row r="2209" spans="1:30" s="25" customFormat="1" ht="12.75">
      <c r="A2209" s="22"/>
      <c r="E2209" s="43"/>
      <c r="F2209" s="44"/>
      <c r="G2209" s="49"/>
      <c r="H2209" s="49"/>
      <c r="I2209" s="49"/>
      <c r="J2209" s="26"/>
      <c r="K2209" s="26"/>
      <c r="L2209" s="26"/>
      <c r="M2209" s="297"/>
      <c r="N2209" s="105"/>
      <c r="O2209" s="105"/>
      <c r="P2209" s="105"/>
      <c r="Q2209" s="27"/>
      <c r="R2209" s="27"/>
      <c r="S2209" s="27"/>
      <c r="T2209" s="27"/>
      <c r="U2209" s="27"/>
      <c r="V2209" s="27"/>
      <c r="W2209" s="27"/>
      <c r="X2209" s="27"/>
      <c r="Y2209" s="27"/>
      <c r="Z2209" s="27"/>
      <c r="AA2209" s="27"/>
      <c r="AB2209" s="27"/>
      <c r="AC2209" s="27"/>
      <c r="AD2209" s="22"/>
    </row>
    <row r="2210" spans="1:30" s="25" customFormat="1" ht="12.75">
      <c r="A2210" s="22"/>
      <c r="E2210" s="43"/>
      <c r="F2210" s="44"/>
      <c r="G2210" s="49"/>
      <c r="H2210" s="49"/>
      <c r="I2210" s="49"/>
      <c r="J2210" s="26"/>
      <c r="K2210" s="26"/>
      <c r="L2210" s="26"/>
      <c r="M2210" s="297"/>
      <c r="N2210" s="105"/>
      <c r="O2210" s="105"/>
      <c r="P2210" s="105"/>
      <c r="Q2210" s="27"/>
      <c r="R2210" s="27"/>
      <c r="S2210" s="27"/>
      <c r="T2210" s="27"/>
      <c r="U2210" s="27"/>
      <c r="V2210" s="27"/>
      <c r="W2210" s="27"/>
      <c r="X2210" s="27"/>
      <c r="Y2210" s="27"/>
      <c r="Z2210" s="27"/>
      <c r="AA2210" s="27"/>
      <c r="AB2210" s="27"/>
      <c r="AC2210" s="27"/>
      <c r="AD2210" s="22"/>
    </row>
    <row r="2211" spans="1:30" s="25" customFormat="1" ht="12.75">
      <c r="A2211" s="22"/>
      <c r="E2211" s="43"/>
      <c r="F2211" s="44"/>
      <c r="G2211" s="49"/>
      <c r="H2211" s="49"/>
      <c r="I2211" s="49"/>
      <c r="J2211" s="26"/>
      <c r="K2211" s="26"/>
      <c r="L2211" s="26"/>
      <c r="M2211" s="297"/>
      <c r="N2211" s="105"/>
      <c r="O2211" s="105"/>
      <c r="P2211" s="105"/>
      <c r="Q2211" s="27"/>
      <c r="R2211" s="27"/>
      <c r="S2211" s="27"/>
      <c r="T2211" s="27"/>
      <c r="U2211" s="27"/>
      <c r="V2211" s="27"/>
      <c r="W2211" s="27"/>
      <c r="X2211" s="27"/>
      <c r="Y2211" s="27"/>
      <c r="Z2211" s="27"/>
      <c r="AA2211" s="27"/>
      <c r="AB2211" s="27"/>
      <c r="AC2211" s="27"/>
      <c r="AD2211" s="22"/>
    </row>
    <row r="2212" spans="1:30" s="25" customFormat="1" ht="12.75">
      <c r="A2212" s="22"/>
      <c r="E2212" s="43"/>
      <c r="F2212" s="44"/>
      <c r="G2212" s="49"/>
      <c r="H2212" s="49"/>
      <c r="I2212" s="49"/>
      <c r="J2212" s="26"/>
      <c r="K2212" s="26"/>
      <c r="L2212" s="26"/>
      <c r="M2212" s="297"/>
      <c r="N2212" s="105"/>
      <c r="O2212" s="105"/>
      <c r="P2212" s="105"/>
      <c r="Q2212" s="27"/>
      <c r="R2212" s="27"/>
      <c r="S2212" s="27"/>
      <c r="T2212" s="27"/>
      <c r="U2212" s="27"/>
      <c r="V2212" s="27"/>
      <c r="W2212" s="27"/>
      <c r="X2212" s="27"/>
      <c r="Y2212" s="27"/>
      <c r="Z2212" s="27"/>
      <c r="AA2212" s="27"/>
      <c r="AB2212" s="27"/>
      <c r="AC2212" s="27"/>
      <c r="AD2212" s="22"/>
    </row>
    <row r="2213" spans="1:30" s="25" customFormat="1" ht="12.75">
      <c r="A2213" s="22"/>
      <c r="E2213" s="43"/>
      <c r="F2213" s="44"/>
      <c r="G2213" s="49"/>
      <c r="H2213" s="49"/>
      <c r="I2213" s="49"/>
      <c r="J2213" s="26"/>
      <c r="K2213" s="26"/>
      <c r="L2213" s="26"/>
      <c r="M2213" s="297"/>
      <c r="N2213" s="105"/>
      <c r="O2213" s="105"/>
      <c r="P2213" s="105"/>
      <c r="Q2213" s="27"/>
      <c r="R2213" s="27"/>
      <c r="S2213" s="27"/>
      <c r="T2213" s="27"/>
      <c r="U2213" s="27"/>
      <c r="V2213" s="27"/>
      <c r="W2213" s="27"/>
      <c r="X2213" s="27"/>
      <c r="Y2213" s="27"/>
      <c r="Z2213" s="27"/>
      <c r="AA2213" s="27"/>
      <c r="AB2213" s="27"/>
      <c r="AC2213" s="27"/>
      <c r="AD2213" s="22"/>
    </row>
    <row r="2214" spans="1:30" s="25" customFormat="1" ht="12.75">
      <c r="A2214" s="22"/>
      <c r="E2214" s="43"/>
      <c r="F2214" s="44"/>
      <c r="G2214" s="49"/>
      <c r="H2214" s="49"/>
      <c r="I2214" s="49"/>
      <c r="J2214" s="26"/>
      <c r="K2214" s="26"/>
      <c r="L2214" s="26"/>
      <c r="M2214" s="297"/>
      <c r="N2214" s="105"/>
      <c r="O2214" s="105"/>
      <c r="P2214" s="105"/>
      <c r="Q2214" s="27"/>
      <c r="R2214" s="27"/>
      <c r="S2214" s="27"/>
      <c r="T2214" s="27"/>
      <c r="U2214" s="27"/>
      <c r="V2214" s="27"/>
      <c r="W2214" s="27"/>
      <c r="X2214" s="27"/>
      <c r="Y2214" s="27"/>
      <c r="Z2214" s="27"/>
      <c r="AA2214" s="27"/>
      <c r="AB2214" s="27"/>
      <c r="AC2214" s="27"/>
      <c r="AD2214" s="22"/>
    </row>
    <row r="2215" spans="1:30" s="25" customFormat="1" ht="12.75">
      <c r="A2215" s="22"/>
      <c r="E2215" s="43"/>
      <c r="F2215" s="44"/>
      <c r="G2215" s="49"/>
      <c r="H2215" s="49"/>
      <c r="I2215" s="49"/>
      <c r="J2215" s="26"/>
      <c r="K2215" s="26"/>
      <c r="L2215" s="26"/>
      <c r="M2215" s="297"/>
      <c r="N2215" s="105"/>
      <c r="O2215" s="105"/>
      <c r="P2215" s="105"/>
      <c r="Q2215" s="27"/>
      <c r="R2215" s="27"/>
      <c r="S2215" s="27"/>
      <c r="T2215" s="27"/>
      <c r="U2215" s="27"/>
      <c r="V2215" s="27"/>
      <c r="W2215" s="27"/>
      <c r="X2215" s="27"/>
      <c r="Y2215" s="27"/>
      <c r="Z2215" s="27"/>
      <c r="AA2215" s="27"/>
      <c r="AB2215" s="27"/>
      <c r="AC2215" s="27"/>
      <c r="AD2215" s="22"/>
    </row>
    <row r="2216" spans="1:30" s="25" customFormat="1" ht="12.75">
      <c r="A2216" s="22"/>
      <c r="E2216" s="43"/>
      <c r="F2216" s="44"/>
      <c r="G2216" s="49"/>
      <c r="H2216" s="49"/>
      <c r="I2216" s="49"/>
      <c r="J2216" s="26"/>
      <c r="K2216" s="26"/>
      <c r="L2216" s="26"/>
      <c r="M2216" s="297"/>
      <c r="N2216" s="105"/>
      <c r="O2216" s="105"/>
      <c r="P2216" s="105"/>
      <c r="Q2216" s="27"/>
      <c r="R2216" s="27"/>
      <c r="S2216" s="27"/>
      <c r="T2216" s="27"/>
      <c r="U2216" s="27"/>
      <c r="V2216" s="27"/>
      <c r="W2216" s="27"/>
      <c r="X2216" s="27"/>
      <c r="Y2216" s="27"/>
      <c r="Z2216" s="27"/>
      <c r="AA2216" s="27"/>
      <c r="AB2216" s="27"/>
      <c r="AC2216" s="27"/>
      <c r="AD2216" s="22"/>
    </row>
    <row r="2217" spans="1:30" s="25" customFormat="1" ht="12.75">
      <c r="A2217" s="22"/>
      <c r="E2217" s="43"/>
      <c r="F2217" s="44"/>
      <c r="G2217" s="49"/>
      <c r="H2217" s="49"/>
      <c r="I2217" s="49"/>
      <c r="J2217" s="26"/>
      <c r="K2217" s="26"/>
      <c r="L2217" s="26"/>
      <c r="M2217" s="297"/>
      <c r="N2217" s="105"/>
      <c r="O2217" s="105"/>
      <c r="P2217" s="105"/>
      <c r="Q2217" s="27"/>
      <c r="R2217" s="27"/>
      <c r="S2217" s="27"/>
      <c r="T2217" s="27"/>
      <c r="U2217" s="27"/>
      <c r="V2217" s="27"/>
      <c r="W2217" s="27"/>
      <c r="X2217" s="27"/>
      <c r="Y2217" s="27"/>
      <c r="Z2217" s="27"/>
      <c r="AA2217" s="27"/>
      <c r="AB2217" s="27"/>
      <c r="AC2217" s="27"/>
      <c r="AD2217" s="22"/>
    </row>
    <row r="2218" spans="1:30" s="25" customFormat="1" ht="12.75">
      <c r="A2218" s="22"/>
      <c r="E2218" s="43"/>
      <c r="F2218" s="44"/>
      <c r="G2218" s="49"/>
      <c r="H2218" s="49"/>
      <c r="I2218" s="49"/>
      <c r="J2218" s="26"/>
      <c r="K2218" s="26"/>
      <c r="L2218" s="26"/>
      <c r="M2218" s="297"/>
      <c r="N2218" s="105"/>
      <c r="O2218" s="105"/>
      <c r="P2218" s="105"/>
      <c r="Q2218" s="27"/>
      <c r="R2218" s="27"/>
      <c r="S2218" s="27"/>
      <c r="T2218" s="27"/>
      <c r="U2218" s="27"/>
      <c r="V2218" s="27"/>
      <c r="W2218" s="27"/>
      <c r="X2218" s="27"/>
      <c r="Y2218" s="27"/>
      <c r="Z2218" s="27"/>
      <c r="AA2218" s="27"/>
      <c r="AB2218" s="27"/>
      <c r="AC2218" s="27"/>
      <c r="AD2218" s="22"/>
    </row>
    <row r="2219" spans="1:30" s="25" customFormat="1" ht="12.75">
      <c r="A2219" s="22"/>
      <c r="E2219" s="43"/>
      <c r="F2219" s="44"/>
      <c r="G2219" s="49"/>
      <c r="H2219" s="49"/>
      <c r="I2219" s="49"/>
      <c r="J2219" s="26"/>
      <c r="K2219" s="26"/>
      <c r="L2219" s="26"/>
      <c r="M2219" s="297"/>
      <c r="N2219" s="105"/>
      <c r="O2219" s="105"/>
      <c r="P2219" s="105"/>
      <c r="Q2219" s="27"/>
      <c r="R2219" s="27"/>
      <c r="S2219" s="27"/>
      <c r="T2219" s="27"/>
      <c r="U2219" s="27"/>
      <c r="V2219" s="27"/>
      <c r="W2219" s="27"/>
      <c r="X2219" s="27"/>
      <c r="Y2219" s="27"/>
      <c r="Z2219" s="27"/>
      <c r="AA2219" s="27"/>
      <c r="AB2219" s="27"/>
      <c r="AC2219" s="27"/>
      <c r="AD2219" s="22"/>
    </row>
    <row r="2220" spans="1:30" s="25" customFormat="1" ht="12.75">
      <c r="A2220" s="22"/>
      <c r="E2220" s="43"/>
      <c r="F2220" s="44"/>
      <c r="G2220" s="49"/>
      <c r="H2220" s="49"/>
      <c r="I2220" s="49"/>
      <c r="J2220" s="26"/>
      <c r="K2220" s="26"/>
      <c r="L2220" s="26"/>
      <c r="M2220" s="297"/>
      <c r="N2220" s="105"/>
      <c r="O2220" s="105"/>
      <c r="P2220" s="105"/>
      <c r="Q2220" s="27"/>
      <c r="R2220" s="27"/>
      <c r="S2220" s="27"/>
      <c r="T2220" s="27"/>
      <c r="U2220" s="27"/>
      <c r="V2220" s="27"/>
      <c r="W2220" s="27"/>
      <c r="X2220" s="27"/>
      <c r="Y2220" s="27"/>
      <c r="Z2220" s="27"/>
      <c r="AA2220" s="27"/>
      <c r="AB2220" s="27"/>
      <c r="AC2220" s="27"/>
      <c r="AD2220" s="22"/>
    </row>
    <row r="2221" spans="1:30" s="25" customFormat="1" ht="12.75">
      <c r="A2221" s="22"/>
      <c r="E2221" s="43"/>
      <c r="F2221" s="44"/>
      <c r="G2221" s="49"/>
      <c r="H2221" s="49"/>
      <c r="I2221" s="49"/>
      <c r="J2221" s="26"/>
      <c r="K2221" s="26"/>
      <c r="L2221" s="26"/>
      <c r="M2221" s="297"/>
      <c r="N2221" s="105"/>
      <c r="O2221" s="105"/>
      <c r="P2221" s="105"/>
      <c r="Q2221" s="27"/>
      <c r="R2221" s="27"/>
      <c r="S2221" s="27"/>
      <c r="T2221" s="27"/>
      <c r="U2221" s="27"/>
      <c r="V2221" s="27"/>
      <c r="W2221" s="27"/>
      <c r="X2221" s="27"/>
      <c r="Y2221" s="27"/>
      <c r="Z2221" s="27"/>
      <c r="AA2221" s="27"/>
      <c r="AB2221" s="27"/>
      <c r="AC2221" s="27"/>
      <c r="AD2221" s="22"/>
    </row>
    <row r="2222" spans="1:30" s="25" customFormat="1" ht="12.75">
      <c r="A2222" s="22"/>
      <c r="E2222" s="43"/>
      <c r="F2222" s="44"/>
      <c r="G2222" s="49"/>
      <c r="H2222" s="49"/>
      <c r="I2222" s="49"/>
      <c r="J2222" s="26"/>
      <c r="K2222" s="26"/>
      <c r="L2222" s="26"/>
      <c r="M2222" s="297"/>
      <c r="N2222" s="105"/>
      <c r="O2222" s="105"/>
      <c r="P2222" s="105"/>
      <c r="Q2222" s="27"/>
      <c r="R2222" s="27"/>
      <c r="S2222" s="27"/>
      <c r="T2222" s="27"/>
      <c r="U2222" s="27"/>
      <c r="V2222" s="27"/>
      <c r="W2222" s="27"/>
      <c r="X2222" s="27"/>
      <c r="Y2222" s="27"/>
      <c r="Z2222" s="27"/>
      <c r="AA2222" s="27"/>
      <c r="AB2222" s="27"/>
      <c r="AC2222" s="27"/>
      <c r="AD2222" s="22"/>
    </row>
    <row r="2223" spans="1:30" s="25" customFormat="1" ht="12.75">
      <c r="A2223" s="22"/>
      <c r="E2223" s="43"/>
      <c r="F2223" s="44"/>
      <c r="G2223" s="49"/>
      <c r="H2223" s="49"/>
      <c r="I2223" s="49"/>
      <c r="J2223" s="26"/>
      <c r="K2223" s="26"/>
      <c r="L2223" s="26"/>
      <c r="M2223" s="297"/>
      <c r="N2223" s="105"/>
      <c r="O2223" s="105"/>
      <c r="P2223" s="105"/>
      <c r="Q2223" s="27"/>
      <c r="R2223" s="27"/>
      <c r="S2223" s="27"/>
      <c r="T2223" s="27"/>
      <c r="U2223" s="27"/>
      <c r="V2223" s="27"/>
      <c r="W2223" s="27"/>
      <c r="X2223" s="27"/>
      <c r="Y2223" s="27"/>
      <c r="Z2223" s="27"/>
      <c r="AA2223" s="27"/>
      <c r="AB2223" s="27"/>
      <c r="AC2223" s="27"/>
      <c r="AD2223" s="22"/>
    </row>
    <row r="2224" spans="1:30" s="25" customFormat="1" ht="12.75">
      <c r="A2224" s="22"/>
      <c r="E2224" s="43"/>
      <c r="F2224" s="44"/>
      <c r="G2224" s="49"/>
      <c r="H2224" s="49"/>
      <c r="I2224" s="49"/>
      <c r="J2224" s="26"/>
      <c r="K2224" s="26"/>
      <c r="L2224" s="26"/>
      <c r="M2224" s="297"/>
      <c r="N2224" s="105"/>
      <c r="O2224" s="105"/>
      <c r="P2224" s="105"/>
      <c r="Q2224" s="27"/>
      <c r="R2224" s="27"/>
      <c r="S2224" s="27"/>
      <c r="T2224" s="27"/>
      <c r="U2224" s="27"/>
      <c r="V2224" s="27"/>
      <c r="W2224" s="27"/>
      <c r="X2224" s="27"/>
      <c r="Y2224" s="27"/>
      <c r="Z2224" s="27"/>
      <c r="AA2224" s="27"/>
      <c r="AB2224" s="27"/>
      <c r="AC2224" s="27"/>
      <c r="AD2224" s="22"/>
    </row>
    <row r="2225" spans="1:30" s="25" customFormat="1" ht="12.75">
      <c r="A2225" s="22"/>
      <c r="E2225" s="43"/>
      <c r="F2225" s="44"/>
      <c r="G2225" s="49"/>
      <c r="H2225" s="49"/>
      <c r="I2225" s="49"/>
      <c r="J2225" s="26"/>
      <c r="K2225" s="26"/>
      <c r="L2225" s="26"/>
      <c r="M2225" s="297"/>
      <c r="N2225" s="105"/>
      <c r="O2225" s="105"/>
      <c r="P2225" s="105"/>
      <c r="Q2225" s="27"/>
      <c r="R2225" s="27"/>
      <c r="S2225" s="27"/>
      <c r="T2225" s="27"/>
      <c r="U2225" s="27"/>
      <c r="V2225" s="27"/>
      <c r="W2225" s="27"/>
      <c r="X2225" s="27"/>
      <c r="Y2225" s="27"/>
      <c r="Z2225" s="27"/>
      <c r="AA2225" s="27"/>
      <c r="AB2225" s="27"/>
      <c r="AC2225" s="27"/>
      <c r="AD2225" s="22"/>
    </row>
    <row r="2226" spans="1:30" s="25" customFormat="1" ht="12.75">
      <c r="A2226" s="22"/>
      <c r="E2226" s="43"/>
      <c r="F2226" s="44"/>
      <c r="G2226" s="49"/>
      <c r="H2226" s="49"/>
      <c r="I2226" s="49"/>
      <c r="J2226" s="26"/>
      <c r="K2226" s="26"/>
      <c r="L2226" s="26"/>
      <c r="M2226" s="297"/>
      <c r="N2226" s="105"/>
      <c r="O2226" s="105"/>
      <c r="P2226" s="105"/>
      <c r="Q2226" s="27"/>
      <c r="R2226" s="27"/>
      <c r="S2226" s="27"/>
      <c r="T2226" s="27"/>
      <c r="U2226" s="27"/>
      <c r="V2226" s="27"/>
      <c r="W2226" s="27"/>
      <c r="X2226" s="27"/>
      <c r="Y2226" s="27"/>
      <c r="Z2226" s="27"/>
      <c r="AA2226" s="27"/>
      <c r="AB2226" s="27"/>
      <c r="AC2226" s="27"/>
      <c r="AD2226" s="22"/>
    </row>
    <row r="2227" spans="1:30" s="25" customFormat="1" ht="12.75">
      <c r="A2227" s="22"/>
      <c r="E2227" s="43"/>
      <c r="F2227" s="44"/>
      <c r="G2227" s="49"/>
      <c r="H2227" s="49"/>
      <c r="I2227" s="49"/>
      <c r="J2227" s="26"/>
      <c r="K2227" s="26"/>
      <c r="L2227" s="26"/>
      <c r="M2227" s="297"/>
      <c r="N2227" s="105"/>
      <c r="O2227" s="105"/>
      <c r="P2227" s="105"/>
      <c r="Q2227" s="27"/>
      <c r="R2227" s="27"/>
      <c r="S2227" s="27"/>
      <c r="T2227" s="27"/>
      <c r="U2227" s="27"/>
      <c r="V2227" s="27"/>
      <c r="W2227" s="27"/>
      <c r="X2227" s="27"/>
      <c r="Y2227" s="27"/>
      <c r="Z2227" s="27"/>
      <c r="AA2227" s="27"/>
      <c r="AB2227" s="27"/>
      <c r="AC2227" s="27"/>
      <c r="AD2227" s="22"/>
    </row>
    <row r="2228" spans="1:30" s="25" customFormat="1" ht="12.75">
      <c r="A2228" s="22"/>
      <c r="E2228" s="43"/>
      <c r="F2228" s="44"/>
      <c r="G2228" s="49"/>
      <c r="H2228" s="49"/>
      <c r="I2228" s="49"/>
      <c r="J2228" s="26"/>
      <c r="K2228" s="26"/>
      <c r="L2228" s="26"/>
      <c r="M2228" s="297"/>
      <c r="N2228" s="105"/>
      <c r="O2228" s="105"/>
      <c r="P2228" s="105"/>
      <c r="Q2228" s="27"/>
      <c r="R2228" s="27"/>
      <c r="S2228" s="27"/>
      <c r="T2228" s="27"/>
      <c r="U2228" s="27"/>
      <c r="V2228" s="27"/>
      <c r="W2228" s="27"/>
      <c r="X2228" s="27"/>
      <c r="Y2228" s="27"/>
      <c r="Z2228" s="27"/>
      <c r="AA2228" s="27"/>
      <c r="AB2228" s="27"/>
      <c r="AC2228" s="27"/>
      <c r="AD2228" s="22"/>
    </row>
    <row r="2229" spans="1:30" s="25" customFormat="1" ht="12.75">
      <c r="A2229" s="22"/>
      <c r="E2229" s="43"/>
      <c r="F2229" s="44"/>
      <c r="G2229" s="49"/>
      <c r="H2229" s="49"/>
      <c r="I2229" s="49"/>
      <c r="J2229" s="26"/>
      <c r="K2229" s="26"/>
      <c r="L2229" s="26"/>
      <c r="M2229" s="297"/>
      <c r="N2229" s="105"/>
      <c r="O2229" s="105"/>
      <c r="P2229" s="105"/>
      <c r="Q2229" s="27"/>
      <c r="R2229" s="27"/>
      <c r="S2229" s="27"/>
      <c r="T2229" s="27"/>
      <c r="U2229" s="27"/>
      <c r="V2229" s="27"/>
      <c r="W2229" s="27"/>
      <c r="X2229" s="27"/>
      <c r="Y2229" s="27"/>
      <c r="Z2229" s="27"/>
      <c r="AA2229" s="27"/>
      <c r="AB2229" s="27"/>
      <c r="AC2229" s="27"/>
      <c r="AD2229" s="22"/>
    </row>
    <row r="2230" spans="1:30" s="25" customFormat="1" ht="12.75">
      <c r="A2230" s="22"/>
      <c r="E2230" s="43"/>
      <c r="F2230" s="44"/>
      <c r="G2230" s="49"/>
      <c r="H2230" s="49"/>
      <c r="I2230" s="49"/>
      <c r="J2230" s="26"/>
      <c r="K2230" s="26"/>
      <c r="L2230" s="26"/>
      <c r="M2230" s="297"/>
      <c r="N2230" s="105"/>
      <c r="O2230" s="105"/>
      <c r="P2230" s="105"/>
      <c r="Q2230" s="27"/>
      <c r="R2230" s="27"/>
      <c r="S2230" s="27"/>
      <c r="T2230" s="27"/>
      <c r="U2230" s="27"/>
      <c r="V2230" s="27"/>
      <c r="W2230" s="27"/>
      <c r="X2230" s="27"/>
      <c r="Y2230" s="27"/>
      <c r="Z2230" s="27"/>
      <c r="AA2230" s="27"/>
      <c r="AB2230" s="27"/>
      <c r="AC2230" s="27"/>
      <c r="AD2230" s="22"/>
    </row>
    <row r="2231" spans="1:30" s="25" customFormat="1" ht="12.75">
      <c r="A2231" s="22"/>
      <c r="E2231" s="43"/>
      <c r="F2231" s="44"/>
      <c r="G2231" s="49"/>
      <c r="H2231" s="49"/>
      <c r="I2231" s="49"/>
      <c r="J2231" s="26"/>
      <c r="K2231" s="26"/>
      <c r="L2231" s="26"/>
      <c r="M2231" s="297"/>
      <c r="N2231" s="105"/>
      <c r="O2231" s="105"/>
      <c r="P2231" s="105"/>
      <c r="Q2231" s="27"/>
      <c r="R2231" s="27"/>
      <c r="S2231" s="27"/>
      <c r="T2231" s="27"/>
      <c r="U2231" s="27"/>
      <c r="V2231" s="27"/>
      <c r="W2231" s="27"/>
      <c r="X2231" s="27"/>
      <c r="Y2231" s="27"/>
      <c r="Z2231" s="27"/>
      <c r="AA2231" s="27"/>
      <c r="AB2231" s="27"/>
      <c r="AC2231" s="27"/>
      <c r="AD2231" s="22"/>
    </row>
    <row r="2232" spans="1:30" s="25" customFormat="1" ht="12.75">
      <c r="A2232" s="22"/>
      <c r="E2232" s="43"/>
      <c r="F2232" s="44"/>
      <c r="G2232" s="49"/>
      <c r="H2232" s="49"/>
      <c r="I2232" s="49"/>
      <c r="J2232" s="26"/>
      <c r="K2232" s="26"/>
      <c r="L2232" s="26"/>
      <c r="M2232" s="297"/>
      <c r="N2232" s="105"/>
      <c r="O2232" s="105"/>
      <c r="P2232" s="105"/>
      <c r="Q2232" s="27"/>
      <c r="R2232" s="27"/>
      <c r="S2232" s="27"/>
      <c r="T2232" s="27"/>
      <c r="U2232" s="27"/>
      <c r="V2232" s="27"/>
      <c r="W2232" s="27"/>
      <c r="X2232" s="27"/>
      <c r="Y2232" s="27"/>
      <c r="Z2232" s="27"/>
      <c r="AA2232" s="27"/>
      <c r="AB2232" s="27"/>
      <c r="AC2232" s="27"/>
      <c r="AD2232" s="22"/>
    </row>
    <row r="2233" spans="1:30" s="25" customFormat="1" ht="12.75">
      <c r="A2233" s="22"/>
      <c r="E2233" s="43"/>
      <c r="F2233" s="44"/>
      <c r="G2233" s="49"/>
      <c r="H2233" s="49"/>
      <c r="I2233" s="49"/>
      <c r="J2233" s="26"/>
      <c r="K2233" s="26"/>
      <c r="L2233" s="26"/>
      <c r="M2233" s="297"/>
      <c r="N2233" s="105"/>
      <c r="O2233" s="105"/>
      <c r="P2233" s="105"/>
      <c r="Q2233" s="27"/>
      <c r="R2233" s="27"/>
      <c r="S2233" s="27"/>
      <c r="T2233" s="27"/>
      <c r="U2233" s="27"/>
      <c r="V2233" s="27"/>
      <c r="W2233" s="27"/>
      <c r="X2233" s="27"/>
      <c r="Y2233" s="27"/>
      <c r="Z2233" s="27"/>
      <c r="AA2233" s="27"/>
      <c r="AB2233" s="27"/>
      <c r="AC2233" s="27"/>
      <c r="AD2233" s="22"/>
    </row>
    <row r="2234" spans="1:30" s="25" customFormat="1" ht="12.75">
      <c r="A2234" s="22"/>
      <c r="E2234" s="43"/>
      <c r="F2234" s="44"/>
      <c r="G2234" s="49"/>
      <c r="H2234" s="49"/>
      <c r="I2234" s="49"/>
      <c r="J2234" s="26"/>
      <c r="K2234" s="26"/>
      <c r="L2234" s="26"/>
      <c r="M2234" s="297"/>
      <c r="N2234" s="105"/>
      <c r="O2234" s="105"/>
      <c r="P2234" s="105"/>
      <c r="Q2234" s="27"/>
      <c r="R2234" s="27"/>
      <c r="S2234" s="27"/>
      <c r="T2234" s="27"/>
      <c r="U2234" s="27"/>
      <c r="V2234" s="27"/>
      <c r="W2234" s="27"/>
      <c r="X2234" s="27"/>
      <c r="Y2234" s="27"/>
      <c r="Z2234" s="27"/>
      <c r="AA2234" s="27"/>
      <c r="AB2234" s="27"/>
      <c r="AC2234" s="27"/>
      <c r="AD2234" s="22"/>
    </row>
    <row r="2235" spans="1:30" s="25" customFormat="1" ht="12.75">
      <c r="A2235" s="22"/>
      <c r="E2235" s="43"/>
      <c r="F2235" s="44"/>
      <c r="G2235" s="49"/>
      <c r="H2235" s="49"/>
      <c r="I2235" s="49"/>
      <c r="J2235" s="26"/>
      <c r="K2235" s="26"/>
      <c r="L2235" s="26"/>
      <c r="M2235" s="297"/>
      <c r="N2235" s="105"/>
      <c r="O2235" s="105"/>
      <c r="P2235" s="105"/>
      <c r="Q2235" s="27"/>
      <c r="R2235" s="27"/>
      <c r="S2235" s="27"/>
      <c r="T2235" s="27"/>
      <c r="U2235" s="27"/>
      <c r="V2235" s="27"/>
      <c r="W2235" s="27"/>
      <c r="X2235" s="27"/>
      <c r="Y2235" s="27"/>
      <c r="Z2235" s="27"/>
      <c r="AA2235" s="27"/>
      <c r="AB2235" s="27"/>
      <c r="AC2235" s="27"/>
      <c r="AD2235" s="22"/>
    </row>
    <row r="2236" spans="1:30" s="25" customFormat="1" ht="12.75">
      <c r="A2236" s="22"/>
      <c r="E2236" s="43"/>
      <c r="F2236" s="44"/>
      <c r="G2236" s="49"/>
      <c r="H2236" s="49"/>
      <c r="I2236" s="49"/>
      <c r="J2236" s="26"/>
      <c r="K2236" s="26"/>
      <c r="L2236" s="26"/>
      <c r="M2236" s="297"/>
      <c r="N2236" s="105"/>
      <c r="O2236" s="105"/>
      <c r="P2236" s="105"/>
      <c r="Q2236" s="27"/>
      <c r="R2236" s="27"/>
      <c r="S2236" s="27"/>
      <c r="T2236" s="27"/>
      <c r="U2236" s="27"/>
      <c r="V2236" s="27"/>
      <c r="W2236" s="27"/>
      <c r="X2236" s="27"/>
      <c r="Y2236" s="27"/>
      <c r="Z2236" s="27"/>
      <c r="AA2236" s="27"/>
      <c r="AB2236" s="27"/>
      <c r="AC2236" s="27"/>
      <c r="AD2236" s="22"/>
    </row>
    <row r="2237" spans="1:30" s="25" customFormat="1" ht="12.75">
      <c r="A2237" s="22"/>
      <c r="E2237" s="43"/>
      <c r="F2237" s="44"/>
      <c r="G2237" s="49"/>
      <c r="H2237" s="49"/>
      <c r="I2237" s="49"/>
      <c r="J2237" s="26"/>
      <c r="K2237" s="26"/>
      <c r="L2237" s="26"/>
      <c r="M2237" s="297"/>
      <c r="N2237" s="105"/>
      <c r="O2237" s="105"/>
      <c r="P2237" s="105"/>
      <c r="Q2237" s="27"/>
      <c r="R2237" s="27"/>
      <c r="S2237" s="27"/>
      <c r="T2237" s="27"/>
      <c r="U2237" s="27"/>
      <c r="V2237" s="27"/>
      <c r="W2237" s="27"/>
      <c r="X2237" s="27"/>
      <c r="Y2237" s="27"/>
      <c r="Z2237" s="27"/>
      <c r="AA2237" s="27"/>
      <c r="AB2237" s="27"/>
      <c r="AC2237" s="27"/>
      <c r="AD2237" s="22"/>
    </row>
    <row r="2238" spans="1:30" s="25" customFormat="1" ht="12.75">
      <c r="A2238" s="22"/>
      <c r="E2238" s="43"/>
      <c r="F2238" s="44"/>
      <c r="G2238" s="49"/>
      <c r="H2238" s="49"/>
      <c r="I2238" s="49"/>
      <c r="J2238" s="26"/>
      <c r="K2238" s="26"/>
      <c r="L2238" s="26"/>
      <c r="M2238" s="297"/>
      <c r="N2238" s="105"/>
      <c r="O2238" s="105"/>
      <c r="P2238" s="105"/>
      <c r="Q2238" s="27"/>
      <c r="R2238" s="27"/>
      <c r="S2238" s="27"/>
      <c r="T2238" s="27"/>
      <c r="U2238" s="27"/>
      <c r="V2238" s="27"/>
      <c r="W2238" s="27"/>
      <c r="X2238" s="27"/>
      <c r="Y2238" s="27"/>
      <c r="Z2238" s="27"/>
      <c r="AA2238" s="27"/>
      <c r="AB2238" s="27"/>
      <c r="AC2238" s="27"/>
      <c r="AD2238" s="22"/>
    </row>
    <row r="2239" spans="1:30" s="25" customFormat="1" ht="12.75">
      <c r="A2239" s="22"/>
      <c r="E2239" s="43"/>
      <c r="F2239" s="44"/>
      <c r="G2239" s="49"/>
      <c r="H2239" s="49"/>
      <c r="I2239" s="49"/>
      <c r="J2239" s="26"/>
      <c r="K2239" s="26"/>
      <c r="L2239" s="26"/>
      <c r="M2239" s="297"/>
      <c r="N2239" s="105"/>
      <c r="O2239" s="105"/>
      <c r="P2239" s="105"/>
      <c r="Q2239" s="27"/>
      <c r="R2239" s="27"/>
      <c r="S2239" s="27"/>
      <c r="T2239" s="27"/>
      <c r="U2239" s="27"/>
      <c r="V2239" s="27"/>
      <c r="W2239" s="27"/>
      <c r="X2239" s="27"/>
      <c r="Y2239" s="27"/>
      <c r="Z2239" s="27"/>
      <c r="AA2239" s="27"/>
      <c r="AB2239" s="27"/>
      <c r="AC2239" s="27"/>
      <c r="AD2239" s="22"/>
    </row>
    <row r="2240" spans="1:30" s="25" customFormat="1" ht="12.75">
      <c r="A2240" s="22"/>
      <c r="E2240" s="43"/>
      <c r="F2240" s="44"/>
      <c r="G2240" s="49"/>
      <c r="H2240" s="49"/>
      <c r="I2240" s="49"/>
      <c r="J2240" s="26"/>
      <c r="K2240" s="26"/>
      <c r="L2240" s="26"/>
      <c r="M2240" s="297"/>
      <c r="N2240" s="105"/>
      <c r="O2240" s="105"/>
      <c r="P2240" s="105"/>
      <c r="Q2240" s="27"/>
      <c r="R2240" s="27"/>
      <c r="S2240" s="27"/>
      <c r="T2240" s="27"/>
      <c r="U2240" s="27"/>
      <c r="V2240" s="27"/>
      <c r="W2240" s="27"/>
      <c r="X2240" s="27"/>
      <c r="Y2240" s="27"/>
      <c r="Z2240" s="27"/>
      <c r="AA2240" s="27"/>
      <c r="AB2240" s="27"/>
      <c r="AC2240" s="27"/>
      <c r="AD2240" s="22"/>
    </row>
    <row r="2241" spans="1:30" s="25" customFormat="1" ht="12.75">
      <c r="A2241" s="22"/>
      <c r="E2241" s="43"/>
      <c r="F2241" s="44"/>
      <c r="G2241" s="49"/>
      <c r="H2241" s="49"/>
      <c r="I2241" s="49"/>
      <c r="J2241" s="26"/>
      <c r="K2241" s="26"/>
      <c r="L2241" s="26"/>
      <c r="M2241" s="297"/>
      <c r="N2241" s="105"/>
      <c r="O2241" s="105"/>
      <c r="P2241" s="105"/>
      <c r="Q2241" s="27"/>
      <c r="R2241" s="27"/>
      <c r="S2241" s="27"/>
      <c r="T2241" s="27"/>
      <c r="U2241" s="27"/>
      <c r="V2241" s="27"/>
      <c r="W2241" s="27"/>
      <c r="X2241" s="27"/>
      <c r="Y2241" s="27"/>
      <c r="Z2241" s="27"/>
      <c r="AA2241" s="27"/>
      <c r="AB2241" s="27"/>
      <c r="AC2241" s="27"/>
      <c r="AD2241" s="22"/>
    </row>
    <row r="2242" spans="1:30" s="25" customFormat="1" ht="12.75">
      <c r="A2242" s="22"/>
      <c r="E2242" s="43"/>
      <c r="F2242" s="44"/>
      <c r="G2242" s="49"/>
      <c r="H2242" s="49"/>
      <c r="I2242" s="49"/>
      <c r="J2242" s="26"/>
      <c r="K2242" s="26"/>
      <c r="L2242" s="26"/>
      <c r="M2242" s="297"/>
      <c r="N2242" s="105"/>
      <c r="O2242" s="105"/>
      <c r="P2242" s="105"/>
      <c r="Q2242" s="27"/>
      <c r="R2242" s="27"/>
      <c r="S2242" s="27"/>
      <c r="T2242" s="27"/>
      <c r="U2242" s="27"/>
      <c r="V2242" s="27"/>
      <c r="W2242" s="27"/>
      <c r="X2242" s="27"/>
      <c r="Y2242" s="27"/>
      <c r="Z2242" s="27"/>
      <c r="AA2242" s="27"/>
      <c r="AB2242" s="27"/>
      <c r="AC2242" s="27"/>
      <c r="AD2242" s="22"/>
    </row>
    <row r="2243" spans="1:30" s="25" customFormat="1" ht="12.75">
      <c r="A2243" s="22"/>
      <c r="E2243" s="43"/>
      <c r="F2243" s="44"/>
      <c r="G2243" s="49"/>
      <c r="H2243" s="49"/>
      <c r="I2243" s="49"/>
      <c r="J2243" s="26"/>
      <c r="K2243" s="26"/>
      <c r="L2243" s="26"/>
      <c r="M2243" s="297"/>
      <c r="N2243" s="105"/>
      <c r="O2243" s="105"/>
      <c r="P2243" s="105"/>
      <c r="Q2243" s="27"/>
      <c r="R2243" s="27"/>
      <c r="S2243" s="27"/>
      <c r="T2243" s="27"/>
      <c r="U2243" s="27"/>
      <c r="V2243" s="27"/>
      <c r="W2243" s="27"/>
      <c r="X2243" s="27"/>
      <c r="Y2243" s="27"/>
      <c r="Z2243" s="27"/>
      <c r="AA2243" s="27"/>
      <c r="AB2243" s="27"/>
      <c r="AC2243" s="27"/>
      <c r="AD2243" s="22"/>
    </row>
    <row r="2244" spans="1:30" s="25" customFormat="1" ht="12.75">
      <c r="A2244" s="22"/>
      <c r="E2244" s="43"/>
      <c r="F2244" s="44"/>
      <c r="G2244" s="49"/>
      <c r="H2244" s="49"/>
      <c r="I2244" s="49"/>
      <c r="J2244" s="26"/>
      <c r="K2244" s="26"/>
      <c r="L2244" s="26"/>
      <c r="M2244" s="297"/>
      <c r="N2244" s="105"/>
      <c r="O2244" s="105"/>
      <c r="P2244" s="105"/>
      <c r="Q2244" s="27"/>
      <c r="R2244" s="27"/>
      <c r="S2244" s="27"/>
      <c r="T2244" s="27"/>
      <c r="U2244" s="27"/>
      <c r="V2244" s="27"/>
      <c r="W2244" s="27"/>
      <c r="X2244" s="27"/>
      <c r="Y2244" s="27"/>
      <c r="Z2244" s="27"/>
      <c r="AA2244" s="27"/>
      <c r="AB2244" s="27"/>
      <c r="AC2244" s="27"/>
      <c r="AD2244" s="22"/>
    </row>
    <row r="2245" spans="1:30" s="25" customFormat="1" ht="12.75">
      <c r="A2245" s="22"/>
      <c r="E2245" s="43"/>
      <c r="F2245" s="44"/>
      <c r="G2245" s="49"/>
      <c r="H2245" s="49"/>
      <c r="I2245" s="49"/>
      <c r="J2245" s="26"/>
      <c r="K2245" s="26"/>
      <c r="L2245" s="26"/>
      <c r="M2245" s="297"/>
      <c r="N2245" s="105"/>
      <c r="O2245" s="105"/>
      <c r="P2245" s="105"/>
      <c r="Q2245" s="27"/>
      <c r="R2245" s="27"/>
      <c r="S2245" s="27"/>
      <c r="T2245" s="27"/>
      <c r="U2245" s="27"/>
      <c r="V2245" s="27"/>
      <c r="W2245" s="27"/>
      <c r="X2245" s="27"/>
      <c r="Y2245" s="27"/>
      <c r="Z2245" s="27"/>
      <c r="AA2245" s="27"/>
      <c r="AB2245" s="27"/>
      <c r="AC2245" s="27"/>
      <c r="AD2245" s="22"/>
    </row>
    <row r="2246" spans="1:30" s="25" customFormat="1" ht="12.75">
      <c r="A2246" s="22"/>
      <c r="E2246" s="43"/>
      <c r="F2246" s="44"/>
      <c r="G2246" s="49"/>
      <c r="H2246" s="49"/>
      <c r="I2246" s="49"/>
      <c r="J2246" s="26"/>
      <c r="K2246" s="26"/>
      <c r="L2246" s="26"/>
      <c r="M2246" s="297"/>
      <c r="N2246" s="105"/>
      <c r="O2246" s="105"/>
      <c r="P2246" s="105"/>
      <c r="Q2246" s="27"/>
      <c r="R2246" s="27"/>
      <c r="S2246" s="27"/>
      <c r="T2246" s="27"/>
      <c r="U2246" s="27"/>
      <c r="V2246" s="27"/>
      <c r="W2246" s="27"/>
      <c r="X2246" s="27"/>
      <c r="Y2246" s="27"/>
      <c r="Z2246" s="27"/>
      <c r="AA2246" s="27"/>
      <c r="AB2246" s="27"/>
      <c r="AC2246" s="27"/>
      <c r="AD2246" s="22"/>
    </row>
    <row r="2247" spans="1:30" s="25" customFormat="1" ht="12.75">
      <c r="A2247" s="22"/>
      <c r="E2247" s="43"/>
      <c r="F2247" s="44"/>
      <c r="G2247" s="49"/>
      <c r="H2247" s="49"/>
      <c r="I2247" s="49"/>
      <c r="J2247" s="26"/>
      <c r="K2247" s="26"/>
      <c r="L2247" s="26"/>
      <c r="M2247" s="297"/>
      <c r="N2247" s="105"/>
      <c r="O2247" s="105"/>
      <c r="P2247" s="105"/>
      <c r="Q2247" s="27"/>
      <c r="R2247" s="27"/>
      <c r="S2247" s="27"/>
      <c r="T2247" s="27"/>
      <c r="U2247" s="27"/>
      <c r="V2247" s="27"/>
      <c r="W2247" s="27"/>
      <c r="X2247" s="27"/>
      <c r="Y2247" s="27"/>
      <c r="Z2247" s="27"/>
      <c r="AA2247" s="27"/>
      <c r="AB2247" s="27"/>
      <c r="AC2247" s="27"/>
      <c r="AD2247" s="22"/>
    </row>
    <row r="2248" spans="1:30" s="25" customFormat="1" ht="12.75">
      <c r="A2248" s="22"/>
      <c r="E2248" s="43"/>
      <c r="F2248" s="44"/>
      <c r="G2248" s="49"/>
      <c r="H2248" s="49"/>
      <c r="I2248" s="49"/>
      <c r="J2248" s="26"/>
      <c r="K2248" s="26"/>
      <c r="L2248" s="26"/>
      <c r="M2248" s="297"/>
      <c r="N2248" s="105"/>
      <c r="O2248" s="105"/>
      <c r="P2248" s="105"/>
      <c r="Q2248" s="27"/>
      <c r="R2248" s="27"/>
      <c r="S2248" s="27"/>
      <c r="T2248" s="27"/>
      <c r="U2248" s="27"/>
      <c r="V2248" s="27"/>
      <c r="W2248" s="27"/>
      <c r="X2248" s="27"/>
      <c r="Y2248" s="27"/>
      <c r="Z2248" s="27"/>
      <c r="AA2248" s="27"/>
      <c r="AB2248" s="27"/>
      <c r="AC2248" s="27"/>
      <c r="AD2248" s="22"/>
    </row>
    <row r="2249" spans="1:30" s="25" customFormat="1" ht="12.75">
      <c r="A2249" s="22"/>
      <c r="E2249" s="43"/>
      <c r="F2249" s="44"/>
      <c r="G2249" s="49"/>
      <c r="H2249" s="49"/>
      <c r="I2249" s="49"/>
      <c r="J2249" s="26"/>
      <c r="K2249" s="26"/>
      <c r="L2249" s="26"/>
      <c r="M2249" s="297"/>
      <c r="N2249" s="105"/>
      <c r="O2249" s="105"/>
      <c r="P2249" s="105"/>
      <c r="Q2249" s="27"/>
      <c r="R2249" s="27"/>
      <c r="S2249" s="27"/>
      <c r="T2249" s="27"/>
      <c r="U2249" s="27"/>
      <c r="V2249" s="27"/>
      <c r="W2249" s="27"/>
      <c r="X2249" s="27"/>
      <c r="Y2249" s="27"/>
      <c r="Z2249" s="27"/>
      <c r="AA2249" s="27"/>
      <c r="AB2249" s="27"/>
      <c r="AC2249" s="27"/>
      <c r="AD2249" s="22"/>
    </row>
    <row r="2250" spans="1:30" s="25" customFormat="1" ht="12.75">
      <c r="A2250" s="22"/>
      <c r="E2250" s="43"/>
      <c r="F2250" s="44"/>
      <c r="G2250" s="49"/>
      <c r="H2250" s="49"/>
      <c r="I2250" s="49"/>
      <c r="J2250" s="26"/>
      <c r="K2250" s="26"/>
      <c r="L2250" s="26"/>
      <c r="M2250" s="297"/>
      <c r="N2250" s="105"/>
      <c r="O2250" s="105"/>
      <c r="P2250" s="105"/>
      <c r="Q2250" s="27"/>
      <c r="R2250" s="27"/>
      <c r="S2250" s="27"/>
      <c r="T2250" s="27"/>
      <c r="U2250" s="27"/>
      <c r="V2250" s="27"/>
      <c r="W2250" s="27"/>
      <c r="X2250" s="27"/>
      <c r="Y2250" s="27"/>
      <c r="Z2250" s="27"/>
      <c r="AA2250" s="27"/>
      <c r="AB2250" s="27"/>
      <c r="AC2250" s="27"/>
      <c r="AD2250" s="22"/>
    </row>
    <row r="2251" spans="1:30" s="25" customFormat="1" ht="12.75">
      <c r="A2251" s="22"/>
      <c r="E2251" s="43"/>
      <c r="F2251" s="44"/>
      <c r="G2251" s="49"/>
      <c r="H2251" s="49"/>
      <c r="I2251" s="49"/>
      <c r="J2251" s="26"/>
      <c r="K2251" s="26"/>
      <c r="L2251" s="26"/>
      <c r="M2251" s="297"/>
      <c r="N2251" s="105"/>
      <c r="O2251" s="105"/>
      <c r="P2251" s="105"/>
      <c r="Q2251" s="27"/>
      <c r="R2251" s="27"/>
      <c r="S2251" s="27"/>
      <c r="T2251" s="27"/>
      <c r="U2251" s="27"/>
      <c r="V2251" s="27"/>
      <c r="W2251" s="27"/>
      <c r="X2251" s="27"/>
      <c r="Y2251" s="27"/>
      <c r="Z2251" s="27"/>
      <c r="AA2251" s="27"/>
      <c r="AB2251" s="27"/>
      <c r="AC2251" s="27"/>
      <c r="AD2251" s="22"/>
    </row>
    <row r="2252" spans="1:30" s="25" customFormat="1" ht="12.75">
      <c r="A2252" s="22"/>
      <c r="E2252" s="43"/>
      <c r="F2252" s="44"/>
      <c r="G2252" s="49"/>
      <c r="H2252" s="49"/>
      <c r="I2252" s="49"/>
      <c r="J2252" s="26"/>
      <c r="K2252" s="26"/>
      <c r="L2252" s="26"/>
      <c r="M2252" s="297"/>
      <c r="N2252" s="105"/>
      <c r="O2252" s="105"/>
      <c r="P2252" s="105"/>
      <c r="Q2252" s="27"/>
      <c r="R2252" s="27"/>
      <c r="S2252" s="27"/>
      <c r="T2252" s="27"/>
      <c r="U2252" s="27"/>
      <c r="V2252" s="27"/>
      <c r="W2252" s="27"/>
      <c r="X2252" s="27"/>
      <c r="Y2252" s="27"/>
      <c r="Z2252" s="27"/>
      <c r="AA2252" s="27"/>
      <c r="AB2252" s="27"/>
      <c r="AC2252" s="27"/>
      <c r="AD2252" s="22"/>
    </row>
    <row r="2253" spans="1:30" s="25" customFormat="1" ht="12.75">
      <c r="A2253" s="22"/>
      <c r="E2253" s="43"/>
      <c r="F2253" s="44"/>
      <c r="G2253" s="49"/>
      <c r="H2253" s="49"/>
      <c r="I2253" s="49"/>
      <c r="J2253" s="26"/>
      <c r="K2253" s="26"/>
      <c r="L2253" s="26"/>
      <c r="M2253" s="297"/>
      <c r="N2253" s="105"/>
      <c r="O2253" s="105"/>
      <c r="P2253" s="105"/>
      <c r="Q2253" s="27"/>
      <c r="R2253" s="27"/>
      <c r="S2253" s="27"/>
      <c r="T2253" s="27"/>
      <c r="U2253" s="27"/>
      <c r="V2253" s="27"/>
      <c r="W2253" s="27"/>
      <c r="X2253" s="27"/>
      <c r="Y2253" s="27"/>
      <c r="Z2253" s="27"/>
      <c r="AA2253" s="27"/>
      <c r="AB2253" s="27"/>
      <c r="AC2253" s="27"/>
      <c r="AD2253" s="22"/>
    </row>
    <row r="2254" spans="1:30" s="25" customFormat="1" ht="12.75">
      <c r="A2254" s="22"/>
      <c r="E2254" s="43"/>
      <c r="F2254" s="44"/>
      <c r="G2254" s="49"/>
      <c r="H2254" s="49"/>
      <c r="I2254" s="49"/>
      <c r="J2254" s="26"/>
      <c r="K2254" s="26"/>
      <c r="L2254" s="26"/>
      <c r="M2254" s="297"/>
      <c r="N2254" s="105"/>
      <c r="O2254" s="105"/>
      <c r="P2254" s="105"/>
      <c r="Q2254" s="27"/>
      <c r="R2254" s="27"/>
      <c r="S2254" s="27"/>
      <c r="T2254" s="27"/>
      <c r="U2254" s="27"/>
      <c r="V2254" s="27"/>
      <c r="W2254" s="27"/>
      <c r="X2254" s="27"/>
      <c r="Y2254" s="27"/>
      <c r="Z2254" s="27"/>
      <c r="AA2254" s="27"/>
      <c r="AB2254" s="27"/>
      <c r="AC2254" s="27"/>
      <c r="AD2254" s="22"/>
    </row>
    <row r="2255" spans="1:30" s="25" customFormat="1" ht="12.75">
      <c r="A2255" s="22"/>
      <c r="E2255" s="43"/>
      <c r="F2255" s="44"/>
      <c r="G2255" s="49"/>
      <c r="H2255" s="49"/>
      <c r="I2255" s="49"/>
      <c r="J2255" s="26"/>
      <c r="K2255" s="26"/>
      <c r="L2255" s="26"/>
      <c r="M2255" s="297"/>
      <c r="N2255" s="105"/>
      <c r="O2255" s="105"/>
      <c r="P2255" s="105"/>
      <c r="Q2255" s="27"/>
      <c r="R2255" s="27"/>
      <c r="S2255" s="27"/>
      <c r="T2255" s="27"/>
      <c r="U2255" s="27"/>
      <c r="V2255" s="27"/>
      <c r="W2255" s="27"/>
      <c r="X2255" s="27"/>
      <c r="Y2255" s="27"/>
      <c r="Z2255" s="27"/>
      <c r="AA2255" s="27"/>
      <c r="AB2255" s="27"/>
      <c r="AC2255" s="27"/>
      <c r="AD2255" s="22"/>
    </row>
    <row r="2256" spans="1:30" s="25" customFormat="1" ht="12.75">
      <c r="A2256" s="22"/>
      <c r="E2256" s="43"/>
      <c r="F2256" s="44"/>
      <c r="G2256" s="49"/>
      <c r="H2256" s="49"/>
      <c r="I2256" s="49"/>
      <c r="J2256" s="26"/>
      <c r="K2256" s="26"/>
      <c r="L2256" s="26"/>
      <c r="M2256" s="297"/>
      <c r="N2256" s="105"/>
      <c r="O2256" s="105"/>
      <c r="P2256" s="105"/>
      <c r="Q2256" s="27"/>
      <c r="R2256" s="27"/>
      <c r="S2256" s="27"/>
      <c r="T2256" s="27"/>
      <c r="U2256" s="27"/>
      <c r="V2256" s="27"/>
      <c r="W2256" s="27"/>
      <c r="X2256" s="27"/>
      <c r="Y2256" s="27"/>
      <c r="Z2256" s="27"/>
      <c r="AA2256" s="27"/>
      <c r="AB2256" s="27"/>
      <c r="AC2256" s="27"/>
      <c r="AD2256" s="22"/>
    </row>
    <row r="2257" spans="1:30" s="25" customFormat="1" ht="12.75">
      <c r="A2257" s="22"/>
      <c r="E2257" s="43"/>
      <c r="F2257" s="44"/>
      <c r="G2257" s="49"/>
      <c r="H2257" s="49"/>
      <c r="I2257" s="49"/>
      <c r="J2257" s="26"/>
      <c r="K2257" s="26"/>
      <c r="L2257" s="26"/>
      <c r="M2257" s="297"/>
      <c r="N2257" s="105"/>
      <c r="O2257" s="105"/>
      <c r="P2257" s="105"/>
      <c r="Q2257" s="27"/>
      <c r="R2257" s="27"/>
      <c r="S2257" s="27"/>
      <c r="T2257" s="27"/>
      <c r="U2257" s="27"/>
      <c r="V2257" s="27"/>
      <c r="W2257" s="27"/>
      <c r="X2257" s="27"/>
      <c r="Y2257" s="27"/>
      <c r="Z2257" s="27"/>
      <c r="AA2257" s="27"/>
      <c r="AB2257" s="27"/>
      <c r="AC2257" s="27"/>
      <c r="AD2257" s="22"/>
    </row>
    <row r="2258" spans="1:30" s="25" customFormat="1" ht="12.75">
      <c r="A2258" s="22"/>
      <c r="E2258" s="43"/>
      <c r="F2258" s="44"/>
      <c r="G2258" s="49"/>
      <c r="H2258" s="49"/>
      <c r="I2258" s="49"/>
      <c r="J2258" s="26"/>
      <c r="K2258" s="26"/>
      <c r="L2258" s="26"/>
      <c r="M2258" s="297"/>
      <c r="N2258" s="105"/>
      <c r="O2258" s="105"/>
      <c r="P2258" s="105"/>
      <c r="Q2258" s="27"/>
      <c r="R2258" s="27"/>
      <c r="S2258" s="27"/>
      <c r="T2258" s="27"/>
      <c r="U2258" s="27"/>
      <c r="V2258" s="27"/>
      <c r="W2258" s="27"/>
      <c r="X2258" s="27"/>
      <c r="Y2258" s="27"/>
      <c r="Z2258" s="27"/>
      <c r="AA2258" s="27"/>
      <c r="AB2258" s="27"/>
      <c r="AC2258" s="27"/>
      <c r="AD2258" s="22"/>
    </row>
    <row r="2259" spans="1:30" s="25" customFormat="1" ht="12.75">
      <c r="A2259" s="22"/>
      <c r="E2259" s="43"/>
      <c r="F2259" s="44"/>
      <c r="G2259" s="49"/>
      <c r="H2259" s="49"/>
      <c r="I2259" s="49"/>
      <c r="J2259" s="26"/>
      <c r="K2259" s="26"/>
      <c r="L2259" s="26"/>
      <c r="M2259" s="297"/>
      <c r="N2259" s="105"/>
      <c r="O2259" s="105"/>
      <c r="P2259" s="105"/>
      <c r="Q2259" s="27"/>
      <c r="R2259" s="27"/>
      <c r="S2259" s="27"/>
      <c r="T2259" s="27"/>
      <c r="U2259" s="27"/>
      <c r="V2259" s="27"/>
      <c r="W2259" s="27"/>
      <c r="X2259" s="27"/>
      <c r="Y2259" s="27"/>
      <c r="Z2259" s="27"/>
      <c r="AA2259" s="27"/>
      <c r="AB2259" s="27"/>
      <c r="AC2259" s="27"/>
      <c r="AD2259" s="22"/>
    </row>
    <row r="2260" spans="1:30" s="25" customFormat="1" ht="12.75">
      <c r="A2260" s="22"/>
      <c r="E2260" s="43"/>
      <c r="F2260" s="44"/>
      <c r="G2260" s="49"/>
      <c r="H2260" s="49"/>
      <c r="I2260" s="49"/>
      <c r="J2260" s="26"/>
      <c r="K2260" s="26"/>
      <c r="L2260" s="26"/>
      <c r="M2260" s="297"/>
      <c r="N2260" s="105"/>
      <c r="O2260" s="105"/>
      <c r="P2260" s="105"/>
      <c r="Q2260" s="27"/>
      <c r="R2260" s="27"/>
      <c r="S2260" s="27"/>
      <c r="T2260" s="27"/>
      <c r="U2260" s="27"/>
      <c r="V2260" s="27"/>
      <c r="W2260" s="27"/>
      <c r="X2260" s="27"/>
      <c r="Y2260" s="27"/>
      <c r="Z2260" s="27"/>
      <c r="AA2260" s="27"/>
      <c r="AB2260" s="27"/>
      <c r="AC2260" s="27"/>
      <c r="AD2260" s="22"/>
    </row>
    <row r="2261" spans="1:30" s="25" customFormat="1" ht="12.75">
      <c r="A2261" s="22"/>
      <c r="E2261" s="43"/>
      <c r="F2261" s="44"/>
      <c r="G2261" s="49"/>
      <c r="H2261" s="49"/>
      <c r="I2261" s="49"/>
      <c r="J2261" s="26"/>
      <c r="K2261" s="26"/>
      <c r="L2261" s="26"/>
      <c r="M2261" s="297"/>
      <c r="N2261" s="105"/>
      <c r="O2261" s="105"/>
      <c r="P2261" s="105"/>
      <c r="Q2261" s="27"/>
      <c r="R2261" s="27"/>
      <c r="S2261" s="27"/>
      <c r="T2261" s="27"/>
      <c r="U2261" s="27"/>
      <c r="V2261" s="27"/>
      <c r="W2261" s="27"/>
      <c r="X2261" s="27"/>
      <c r="Y2261" s="27"/>
      <c r="Z2261" s="27"/>
      <c r="AA2261" s="27"/>
      <c r="AB2261" s="27"/>
      <c r="AC2261" s="27"/>
      <c r="AD2261" s="22"/>
    </row>
    <row r="2262" spans="1:30" s="25" customFormat="1" ht="12.75">
      <c r="A2262" s="22"/>
      <c r="E2262" s="43"/>
      <c r="F2262" s="44"/>
      <c r="G2262" s="49"/>
      <c r="H2262" s="49"/>
      <c r="I2262" s="49"/>
      <c r="J2262" s="26"/>
      <c r="K2262" s="26"/>
      <c r="L2262" s="26"/>
      <c r="M2262" s="297"/>
      <c r="N2262" s="105"/>
      <c r="O2262" s="105"/>
      <c r="P2262" s="105"/>
      <c r="Q2262" s="27"/>
      <c r="R2262" s="27"/>
      <c r="S2262" s="27"/>
      <c r="T2262" s="27"/>
      <c r="U2262" s="27"/>
      <c r="V2262" s="27"/>
      <c r="W2262" s="27"/>
      <c r="X2262" s="27"/>
      <c r="Y2262" s="27"/>
      <c r="Z2262" s="27"/>
      <c r="AA2262" s="27"/>
      <c r="AB2262" s="27"/>
      <c r="AC2262" s="27"/>
      <c r="AD2262" s="22"/>
    </row>
    <row r="2263" spans="1:30" s="25" customFormat="1" ht="12.75">
      <c r="A2263" s="22"/>
      <c r="E2263" s="43"/>
      <c r="F2263" s="44"/>
      <c r="G2263" s="49"/>
      <c r="H2263" s="49"/>
      <c r="I2263" s="49"/>
      <c r="J2263" s="26"/>
      <c r="K2263" s="26"/>
      <c r="L2263" s="26"/>
      <c r="M2263" s="297"/>
      <c r="N2263" s="105"/>
      <c r="O2263" s="105"/>
      <c r="P2263" s="105"/>
      <c r="Q2263" s="27"/>
      <c r="R2263" s="27"/>
      <c r="S2263" s="27"/>
      <c r="T2263" s="27"/>
      <c r="U2263" s="27"/>
      <c r="V2263" s="27"/>
      <c r="W2263" s="27"/>
      <c r="X2263" s="27"/>
      <c r="Y2263" s="27"/>
      <c r="Z2263" s="27"/>
      <c r="AA2263" s="27"/>
      <c r="AB2263" s="27"/>
      <c r="AC2263" s="27"/>
      <c r="AD2263" s="22"/>
    </row>
    <row r="2264" spans="1:30" s="25" customFormat="1" ht="12.75">
      <c r="A2264" s="22"/>
      <c r="E2264" s="43"/>
      <c r="F2264" s="44"/>
      <c r="G2264" s="49"/>
      <c r="H2264" s="49"/>
      <c r="I2264" s="49"/>
      <c r="J2264" s="26"/>
      <c r="K2264" s="26"/>
      <c r="L2264" s="26"/>
      <c r="M2264" s="297"/>
      <c r="N2264" s="105"/>
      <c r="O2264" s="105"/>
      <c r="P2264" s="105"/>
      <c r="Q2264" s="27"/>
      <c r="R2264" s="27"/>
      <c r="S2264" s="27"/>
      <c r="T2264" s="27"/>
      <c r="U2264" s="27"/>
      <c r="V2264" s="27"/>
      <c r="W2264" s="27"/>
      <c r="X2264" s="27"/>
      <c r="Y2264" s="27"/>
      <c r="Z2264" s="27"/>
      <c r="AA2264" s="27"/>
      <c r="AB2264" s="27"/>
      <c r="AC2264" s="27"/>
      <c r="AD2264" s="22"/>
    </row>
    <row r="2265" spans="1:30" s="25" customFormat="1" ht="12.75">
      <c r="A2265" s="22"/>
      <c r="E2265" s="43"/>
      <c r="F2265" s="44"/>
      <c r="G2265" s="49"/>
      <c r="H2265" s="49"/>
      <c r="I2265" s="49"/>
      <c r="J2265" s="26"/>
      <c r="K2265" s="26"/>
      <c r="L2265" s="26"/>
      <c r="M2265" s="297"/>
      <c r="N2265" s="105"/>
      <c r="O2265" s="105"/>
      <c r="P2265" s="105"/>
      <c r="Q2265" s="27"/>
      <c r="R2265" s="27"/>
      <c r="S2265" s="27"/>
      <c r="T2265" s="27"/>
      <c r="U2265" s="27"/>
      <c r="V2265" s="27"/>
      <c r="W2265" s="27"/>
      <c r="X2265" s="27"/>
      <c r="Y2265" s="27"/>
      <c r="Z2265" s="27"/>
      <c r="AA2265" s="27"/>
      <c r="AB2265" s="27"/>
      <c r="AC2265" s="27"/>
      <c r="AD2265" s="22"/>
    </row>
    <row r="2266" spans="1:30" s="25" customFormat="1" ht="12.75">
      <c r="A2266" s="22"/>
      <c r="E2266" s="43"/>
      <c r="F2266" s="44"/>
      <c r="G2266" s="49"/>
      <c r="H2266" s="49"/>
      <c r="I2266" s="49"/>
      <c r="J2266" s="26"/>
      <c r="K2266" s="26"/>
      <c r="L2266" s="26"/>
      <c r="M2266" s="297"/>
      <c r="N2266" s="105"/>
      <c r="O2266" s="105"/>
      <c r="P2266" s="105"/>
      <c r="Q2266" s="27"/>
      <c r="R2266" s="27"/>
      <c r="S2266" s="27"/>
      <c r="T2266" s="27"/>
      <c r="U2266" s="27"/>
      <c r="V2266" s="27"/>
      <c r="W2266" s="27"/>
      <c r="X2266" s="27"/>
      <c r="Y2266" s="27"/>
      <c r="Z2266" s="27"/>
      <c r="AA2266" s="27"/>
      <c r="AB2266" s="27"/>
      <c r="AC2266" s="27"/>
      <c r="AD2266" s="22"/>
    </row>
    <row r="2267" spans="1:30" s="25" customFormat="1" ht="12.75">
      <c r="A2267" s="22"/>
      <c r="E2267" s="43"/>
      <c r="F2267" s="44"/>
      <c r="G2267" s="49"/>
      <c r="H2267" s="49"/>
      <c r="I2267" s="49"/>
      <c r="J2267" s="26"/>
      <c r="K2267" s="26"/>
      <c r="L2267" s="26"/>
      <c r="M2267" s="297"/>
      <c r="N2267" s="105"/>
      <c r="O2267" s="105"/>
      <c r="P2267" s="105"/>
      <c r="Q2267" s="27"/>
      <c r="R2267" s="27"/>
      <c r="S2267" s="27"/>
      <c r="T2267" s="27"/>
      <c r="U2267" s="27"/>
      <c r="V2267" s="27"/>
      <c r="W2267" s="27"/>
      <c r="X2267" s="27"/>
      <c r="Y2267" s="27"/>
      <c r="Z2267" s="27"/>
      <c r="AA2267" s="27"/>
      <c r="AB2267" s="27"/>
      <c r="AC2267" s="27"/>
      <c r="AD2267" s="22"/>
    </row>
    <row r="2268" spans="1:30" s="25" customFormat="1" ht="12.75">
      <c r="A2268" s="22"/>
      <c r="E2268" s="43"/>
      <c r="F2268" s="44"/>
      <c r="G2268" s="49"/>
      <c r="H2268" s="49"/>
      <c r="I2268" s="49"/>
      <c r="J2268" s="26"/>
      <c r="K2268" s="26"/>
      <c r="L2268" s="26"/>
      <c r="M2268" s="297"/>
      <c r="N2268" s="105"/>
      <c r="O2268" s="105"/>
      <c r="P2268" s="105"/>
      <c r="Q2268" s="27"/>
      <c r="R2268" s="27"/>
      <c r="S2268" s="27"/>
      <c r="T2268" s="27"/>
      <c r="U2268" s="27"/>
      <c r="V2268" s="27"/>
      <c r="W2268" s="27"/>
      <c r="X2268" s="27"/>
      <c r="Y2268" s="27"/>
      <c r="Z2268" s="27"/>
      <c r="AA2268" s="27"/>
      <c r="AB2268" s="27"/>
      <c r="AC2268" s="27"/>
      <c r="AD2268" s="22"/>
    </row>
    <row r="2269" spans="1:30" s="25" customFormat="1" ht="12.75">
      <c r="A2269" s="22"/>
      <c r="E2269" s="43"/>
      <c r="F2269" s="44"/>
      <c r="G2269" s="49"/>
      <c r="H2269" s="49"/>
      <c r="I2269" s="49"/>
      <c r="J2269" s="26"/>
      <c r="K2269" s="26"/>
      <c r="L2269" s="26"/>
      <c r="M2269" s="297"/>
      <c r="N2269" s="105"/>
      <c r="O2269" s="105"/>
      <c r="P2269" s="105"/>
      <c r="Q2269" s="27"/>
      <c r="R2269" s="27"/>
      <c r="S2269" s="27"/>
      <c r="T2269" s="27"/>
      <c r="U2269" s="27"/>
      <c r="V2269" s="27"/>
      <c r="W2269" s="27"/>
      <c r="X2269" s="27"/>
      <c r="Y2269" s="27"/>
      <c r="Z2269" s="27"/>
      <c r="AA2269" s="27"/>
      <c r="AB2269" s="27"/>
      <c r="AC2269" s="27"/>
      <c r="AD2269" s="22"/>
    </row>
    <row r="2270" spans="1:30" s="25" customFormat="1" ht="12.75">
      <c r="A2270" s="22"/>
      <c r="E2270" s="43"/>
      <c r="F2270" s="44"/>
      <c r="G2270" s="49"/>
      <c r="H2270" s="49"/>
      <c r="I2270" s="49"/>
      <c r="J2270" s="26"/>
      <c r="K2270" s="26"/>
      <c r="L2270" s="26"/>
      <c r="M2270" s="297"/>
      <c r="N2270" s="105"/>
      <c r="O2270" s="105"/>
      <c r="P2270" s="105"/>
      <c r="Q2270" s="27"/>
      <c r="R2270" s="27"/>
      <c r="S2270" s="27"/>
      <c r="T2270" s="27"/>
      <c r="U2270" s="27"/>
      <c r="V2270" s="27"/>
      <c r="W2270" s="27"/>
      <c r="X2270" s="27"/>
      <c r="Y2270" s="27"/>
      <c r="Z2270" s="27"/>
      <c r="AA2270" s="27"/>
      <c r="AB2270" s="27"/>
      <c r="AC2270" s="27"/>
      <c r="AD2270" s="22"/>
    </row>
    <row r="2271" spans="1:30" s="25" customFormat="1" ht="12.75">
      <c r="A2271" s="22"/>
      <c r="E2271" s="43"/>
      <c r="F2271" s="44"/>
      <c r="G2271" s="49"/>
      <c r="H2271" s="49"/>
      <c r="I2271" s="49"/>
      <c r="J2271" s="26"/>
      <c r="K2271" s="26"/>
      <c r="L2271" s="26"/>
      <c r="M2271" s="297"/>
      <c r="N2271" s="105"/>
      <c r="O2271" s="105"/>
      <c r="P2271" s="105"/>
      <c r="Q2271" s="27"/>
      <c r="R2271" s="27"/>
      <c r="S2271" s="27"/>
      <c r="T2271" s="27"/>
      <c r="U2271" s="27"/>
      <c r="V2271" s="27"/>
      <c r="W2271" s="27"/>
      <c r="X2271" s="27"/>
      <c r="Y2271" s="27"/>
      <c r="Z2271" s="27"/>
      <c r="AA2271" s="27"/>
      <c r="AB2271" s="27"/>
      <c r="AC2271" s="27"/>
      <c r="AD2271" s="22"/>
    </row>
    <row r="2272" spans="1:30" s="25" customFormat="1" ht="12.75">
      <c r="A2272" s="22"/>
      <c r="E2272" s="43"/>
      <c r="F2272" s="44"/>
      <c r="G2272" s="49"/>
      <c r="H2272" s="49"/>
      <c r="I2272" s="49"/>
      <c r="J2272" s="26"/>
      <c r="K2272" s="26"/>
      <c r="L2272" s="26"/>
      <c r="M2272" s="297"/>
      <c r="N2272" s="105"/>
      <c r="O2272" s="105"/>
      <c r="P2272" s="105"/>
      <c r="Q2272" s="27"/>
      <c r="R2272" s="27"/>
      <c r="S2272" s="27"/>
      <c r="T2272" s="27"/>
      <c r="U2272" s="27"/>
      <c r="V2272" s="27"/>
      <c r="W2272" s="27"/>
      <c r="X2272" s="27"/>
      <c r="Y2272" s="27"/>
      <c r="Z2272" s="27"/>
      <c r="AA2272" s="27"/>
      <c r="AB2272" s="27"/>
      <c r="AC2272" s="27"/>
      <c r="AD2272" s="22"/>
    </row>
    <row r="2273" spans="1:30" s="25" customFormat="1" ht="12.75">
      <c r="A2273" s="22"/>
      <c r="E2273" s="43"/>
      <c r="F2273" s="44"/>
      <c r="G2273" s="49"/>
      <c r="H2273" s="49"/>
      <c r="I2273" s="49"/>
      <c r="J2273" s="26"/>
      <c r="K2273" s="26"/>
      <c r="L2273" s="26"/>
      <c r="M2273" s="297"/>
      <c r="N2273" s="105"/>
      <c r="O2273" s="105"/>
      <c r="P2273" s="105"/>
      <c r="Q2273" s="27"/>
      <c r="R2273" s="27"/>
      <c r="S2273" s="27"/>
      <c r="T2273" s="27"/>
      <c r="U2273" s="27"/>
      <c r="V2273" s="27"/>
      <c r="W2273" s="27"/>
      <c r="X2273" s="27"/>
      <c r="Y2273" s="27"/>
      <c r="Z2273" s="27"/>
      <c r="AA2273" s="27"/>
      <c r="AB2273" s="27"/>
      <c r="AC2273" s="27"/>
      <c r="AD2273" s="22"/>
    </row>
    <row r="2274" spans="1:30" s="25" customFormat="1" ht="12.75">
      <c r="A2274" s="22"/>
      <c r="E2274" s="43"/>
      <c r="F2274" s="44"/>
      <c r="G2274" s="49"/>
      <c r="H2274" s="49"/>
      <c r="I2274" s="49"/>
      <c r="J2274" s="26"/>
      <c r="K2274" s="26"/>
      <c r="L2274" s="26"/>
      <c r="M2274" s="297"/>
      <c r="N2274" s="105"/>
      <c r="O2274" s="105"/>
      <c r="P2274" s="105"/>
      <c r="Q2274" s="27"/>
      <c r="R2274" s="27"/>
      <c r="S2274" s="27"/>
      <c r="T2274" s="27"/>
      <c r="U2274" s="27"/>
      <c r="V2274" s="27"/>
      <c r="W2274" s="27"/>
      <c r="X2274" s="27"/>
      <c r="Y2274" s="27"/>
      <c r="Z2274" s="27"/>
      <c r="AA2274" s="27"/>
      <c r="AB2274" s="27"/>
      <c r="AC2274" s="27"/>
      <c r="AD2274" s="22"/>
    </row>
    <row r="2275" spans="1:30" s="25" customFormat="1" ht="12.75">
      <c r="A2275" s="22"/>
      <c r="E2275" s="43"/>
      <c r="F2275" s="44"/>
      <c r="G2275" s="49"/>
      <c r="H2275" s="49"/>
      <c r="I2275" s="49"/>
      <c r="J2275" s="26"/>
      <c r="K2275" s="26"/>
      <c r="L2275" s="26"/>
      <c r="M2275" s="297"/>
      <c r="N2275" s="105"/>
      <c r="O2275" s="105"/>
      <c r="P2275" s="105"/>
      <c r="Q2275" s="27"/>
      <c r="R2275" s="27"/>
      <c r="S2275" s="27"/>
      <c r="T2275" s="27"/>
      <c r="U2275" s="27"/>
      <c r="V2275" s="27"/>
      <c r="W2275" s="27"/>
      <c r="X2275" s="27"/>
      <c r="Y2275" s="27"/>
      <c r="Z2275" s="27"/>
      <c r="AA2275" s="27"/>
      <c r="AB2275" s="27"/>
      <c r="AC2275" s="27"/>
      <c r="AD2275" s="22"/>
    </row>
    <row r="2276" spans="1:30" s="25" customFormat="1" ht="12.75">
      <c r="A2276" s="22"/>
      <c r="E2276" s="43"/>
      <c r="F2276" s="44"/>
      <c r="G2276" s="49"/>
      <c r="H2276" s="49"/>
      <c r="I2276" s="49"/>
      <c r="J2276" s="26"/>
      <c r="K2276" s="26"/>
      <c r="L2276" s="26"/>
      <c r="M2276" s="297"/>
      <c r="N2276" s="105"/>
      <c r="O2276" s="105"/>
      <c r="P2276" s="105"/>
      <c r="Q2276" s="27"/>
      <c r="R2276" s="27"/>
      <c r="S2276" s="27"/>
      <c r="T2276" s="27"/>
      <c r="U2276" s="27"/>
      <c r="V2276" s="27"/>
      <c r="W2276" s="27"/>
      <c r="X2276" s="27"/>
      <c r="Y2276" s="27"/>
      <c r="Z2276" s="27"/>
      <c r="AA2276" s="27"/>
      <c r="AB2276" s="27"/>
      <c r="AC2276" s="27"/>
      <c r="AD2276" s="22"/>
    </row>
    <row r="2277" spans="1:30" s="25" customFormat="1" ht="12.75">
      <c r="A2277" s="22"/>
      <c r="E2277" s="43"/>
      <c r="F2277" s="44"/>
      <c r="G2277" s="49"/>
      <c r="H2277" s="49"/>
      <c r="I2277" s="49"/>
      <c r="J2277" s="26"/>
      <c r="K2277" s="26"/>
      <c r="L2277" s="26"/>
      <c r="M2277" s="297"/>
      <c r="N2277" s="105"/>
      <c r="O2277" s="105"/>
      <c r="P2277" s="105"/>
      <c r="Q2277" s="27"/>
      <c r="R2277" s="27"/>
      <c r="S2277" s="27"/>
      <c r="T2277" s="27"/>
      <c r="U2277" s="27"/>
      <c r="V2277" s="27"/>
      <c r="W2277" s="27"/>
      <c r="X2277" s="27"/>
      <c r="Y2277" s="27"/>
      <c r="Z2277" s="27"/>
      <c r="AA2277" s="27"/>
      <c r="AB2277" s="27"/>
      <c r="AC2277" s="27"/>
      <c r="AD2277" s="22"/>
    </row>
    <row r="2278" spans="1:30" s="25" customFormat="1" ht="12.75">
      <c r="A2278" s="22"/>
      <c r="E2278" s="43"/>
      <c r="F2278" s="44"/>
      <c r="G2278" s="49"/>
      <c r="H2278" s="49"/>
      <c r="I2278" s="49"/>
      <c r="J2278" s="26"/>
      <c r="K2278" s="26"/>
      <c r="L2278" s="26"/>
      <c r="M2278" s="297"/>
      <c r="N2278" s="105"/>
      <c r="O2278" s="105"/>
      <c r="P2278" s="105"/>
      <c r="Q2278" s="27"/>
      <c r="R2278" s="27"/>
      <c r="S2278" s="27"/>
      <c r="T2278" s="27"/>
      <c r="U2278" s="27"/>
      <c r="V2278" s="27"/>
      <c r="W2278" s="27"/>
      <c r="X2278" s="27"/>
      <c r="Y2278" s="27"/>
      <c r="Z2278" s="27"/>
      <c r="AA2278" s="27"/>
      <c r="AB2278" s="27"/>
      <c r="AC2278" s="27"/>
      <c r="AD2278" s="22"/>
    </row>
    <row r="2279" spans="1:30" s="25" customFormat="1" ht="12.75">
      <c r="A2279" s="22"/>
      <c r="E2279" s="43"/>
      <c r="F2279" s="44"/>
      <c r="G2279" s="49"/>
      <c r="H2279" s="49"/>
      <c r="I2279" s="49"/>
      <c r="J2279" s="26"/>
      <c r="K2279" s="26"/>
      <c r="L2279" s="26"/>
      <c r="M2279" s="297"/>
      <c r="N2279" s="105"/>
      <c r="O2279" s="105"/>
      <c r="P2279" s="105"/>
      <c r="Q2279" s="27"/>
      <c r="R2279" s="27"/>
      <c r="S2279" s="27"/>
      <c r="T2279" s="27"/>
      <c r="U2279" s="27"/>
      <c r="V2279" s="27"/>
      <c r="W2279" s="27"/>
      <c r="X2279" s="27"/>
      <c r="Y2279" s="27"/>
      <c r="Z2279" s="27"/>
      <c r="AA2279" s="27"/>
      <c r="AB2279" s="27"/>
      <c r="AC2279" s="27"/>
      <c r="AD2279" s="22"/>
    </row>
    <row r="2280" spans="1:30" s="25" customFormat="1" ht="12.75">
      <c r="A2280" s="22"/>
      <c r="E2280" s="43"/>
      <c r="F2280" s="44"/>
      <c r="G2280" s="49"/>
      <c r="H2280" s="49"/>
      <c r="I2280" s="49"/>
      <c r="J2280" s="26"/>
      <c r="K2280" s="26"/>
      <c r="L2280" s="26"/>
      <c r="M2280" s="297"/>
      <c r="N2280" s="105"/>
      <c r="O2280" s="105"/>
      <c r="P2280" s="105"/>
      <c r="Q2280" s="27"/>
      <c r="R2280" s="27"/>
      <c r="S2280" s="27"/>
      <c r="T2280" s="27"/>
      <c r="U2280" s="27"/>
      <c r="V2280" s="27"/>
      <c r="W2280" s="27"/>
      <c r="X2280" s="27"/>
      <c r="Y2280" s="27"/>
      <c r="Z2280" s="27"/>
      <c r="AA2280" s="27"/>
      <c r="AB2280" s="27"/>
      <c r="AC2280" s="27"/>
      <c r="AD2280" s="22"/>
    </row>
    <row r="2281" spans="1:30" s="25" customFormat="1" ht="12.75">
      <c r="A2281" s="22"/>
      <c r="E2281" s="43"/>
      <c r="F2281" s="44"/>
      <c r="G2281" s="49"/>
      <c r="H2281" s="49"/>
      <c r="I2281" s="49"/>
      <c r="J2281" s="26"/>
      <c r="K2281" s="26"/>
      <c r="L2281" s="26"/>
      <c r="M2281" s="297"/>
      <c r="N2281" s="105"/>
      <c r="O2281" s="105"/>
      <c r="P2281" s="105"/>
      <c r="Q2281" s="27"/>
      <c r="R2281" s="27"/>
      <c r="S2281" s="27"/>
      <c r="T2281" s="27"/>
      <c r="U2281" s="27"/>
      <c r="V2281" s="27"/>
      <c r="W2281" s="27"/>
      <c r="X2281" s="27"/>
      <c r="Y2281" s="27"/>
      <c r="Z2281" s="27"/>
      <c r="AA2281" s="27"/>
      <c r="AB2281" s="27"/>
      <c r="AC2281" s="27"/>
      <c r="AD2281" s="22"/>
    </row>
    <row r="2282" spans="1:30" s="25" customFormat="1" ht="12.75">
      <c r="A2282" s="22"/>
      <c r="E2282" s="43"/>
      <c r="F2282" s="44"/>
      <c r="G2282" s="49"/>
      <c r="H2282" s="49"/>
      <c r="I2282" s="49"/>
      <c r="J2282" s="26"/>
      <c r="K2282" s="26"/>
      <c r="L2282" s="26"/>
      <c r="M2282" s="297"/>
      <c r="N2282" s="105"/>
      <c r="O2282" s="105"/>
      <c r="P2282" s="105"/>
      <c r="Q2282" s="27"/>
      <c r="R2282" s="27"/>
      <c r="S2282" s="27"/>
      <c r="T2282" s="27"/>
      <c r="U2282" s="27"/>
      <c r="V2282" s="27"/>
      <c r="W2282" s="27"/>
      <c r="X2282" s="27"/>
      <c r="Y2282" s="27"/>
      <c r="Z2282" s="27"/>
      <c r="AA2282" s="27"/>
      <c r="AB2282" s="27"/>
      <c r="AC2282" s="27"/>
      <c r="AD2282" s="22"/>
    </row>
    <row r="2283" spans="1:30" s="25" customFormat="1" ht="12.75">
      <c r="A2283" s="22"/>
      <c r="E2283" s="43"/>
      <c r="F2283" s="44"/>
      <c r="G2283" s="49"/>
      <c r="H2283" s="49"/>
      <c r="I2283" s="49"/>
      <c r="J2283" s="26"/>
      <c r="K2283" s="26"/>
      <c r="L2283" s="26"/>
      <c r="M2283" s="297"/>
      <c r="N2283" s="105"/>
      <c r="O2283" s="105"/>
      <c r="P2283" s="105"/>
      <c r="Q2283" s="27"/>
      <c r="R2283" s="27"/>
      <c r="S2283" s="27"/>
      <c r="T2283" s="27"/>
      <c r="U2283" s="27"/>
      <c r="V2283" s="27"/>
      <c r="W2283" s="27"/>
      <c r="X2283" s="27"/>
      <c r="Y2283" s="27"/>
      <c r="Z2283" s="27"/>
      <c r="AA2283" s="27"/>
      <c r="AB2283" s="27"/>
      <c r="AC2283" s="27"/>
      <c r="AD2283" s="22"/>
    </row>
    <row r="2284" spans="1:30" s="25" customFormat="1" ht="12.75">
      <c r="A2284" s="22"/>
      <c r="E2284" s="43"/>
      <c r="F2284" s="44"/>
      <c r="G2284" s="49"/>
      <c r="H2284" s="49"/>
      <c r="I2284" s="49"/>
      <c r="J2284" s="26"/>
      <c r="K2284" s="26"/>
      <c r="L2284" s="26"/>
      <c r="M2284" s="297"/>
      <c r="N2284" s="105"/>
      <c r="O2284" s="105"/>
      <c r="P2284" s="105"/>
      <c r="Q2284" s="27"/>
      <c r="R2284" s="27"/>
      <c r="S2284" s="27"/>
      <c r="T2284" s="27"/>
      <c r="U2284" s="27"/>
      <c r="V2284" s="27"/>
      <c r="W2284" s="27"/>
      <c r="X2284" s="27"/>
      <c r="Y2284" s="27"/>
      <c r="Z2284" s="27"/>
      <c r="AA2284" s="27"/>
      <c r="AB2284" s="27"/>
      <c r="AC2284" s="27"/>
      <c r="AD2284" s="22"/>
    </row>
    <row r="2285" spans="1:30" s="25" customFormat="1" ht="12.75">
      <c r="A2285" s="22"/>
      <c r="E2285" s="43"/>
      <c r="F2285" s="44"/>
      <c r="G2285" s="49"/>
      <c r="H2285" s="49"/>
      <c r="I2285" s="49"/>
      <c r="J2285" s="26"/>
      <c r="K2285" s="26"/>
      <c r="L2285" s="26"/>
      <c r="M2285" s="297"/>
      <c r="N2285" s="105"/>
      <c r="O2285" s="105"/>
      <c r="P2285" s="105"/>
      <c r="Q2285" s="27"/>
      <c r="R2285" s="27"/>
      <c r="S2285" s="27"/>
      <c r="T2285" s="27"/>
      <c r="U2285" s="27"/>
      <c r="V2285" s="27"/>
      <c r="W2285" s="27"/>
      <c r="X2285" s="27"/>
      <c r="Y2285" s="27"/>
      <c r="Z2285" s="27"/>
      <c r="AA2285" s="27"/>
      <c r="AB2285" s="27"/>
      <c r="AC2285" s="27"/>
      <c r="AD2285" s="22"/>
    </row>
    <row r="2286" spans="1:30" s="25" customFormat="1" ht="12.75">
      <c r="A2286" s="22"/>
      <c r="E2286" s="43"/>
      <c r="F2286" s="44"/>
      <c r="G2286" s="49"/>
      <c r="H2286" s="49"/>
      <c r="I2286" s="49"/>
      <c r="J2286" s="26"/>
      <c r="K2286" s="26"/>
      <c r="L2286" s="26"/>
      <c r="M2286" s="297"/>
      <c r="N2286" s="105"/>
      <c r="O2286" s="105"/>
      <c r="P2286" s="105"/>
      <c r="Q2286" s="27"/>
      <c r="R2286" s="27"/>
      <c r="S2286" s="27"/>
      <c r="T2286" s="27"/>
      <c r="U2286" s="27"/>
      <c r="V2286" s="27"/>
      <c r="W2286" s="27"/>
      <c r="X2286" s="27"/>
      <c r="Y2286" s="27"/>
      <c r="Z2286" s="27"/>
      <c r="AA2286" s="27"/>
      <c r="AB2286" s="27"/>
      <c r="AC2286" s="27"/>
      <c r="AD2286" s="22"/>
    </row>
    <row r="2287" spans="1:30" s="25" customFormat="1" ht="12.75">
      <c r="A2287" s="22"/>
      <c r="E2287" s="43"/>
      <c r="F2287" s="44"/>
      <c r="G2287" s="49"/>
      <c r="H2287" s="49"/>
      <c r="I2287" s="49"/>
      <c r="J2287" s="26"/>
      <c r="K2287" s="26"/>
      <c r="L2287" s="26"/>
      <c r="M2287" s="297"/>
      <c r="N2287" s="105"/>
      <c r="O2287" s="105"/>
      <c r="P2287" s="105"/>
      <c r="Q2287" s="27"/>
      <c r="R2287" s="27"/>
      <c r="S2287" s="27"/>
      <c r="T2287" s="27"/>
      <c r="U2287" s="27"/>
      <c r="V2287" s="27"/>
      <c r="W2287" s="27"/>
      <c r="X2287" s="27"/>
      <c r="Y2287" s="27"/>
      <c r="Z2287" s="27"/>
      <c r="AA2287" s="27"/>
      <c r="AB2287" s="27"/>
      <c r="AC2287" s="27"/>
      <c r="AD2287" s="22"/>
    </row>
    <row r="2288" spans="1:30" s="25" customFormat="1" ht="12.75">
      <c r="A2288" s="22"/>
      <c r="E2288" s="43"/>
      <c r="F2288" s="44"/>
      <c r="G2288" s="49"/>
      <c r="H2288" s="49"/>
      <c r="I2288" s="49"/>
      <c r="J2288" s="26"/>
      <c r="K2288" s="26"/>
      <c r="L2288" s="26"/>
      <c r="M2288" s="297"/>
      <c r="N2288" s="105"/>
      <c r="O2288" s="105"/>
      <c r="P2288" s="105"/>
      <c r="Q2288" s="27"/>
      <c r="R2288" s="27"/>
      <c r="S2288" s="27"/>
      <c r="T2288" s="27"/>
      <c r="U2288" s="27"/>
      <c r="V2288" s="27"/>
      <c r="W2288" s="27"/>
      <c r="X2288" s="27"/>
      <c r="Y2288" s="27"/>
      <c r="Z2288" s="27"/>
      <c r="AA2288" s="27"/>
      <c r="AB2288" s="27"/>
      <c r="AC2288" s="27"/>
      <c r="AD2288" s="22"/>
    </row>
    <row r="2289" spans="1:30" s="25" customFormat="1" ht="12.75">
      <c r="A2289" s="22"/>
      <c r="E2289" s="43"/>
      <c r="F2289" s="44"/>
      <c r="G2289" s="49"/>
      <c r="H2289" s="49"/>
      <c r="I2289" s="49"/>
      <c r="J2289" s="26"/>
      <c r="K2289" s="26"/>
      <c r="L2289" s="26"/>
      <c r="M2289" s="297"/>
      <c r="N2289" s="105"/>
      <c r="O2289" s="105"/>
      <c r="P2289" s="105"/>
      <c r="Q2289" s="27"/>
      <c r="R2289" s="27"/>
      <c r="S2289" s="27"/>
      <c r="T2289" s="27"/>
      <c r="U2289" s="27"/>
      <c r="V2289" s="27"/>
      <c r="W2289" s="27"/>
      <c r="X2289" s="27"/>
      <c r="Y2289" s="27"/>
      <c r="Z2289" s="27"/>
      <c r="AA2289" s="27"/>
      <c r="AB2289" s="27"/>
      <c r="AC2289" s="27"/>
      <c r="AD2289" s="22"/>
    </row>
    <row r="2290" spans="1:30" s="25" customFormat="1" ht="12.75">
      <c r="A2290" s="22"/>
      <c r="E2290" s="43"/>
      <c r="F2290" s="44"/>
      <c r="G2290" s="49"/>
      <c r="H2290" s="49"/>
      <c r="I2290" s="49"/>
      <c r="J2290" s="26"/>
      <c r="K2290" s="26"/>
      <c r="L2290" s="26"/>
      <c r="M2290" s="297"/>
      <c r="N2290" s="105"/>
      <c r="O2290" s="105"/>
      <c r="P2290" s="105"/>
      <c r="Q2290" s="27"/>
      <c r="R2290" s="27"/>
      <c r="S2290" s="27"/>
      <c r="T2290" s="27"/>
      <c r="U2290" s="27"/>
      <c r="V2290" s="27"/>
      <c r="W2290" s="27"/>
      <c r="X2290" s="27"/>
      <c r="Y2290" s="27"/>
      <c r="Z2290" s="27"/>
      <c r="AA2290" s="27"/>
      <c r="AB2290" s="27"/>
      <c r="AC2290" s="27"/>
      <c r="AD2290" s="22"/>
    </row>
    <row r="2291" spans="1:30" s="25" customFormat="1" ht="12.75">
      <c r="A2291" s="22"/>
      <c r="E2291" s="43"/>
      <c r="F2291" s="44"/>
      <c r="G2291" s="49"/>
      <c r="H2291" s="49"/>
      <c r="I2291" s="49"/>
      <c r="J2291" s="26"/>
      <c r="K2291" s="26"/>
      <c r="L2291" s="26"/>
      <c r="M2291" s="297"/>
      <c r="N2291" s="105"/>
      <c r="O2291" s="105"/>
      <c r="P2291" s="105"/>
      <c r="Q2291" s="27"/>
      <c r="R2291" s="27"/>
      <c r="S2291" s="27"/>
      <c r="T2291" s="27"/>
      <c r="U2291" s="27"/>
      <c r="V2291" s="27"/>
      <c r="W2291" s="27"/>
      <c r="X2291" s="27"/>
      <c r="Y2291" s="27"/>
      <c r="Z2291" s="27"/>
      <c r="AA2291" s="27"/>
      <c r="AB2291" s="27"/>
      <c r="AC2291" s="27"/>
      <c r="AD2291" s="22"/>
    </row>
    <row r="2292" spans="1:30" s="25" customFormat="1" ht="12.75">
      <c r="A2292" s="22"/>
      <c r="E2292" s="43"/>
      <c r="F2292" s="44"/>
      <c r="G2292" s="49"/>
      <c r="H2292" s="49"/>
      <c r="I2292" s="49"/>
      <c r="J2292" s="26"/>
      <c r="K2292" s="26"/>
      <c r="L2292" s="26"/>
      <c r="M2292" s="297"/>
      <c r="N2292" s="105"/>
      <c r="O2292" s="105"/>
      <c r="P2292" s="105"/>
      <c r="Q2292" s="27"/>
      <c r="R2292" s="27"/>
      <c r="S2292" s="27"/>
      <c r="T2292" s="27"/>
      <c r="U2292" s="27"/>
      <c r="V2292" s="27"/>
      <c r="W2292" s="27"/>
      <c r="X2292" s="27"/>
      <c r="Y2292" s="27"/>
      <c r="Z2292" s="27"/>
      <c r="AA2292" s="27"/>
      <c r="AB2292" s="27"/>
      <c r="AC2292" s="27"/>
      <c r="AD2292" s="22"/>
    </row>
    <row r="2293" spans="1:30" s="25" customFormat="1" ht="12.75">
      <c r="A2293" s="22"/>
      <c r="E2293" s="43"/>
      <c r="F2293" s="44"/>
      <c r="G2293" s="49"/>
      <c r="H2293" s="49"/>
      <c r="I2293" s="49"/>
      <c r="J2293" s="26"/>
      <c r="K2293" s="26"/>
      <c r="L2293" s="26"/>
      <c r="M2293" s="297"/>
      <c r="N2293" s="105"/>
      <c r="O2293" s="105"/>
      <c r="P2293" s="105"/>
      <c r="Q2293" s="27"/>
      <c r="R2293" s="27"/>
      <c r="S2293" s="27"/>
      <c r="T2293" s="27"/>
      <c r="U2293" s="27"/>
      <c r="V2293" s="27"/>
      <c r="W2293" s="27"/>
      <c r="X2293" s="27"/>
      <c r="Y2293" s="27"/>
      <c r="Z2293" s="27"/>
      <c r="AA2293" s="27"/>
      <c r="AB2293" s="27"/>
      <c r="AC2293" s="27"/>
      <c r="AD2293" s="22"/>
    </row>
    <row r="2294" spans="1:30" s="25" customFormat="1" ht="12.75">
      <c r="A2294" s="22"/>
      <c r="E2294" s="43"/>
      <c r="F2294" s="44"/>
      <c r="G2294" s="49"/>
      <c r="H2294" s="49"/>
      <c r="I2294" s="49"/>
      <c r="J2294" s="26"/>
      <c r="K2294" s="26"/>
      <c r="L2294" s="26"/>
      <c r="M2294" s="297"/>
      <c r="N2294" s="105"/>
      <c r="O2294" s="105"/>
      <c r="P2294" s="105"/>
      <c r="Q2294" s="27"/>
      <c r="R2294" s="27"/>
      <c r="S2294" s="27"/>
      <c r="T2294" s="27"/>
      <c r="U2294" s="27"/>
      <c r="V2294" s="27"/>
      <c r="W2294" s="27"/>
      <c r="X2294" s="27"/>
      <c r="Y2294" s="27"/>
      <c r="Z2294" s="27"/>
      <c r="AA2294" s="27"/>
      <c r="AB2294" s="27"/>
      <c r="AC2294" s="27"/>
      <c r="AD2294" s="22"/>
    </row>
    <row r="2295" spans="1:30" s="25" customFormat="1" ht="12.75">
      <c r="A2295" s="22"/>
      <c r="E2295" s="43"/>
      <c r="F2295" s="44"/>
      <c r="G2295" s="49"/>
      <c r="H2295" s="49"/>
      <c r="I2295" s="49"/>
      <c r="J2295" s="26"/>
      <c r="K2295" s="26"/>
      <c r="L2295" s="26"/>
      <c r="M2295" s="297"/>
      <c r="N2295" s="105"/>
      <c r="O2295" s="105"/>
      <c r="P2295" s="105"/>
      <c r="Q2295" s="27"/>
      <c r="R2295" s="27"/>
      <c r="S2295" s="27"/>
      <c r="T2295" s="27"/>
      <c r="U2295" s="27"/>
      <c r="V2295" s="27"/>
      <c r="W2295" s="27"/>
      <c r="X2295" s="27"/>
      <c r="Y2295" s="27"/>
      <c r="Z2295" s="27"/>
      <c r="AA2295" s="27"/>
      <c r="AB2295" s="27"/>
      <c r="AC2295" s="27"/>
      <c r="AD2295" s="22"/>
    </row>
    <row r="2296" spans="1:30" s="25" customFormat="1" ht="12.75">
      <c r="A2296" s="22"/>
      <c r="E2296" s="43"/>
      <c r="F2296" s="44"/>
      <c r="G2296" s="49"/>
      <c r="H2296" s="49"/>
      <c r="I2296" s="49"/>
      <c r="J2296" s="26"/>
      <c r="K2296" s="26"/>
      <c r="L2296" s="26"/>
      <c r="M2296" s="297"/>
      <c r="N2296" s="105"/>
      <c r="O2296" s="105"/>
      <c r="P2296" s="105"/>
      <c r="Q2296" s="27"/>
      <c r="R2296" s="27"/>
      <c r="S2296" s="27"/>
      <c r="T2296" s="27"/>
      <c r="U2296" s="27"/>
      <c r="V2296" s="27"/>
      <c r="W2296" s="27"/>
      <c r="X2296" s="27"/>
      <c r="Y2296" s="27"/>
      <c r="Z2296" s="27"/>
      <c r="AA2296" s="27"/>
      <c r="AB2296" s="27"/>
      <c r="AC2296" s="27"/>
      <c r="AD2296" s="22"/>
    </row>
    <row r="2297" spans="1:30" s="25" customFormat="1" ht="12.75">
      <c r="A2297" s="22"/>
      <c r="E2297" s="43"/>
      <c r="F2297" s="44"/>
      <c r="G2297" s="49"/>
      <c r="H2297" s="49"/>
      <c r="I2297" s="49"/>
      <c r="J2297" s="26"/>
      <c r="K2297" s="26"/>
      <c r="L2297" s="26"/>
      <c r="M2297" s="297"/>
      <c r="N2297" s="105"/>
      <c r="O2297" s="105"/>
      <c r="P2297" s="105"/>
      <c r="Q2297" s="27"/>
      <c r="R2297" s="27"/>
      <c r="S2297" s="27"/>
      <c r="T2297" s="27"/>
      <c r="U2297" s="27"/>
      <c r="V2297" s="27"/>
      <c r="W2297" s="27"/>
      <c r="X2297" s="27"/>
      <c r="Y2297" s="27"/>
      <c r="Z2297" s="27"/>
      <c r="AA2297" s="27"/>
      <c r="AB2297" s="27"/>
      <c r="AC2297" s="27"/>
      <c r="AD2297" s="22"/>
    </row>
    <row r="2298" spans="1:30" s="25" customFormat="1" ht="12.75">
      <c r="A2298" s="22"/>
      <c r="E2298" s="43"/>
      <c r="F2298" s="44"/>
      <c r="G2298" s="49"/>
      <c r="H2298" s="49"/>
      <c r="I2298" s="49"/>
      <c r="J2298" s="26"/>
      <c r="K2298" s="26"/>
      <c r="L2298" s="26"/>
      <c r="M2298" s="297"/>
      <c r="N2298" s="105"/>
      <c r="O2298" s="105"/>
      <c r="P2298" s="105"/>
      <c r="Q2298" s="27"/>
      <c r="R2298" s="27"/>
      <c r="S2298" s="27"/>
      <c r="T2298" s="27"/>
      <c r="U2298" s="27"/>
      <c r="V2298" s="27"/>
      <c r="W2298" s="27"/>
      <c r="X2298" s="27"/>
      <c r="Y2298" s="27"/>
      <c r="Z2298" s="27"/>
      <c r="AA2298" s="27"/>
      <c r="AB2298" s="27"/>
      <c r="AC2298" s="27"/>
      <c r="AD2298" s="22"/>
    </row>
    <row r="2299" spans="1:30" s="25" customFormat="1" ht="12.75">
      <c r="A2299" s="22"/>
      <c r="E2299" s="43"/>
      <c r="F2299" s="44"/>
      <c r="G2299" s="49"/>
      <c r="H2299" s="49"/>
      <c r="I2299" s="49"/>
      <c r="J2299" s="26"/>
      <c r="K2299" s="26"/>
      <c r="L2299" s="26"/>
      <c r="M2299" s="297"/>
      <c r="N2299" s="105"/>
      <c r="O2299" s="105"/>
      <c r="P2299" s="105"/>
      <c r="Q2299" s="27"/>
      <c r="R2299" s="27"/>
      <c r="S2299" s="27"/>
      <c r="T2299" s="27"/>
      <c r="U2299" s="27"/>
      <c r="V2299" s="27"/>
      <c r="W2299" s="27"/>
      <c r="X2299" s="27"/>
      <c r="Y2299" s="27"/>
      <c r="Z2299" s="27"/>
      <c r="AA2299" s="27"/>
      <c r="AB2299" s="27"/>
      <c r="AC2299" s="27"/>
      <c r="AD2299" s="22"/>
    </row>
    <row r="2300" spans="1:30" s="25" customFormat="1" ht="12.75">
      <c r="A2300" s="22"/>
      <c r="E2300" s="43"/>
      <c r="F2300" s="44"/>
      <c r="G2300" s="49"/>
      <c r="H2300" s="49"/>
      <c r="I2300" s="49"/>
      <c r="J2300" s="26"/>
      <c r="K2300" s="26"/>
      <c r="L2300" s="26"/>
      <c r="M2300" s="297"/>
      <c r="N2300" s="105"/>
      <c r="O2300" s="105"/>
      <c r="P2300" s="105"/>
      <c r="Q2300" s="27"/>
      <c r="R2300" s="27"/>
      <c r="S2300" s="27"/>
      <c r="T2300" s="27"/>
      <c r="U2300" s="27"/>
      <c r="V2300" s="27"/>
      <c r="W2300" s="27"/>
      <c r="X2300" s="27"/>
      <c r="Y2300" s="27"/>
      <c r="Z2300" s="27"/>
      <c r="AA2300" s="27"/>
      <c r="AB2300" s="27"/>
      <c r="AC2300" s="27"/>
      <c r="AD2300" s="22"/>
    </row>
    <row r="2301" spans="1:30" s="25" customFormat="1" ht="12.75">
      <c r="A2301" s="22"/>
      <c r="E2301" s="43"/>
      <c r="F2301" s="44"/>
      <c r="G2301" s="49"/>
      <c r="H2301" s="49"/>
      <c r="I2301" s="49"/>
      <c r="J2301" s="26"/>
      <c r="K2301" s="26"/>
      <c r="L2301" s="26"/>
      <c r="M2301" s="297"/>
      <c r="N2301" s="105"/>
      <c r="O2301" s="105"/>
      <c r="P2301" s="105"/>
      <c r="Q2301" s="27"/>
      <c r="R2301" s="27"/>
      <c r="S2301" s="27"/>
      <c r="T2301" s="27"/>
      <c r="U2301" s="27"/>
      <c r="V2301" s="27"/>
      <c r="W2301" s="27"/>
      <c r="X2301" s="27"/>
      <c r="Y2301" s="27"/>
      <c r="Z2301" s="27"/>
      <c r="AA2301" s="27"/>
      <c r="AB2301" s="27"/>
      <c r="AC2301" s="27"/>
      <c r="AD2301" s="22"/>
    </row>
    <row r="2302" spans="1:30" s="25" customFormat="1" ht="12.75">
      <c r="A2302" s="22"/>
      <c r="E2302" s="43"/>
      <c r="F2302" s="44"/>
      <c r="G2302" s="49"/>
      <c r="H2302" s="49"/>
      <c r="I2302" s="49"/>
      <c r="J2302" s="26"/>
      <c r="K2302" s="26"/>
      <c r="L2302" s="26"/>
      <c r="M2302" s="297"/>
      <c r="N2302" s="105"/>
      <c r="O2302" s="105"/>
      <c r="P2302" s="105"/>
      <c r="Q2302" s="27"/>
      <c r="R2302" s="27"/>
      <c r="S2302" s="27"/>
      <c r="T2302" s="27"/>
      <c r="U2302" s="27"/>
      <c r="V2302" s="27"/>
      <c r="W2302" s="27"/>
      <c r="X2302" s="27"/>
      <c r="Y2302" s="27"/>
      <c r="Z2302" s="27"/>
      <c r="AA2302" s="27"/>
      <c r="AB2302" s="27"/>
      <c r="AC2302" s="27"/>
      <c r="AD2302" s="22"/>
    </row>
    <row r="2303" spans="1:30" s="25" customFormat="1" ht="12.75">
      <c r="A2303" s="22"/>
      <c r="E2303" s="43"/>
      <c r="F2303" s="44"/>
      <c r="G2303" s="49"/>
      <c r="H2303" s="49"/>
      <c r="I2303" s="49"/>
      <c r="J2303" s="26"/>
      <c r="K2303" s="26"/>
      <c r="L2303" s="26"/>
      <c r="M2303" s="297"/>
      <c r="N2303" s="105"/>
      <c r="O2303" s="105"/>
      <c r="P2303" s="105"/>
      <c r="Q2303" s="27"/>
      <c r="R2303" s="27"/>
      <c r="S2303" s="27"/>
      <c r="T2303" s="27"/>
      <c r="U2303" s="27"/>
      <c r="V2303" s="27"/>
      <c r="W2303" s="27"/>
      <c r="X2303" s="27"/>
      <c r="Y2303" s="27"/>
      <c r="Z2303" s="27"/>
      <c r="AA2303" s="27"/>
      <c r="AB2303" s="27"/>
      <c r="AC2303" s="27"/>
      <c r="AD2303" s="22"/>
    </row>
    <row r="2304" spans="1:30" s="25" customFormat="1" ht="12.75">
      <c r="A2304" s="22"/>
      <c r="E2304" s="43"/>
      <c r="F2304" s="44"/>
      <c r="G2304" s="49"/>
      <c r="H2304" s="49"/>
      <c r="I2304" s="49"/>
      <c r="J2304" s="26"/>
      <c r="K2304" s="26"/>
      <c r="L2304" s="26"/>
      <c r="M2304" s="297"/>
      <c r="N2304" s="105"/>
      <c r="O2304" s="105"/>
      <c r="P2304" s="105"/>
      <c r="Q2304" s="27"/>
      <c r="R2304" s="27"/>
      <c r="S2304" s="27"/>
      <c r="T2304" s="27"/>
      <c r="U2304" s="27"/>
      <c r="V2304" s="27"/>
      <c r="W2304" s="27"/>
      <c r="X2304" s="27"/>
      <c r="Y2304" s="27"/>
      <c r="Z2304" s="27"/>
      <c r="AA2304" s="27"/>
      <c r="AB2304" s="27"/>
      <c r="AC2304" s="27"/>
      <c r="AD2304" s="22"/>
    </row>
    <row r="2305" spans="1:30" s="25" customFormat="1" ht="12.75">
      <c r="A2305" s="22"/>
      <c r="E2305" s="43"/>
      <c r="F2305" s="44"/>
      <c r="G2305" s="49"/>
      <c r="H2305" s="49"/>
      <c r="I2305" s="49"/>
      <c r="J2305" s="26"/>
      <c r="K2305" s="26"/>
      <c r="L2305" s="26"/>
      <c r="M2305" s="297"/>
      <c r="N2305" s="105"/>
      <c r="O2305" s="105"/>
      <c r="P2305" s="105"/>
      <c r="Q2305" s="27"/>
      <c r="R2305" s="27"/>
      <c r="S2305" s="27"/>
      <c r="T2305" s="27"/>
      <c r="U2305" s="27"/>
      <c r="V2305" s="27"/>
      <c r="W2305" s="27"/>
      <c r="X2305" s="27"/>
      <c r="Y2305" s="27"/>
      <c r="Z2305" s="27"/>
      <c r="AA2305" s="27"/>
      <c r="AB2305" s="27"/>
      <c r="AC2305" s="27"/>
      <c r="AD2305" s="22"/>
    </row>
    <row r="2306" spans="1:30" s="25" customFormat="1" ht="12.75">
      <c r="A2306" s="22"/>
      <c r="E2306" s="43"/>
      <c r="F2306" s="44"/>
      <c r="G2306" s="49"/>
      <c r="H2306" s="49"/>
      <c r="I2306" s="49"/>
      <c r="J2306" s="26"/>
      <c r="K2306" s="26"/>
      <c r="L2306" s="26"/>
      <c r="M2306" s="297"/>
      <c r="N2306" s="105"/>
      <c r="O2306" s="105"/>
      <c r="P2306" s="105"/>
      <c r="Q2306" s="27"/>
      <c r="R2306" s="27"/>
      <c r="S2306" s="27"/>
      <c r="T2306" s="27"/>
      <c r="U2306" s="27"/>
      <c r="V2306" s="27"/>
      <c r="W2306" s="27"/>
      <c r="X2306" s="27"/>
      <c r="Y2306" s="27"/>
      <c r="Z2306" s="27"/>
      <c r="AA2306" s="27"/>
      <c r="AB2306" s="27"/>
      <c r="AC2306" s="27"/>
      <c r="AD2306" s="22"/>
    </row>
    <row r="2307" spans="1:30" s="25" customFormat="1" ht="12.75">
      <c r="A2307" s="22"/>
      <c r="E2307" s="43"/>
      <c r="F2307" s="44"/>
      <c r="G2307" s="49"/>
      <c r="H2307" s="49"/>
      <c r="I2307" s="49"/>
      <c r="J2307" s="26"/>
      <c r="K2307" s="26"/>
      <c r="L2307" s="26"/>
      <c r="M2307" s="297"/>
      <c r="N2307" s="105"/>
      <c r="O2307" s="105"/>
      <c r="P2307" s="105"/>
      <c r="Q2307" s="27"/>
      <c r="R2307" s="27"/>
      <c r="S2307" s="27"/>
      <c r="T2307" s="27"/>
      <c r="U2307" s="27"/>
      <c r="V2307" s="27"/>
      <c r="W2307" s="27"/>
      <c r="X2307" s="27"/>
      <c r="Y2307" s="27"/>
      <c r="Z2307" s="27"/>
      <c r="AA2307" s="27"/>
      <c r="AB2307" s="27"/>
      <c r="AC2307" s="27"/>
      <c r="AD2307" s="22"/>
    </row>
    <row r="2308" spans="1:30" s="25" customFormat="1" ht="12.75">
      <c r="A2308" s="22"/>
      <c r="E2308" s="43"/>
      <c r="F2308" s="44"/>
      <c r="G2308" s="49"/>
      <c r="H2308" s="49"/>
      <c r="I2308" s="49"/>
      <c r="J2308" s="26"/>
      <c r="K2308" s="26"/>
      <c r="L2308" s="26"/>
      <c r="M2308" s="297"/>
      <c r="N2308" s="105"/>
      <c r="O2308" s="105"/>
      <c r="P2308" s="105"/>
      <c r="Q2308" s="27"/>
      <c r="R2308" s="27"/>
      <c r="S2308" s="27"/>
      <c r="T2308" s="27"/>
      <c r="U2308" s="27"/>
      <c r="V2308" s="27"/>
      <c r="W2308" s="27"/>
      <c r="X2308" s="27"/>
      <c r="Y2308" s="27"/>
      <c r="Z2308" s="27"/>
      <c r="AA2308" s="27"/>
      <c r="AB2308" s="27"/>
      <c r="AC2308" s="27"/>
      <c r="AD2308" s="22"/>
    </row>
    <row r="2309" spans="1:30" s="25" customFormat="1" ht="12.75">
      <c r="A2309" s="22"/>
      <c r="E2309" s="43"/>
      <c r="F2309" s="44"/>
      <c r="G2309" s="49"/>
      <c r="H2309" s="49"/>
      <c r="I2309" s="49"/>
      <c r="J2309" s="26"/>
      <c r="K2309" s="26"/>
      <c r="L2309" s="26"/>
      <c r="M2309" s="297"/>
      <c r="N2309" s="105"/>
      <c r="O2309" s="105"/>
      <c r="P2309" s="105"/>
      <c r="Q2309" s="27"/>
      <c r="R2309" s="27"/>
      <c r="S2309" s="27"/>
      <c r="T2309" s="27"/>
      <c r="U2309" s="27"/>
      <c r="V2309" s="27"/>
      <c r="W2309" s="27"/>
      <c r="X2309" s="27"/>
      <c r="Y2309" s="27"/>
      <c r="Z2309" s="27"/>
      <c r="AA2309" s="27"/>
      <c r="AB2309" s="27"/>
      <c r="AC2309" s="27"/>
      <c r="AD2309" s="22"/>
    </row>
    <row r="2310" spans="1:30" s="25" customFormat="1" ht="12.75">
      <c r="A2310" s="22"/>
      <c r="E2310" s="43"/>
      <c r="F2310" s="44"/>
      <c r="G2310" s="49"/>
      <c r="H2310" s="49"/>
      <c r="I2310" s="49"/>
      <c r="J2310" s="26"/>
      <c r="K2310" s="26"/>
      <c r="L2310" s="26"/>
      <c r="M2310" s="297"/>
      <c r="N2310" s="105"/>
      <c r="O2310" s="105"/>
      <c r="P2310" s="105"/>
      <c r="Q2310" s="27"/>
      <c r="R2310" s="27"/>
      <c r="S2310" s="27"/>
      <c r="T2310" s="27"/>
      <c r="U2310" s="27"/>
      <c r="V2310" s="27"/>
      <c r="W2310" s="27"/>
      <c r="X2310" s="27"/>
      <c r="Y2310" s="27"/>
      <c r="Z2310" s="27"/>
      <c r="AA2310" s="27"/>
      <c r="AB2310" s="27"/>
      <c r="AC2310" s="27"/>
      <c r="AD2310" s="22"/>
    </row>
    <row r="2311" spans="1:30" s="25" customFormat="1" ht="12.75">
      <c r="A2311" s="22"/>
      <c r="E2311" s="43"/>
      <c r="F2311" s="44"/>
      <c r="G2311" s="49"/>
      <c r="H2311" s="49"/>
      <c r="I2311" s="49"/>
      <c r="J2311" s="26"/>
      <c r="K2311" s="26"/>
      <c r="L2311" s="26"/>
      <c r="M2311" s="297"/>
      <c r="N2311" s="105"/>
      <c r="O2311" s="105"/>
      <c r="P2311" s="105"/>
      <c r="Q2311" s="27"/>
      <c r="R2311" s="27"/>
      <c r="S2311" s="27"/>
      <c r="T2311" s="27"/>
      <c r="U2311" s="27"/>
      <c r="V2311" s="27"/>
      <c r="W2311" s="27"/>
      <c r="X2311" s="27"/>
      <c r="Y2311" s="27"/>
      <c r="Z2311" s="27"/>
      <c r="AA2311" s="27"/>
      <c r="AB2311" s="27"/>
      <c r="AC2311" s="27"/>
      <c r="AD2311" s="22"/>
    </row>
    <row r="2312" spans="1:30" s="25" customFormat="1" ht="12.75">
      <c r="A2312" s="22"/>
      <c r="E2312" s="43"/>
      <c r="F2312" s="44"/>
      <c r="G2312" s="49"/>
      <c r="H2312" s="49"/>
      <c r="I2312" s="49"/>
      <c r="J2312" s="26"/>
      <c r="K2312" s="26"/>
      <c r="L2312" s="26"/>
      <c r="M2312" s="297"/>
      <c r="N2312" s="105"/>
      <c r="O2312" s="105"/>
      <c r="P2312" s="105"/>
      <c r="Q2312" s="27"/>
      <c r="R2312" s="27"/>
      <c r="S2312" s="27"/>
      <c r="T2312" s="27"/>
      <c r="U2312" s="27"/>
      <c r="V2312" s="27"/>
      <c r="W2312" s="27"/>
      <c r="X2312" s="27"/>
      <c r="Y2312" s="27"/>
      <c r="Z2312" s="27"/>
      <c r="AA2312" s="27"/>
      <c r="AB2312" s="27"/>
      <c r="AC2312" s="27"/>
      <c r="AD2312" s="22"/>
    </row>
    <row r="2313" spans="1:30" s="25" customFormat="1" ht="12.75">
      <c r="A2313" s="22"/>
      <c r="E2313" s="43"/>
      <c r="F2313" s="44"/>
      <c r="G2313" s="49"/>
      <c r="H2313" s="49"/>
      <c r="I2313" s="49"/>
      <c r="J2313" s="26"/>
      <c r="K2313" s="26"/>
      <c r="L2313" s="26"/>
      <c r="M2313" s="297"/>
      <c r="N2313" s="105"/>
      <c r="O2313" s="105"/>
      <c r="P2313" s="105"/>
      <c r="Q2313" s="27"/>
      <c r="R2313" s="27"/>
      <c r="S2313" s="27"/>
      <c r="T2313" s="27"/>
      <c r="U2313" s="27"/>
      <c r="V2313" s="27"/>
      <c r="W2313" s="27"/>
      <c r="X2313" s="27"/>
      <c r="Y2313" s="27"/>
      <c r="Z2313" s="27"/>
      <c r="AA2313" s="27"/>
      <c r="AB2313" s="27"/>
      <c r="AC2313" s="27"/>
      <c r="AD2313" s="22"/>
    </row>
    <row r="2314" spans="1:30" s="25" customFormat="1" ht="12.75">
      <c r="A2314" s="22"/>
      <c r="E2314" s="43"/>
      <c r="F2314" s="44"/>
      <c r="G2314" s="49"/>
      <c r="H2314" s="49"/>
      <c r="I2314" s="49"/>
      <c r="J2314" s="26"/>
      <c r="K2314" s="26"/>
      <c r="L2314" s="26"/>
      <c r="M2314" s="297"/>
      <c r="N2314" s="105"/>
      <c r="O2314" s="105"/>
      <c r="P2314" s="105"/>
      <c r="Q2314" s="27"/>
      <c r="R2314" s="27"/>
      <c r="S2314" s="27"/>
      <c r="T2314" s="27"/>
      <c r="U2314" s="27"/>
      <c r="V2314" s="27"/>
      <c r="W2314" s="27"/>
      <c r="X2314" s="27"/>
      <c r="Y2314" s="27"/>
      <c r="Z2314" s="27"/>
      <c r="AA2314" s="27"/>
      <c r="AB2314" s="27"/>
      <c r="AC2314" s="27"/>
      <c r="AD2314" s="22"/>
    </row>
    <row r="2315" spans="1:30" s="25" customFormat="1" ht="12.75">
      <c r="A2315" s="22"/>
      <c r="E2315" s="43"/>
      <c r="F2315" s="44"/>
      <c r="G2315" s="49"/>
      <c r="H2315" s="49"/>
      <c r="I2315" s="49"/>
      <c r="J2315" s="26"/>
      <c r="K2315" s="26"/>
      <c r="L2315" s="26"/>
      <c r="M2315" s="297"/>
      <c r="N2315" s="105"/>
      <c r="O2315" s="105"/>
      <c r="P2315" s="105"/>
      <c r="Q2315" s="27"/>
      <c r="R2315" s="27"/>
      <c r="S2315" s="27"/>
      <c r="T2315" s="27"/>
      <c r="U2315" s="27"/>
      <c r="V2315" s="27"/>
      <c r="W2315" s="27"/>
      <c r="X2315" s="27"/>
      <c r="Y2315" s="27"/>
      <c r="Z2315" s="27"/>
      <c r="AA2315" s="27"/>
      <c r="AB2315" s="27"/>
      <c r="AC2315" s="27"/>
      <c r="AD2315" s="22"/>
    </row>
    <row r="2316" spans="1:30" s="25" customFormat="1" ht="12.75">
      <c r="A2316" s="22"/>
      <c r="E2316" s="43"/>
      <c r="F2316" s="44"/>
      <c r="G2316" s="49"/>
      <c r="H2316" s="49"/>
      <c r="I2316" s="49"/>
      <c r="J2316" s="26"/>
      <c r="K2316" s="26"/>
      <c r="L2316" s="26"/>
      <c r="M2316" s="297"/>
      <c r="N2316" s="105"/>
      <c r="O2316" s="105"/>
      <c r="P2316" s="105"/>
      <c r="Q2316" s="27"/>
      <c r="R2316" s="27"/>
      <c r="S2316" s="27"/>
      <c r="T2316" s="27"/>
      <c r="U2316" s="27"/>
      <c r="V2316" s="27"/>
      <c r="W2316" s="27"/>
      <c r="X2316" s="27"/>
      <c r="Y2316" s="27"/>
      <c r="Z2316" s="27"/>
      <c r="AA2316" s="27"/>
      <c r="AB2316" s="27"/>
      <c r="AC2316" s="27"/>
      <c r="AD2316" s="22"/>
    </row>
    <row r="2317" spans="1:30" s="25" customFormat="1" ht="12.75">
      <c r="A2317" s="22"/>
      <c r="E2317" s="43"/>
      <c r="F2317" s="44"/>
      <c r="G2317" s="49"/>
      <c r="H2317" s="49"/>
      <c r="I2317" s="49"/>
      <c r="J2317" s="26"/>
      <c r="K2317" s="26"/>
      <c r="L2317" s="26"/>
      <c r="M2317" s="297"/>
      <c r="N2317" s="105"/>
      <c r="O2317" s="105"/>
      <c r="P2317" s="105"/>
      <c r="Q2317" s="27"/>
      <c r="R2317" s="27"/>
      <c r="S2317" s="27"/>
      <c r="T2317" s="27"/>
      <c r="U2317" s="27"/>
      <c r="V2317" s="27"/>
      <c r="W2317" s="27"/>
      <c r="X2317" s="27"/>
      <c r="Y2317" s="27"/>
      <c r="Z2317" s="27"/>
      <c r="AA2317" s="27"/>
      <c r="AB2317" s="27"/>
      <c r="AC2317" s="27"/>
      <c r="AD2317" s="22"/>
    </row>
    <row r="2318" spans="1:30" s="25" customFormat="1" ht="12.75">
      <c r="A2318" s="22"/>
      <c r="E2318" s="43"/>
      <c r="F2318" s="44"/>
      <c r="G2318" s="49"/>
      <c r="H2318" s="49"/>
      <c r="I2318" s="49"/>
      <c r="J2318" s="26"/>
      <c r="K2318" s="26"/>
      <c r="L2318" s="26"/>
      <c r="M2318" s="297"/>
      <c r="N2318" s="105"/>
      <c r="O2318" s="105"/>
      <c r="P2318" s="105"/>
      <c r="Q2318" s="27"/>
      <c r="R2318" s="27"/>
      <c r="S2318" s="27"/>
      <c r="T2318" s="27"/>
      <c r="U2318" s="27"/>
      <c r="V2318" s="27"/>
      <c r="W2318" s="27"/>
      <c r="X2318" s="27"/>
      <c r="Y2318" s="27"/>
      <c r="Z2318" s="27"/>
      <c r="AA2318" s="27"/>
      <c r="AB2318" s="27"/>
      <c r="AC2318" s="27"/>
      <c r="AD2318" s="22"/>
    </row>
    <row r="2319" spans="1:30" s="25" customFormat="1" ht="12.75">
      <c r="A2319" s="22"/>
      <c r="E2319" s="43"/>
      <c r="F2319" s="44"/>
      <c r="G2319" s="49"/>
      <c r="H2319" s="49"/>
      <c r="I2319" s="49"/>
      <c r="J2319" s="26"/>
      <c r="K2319" s="26"/>
      <c r="L2319" s="26"/>
      <c r="M2319" s="297"/>
      <c r="N2319" s="105"/>
      <c r="O2319" s="105"/>
      <c r="P2319" s="105"/>
      <c r="Q2319" s="27"/>
      <c r="R2319" s="27"/>
      <c r="S2319" s="27"/>
      <c r="T2319" s="27"/>
      <c r="U2319" s="27"/>
      <c r="V2319" s="27"/>
      <c r="W2319" s="27"/>
      <c r="X2319" s="27"/>
      <c r="Y2319" s="27"/>
      <c r="Z2319" s="27"/>
      <c r="AA2319" s="27"/>
      <c r="AB2319" s="27"/>
      <c r="AC2319" s="27"/>
      <c r="AD2319" s="22"/>
    </row>
    <row r="2320" spans="1:30" s="25" customFormat="1" ht="12.75">
      <c r="A2320" s="22"/>
      <c r="E2320" s="43"/>
      <c r="F2320" s="44"/>
      <c r="G2320" s="49"/>
      <c r="H2320" s="49"/>
      <c r="I2320" s="49"/>
      <c r="J2320" s="26"/>
      <c r="K2320" s="26"/>
      <c r="L2320" s="26"/>
      <c r="M2320" s="297"/>
      <c r="N2320" s="105"/>
      <c r="O2320" s="105"/>
      <c r="P2320" s="105"/>
      <c r="Q2320" s="27"/>
      <c r="R2320" s="27"/>
      <c r="S2320" s="27"/>
      <c r="T2320" s="27"/>
      <c r="U2320" s="27"/>
      <c r="V2320" s="27"/>
      <c r="W2320" s="27"/>
      <c r="X2320" s="27"/>
      <c r="Y2320" s="27"/>
      <c r="Z2320" s="27"/>
      <c r="AA2320" s="27"/>
      <c r="AB2320" s="27"/>
      <c r="AC2320" s="27"/>
      <c r="AD2320" s="22"/>
    </row>
    <row r="2321" spans="1:30" s="25" customFormat="1" ht="12.75">
      <c r="A2321" s="22"/>
      <c r="E2321" s="43"/>
      <c r="F2321" s="44"/>
      <c r="G2321" s="49"/>
      <c r="H2321" s="49"/>
      <c r="I2321" s="49"/>
      <c r="J2321" s="26"/>
      <c r="K2321" s="26"/>
      <c r="L2321" s="26"/>
      <c r="M2321" s="297"/>
      <c r="N2321" s="105"/>
      <c r="O2321" s="105"/>
      <c r="P2321" s="105"/>
      <c r="Q2321" s="27"/>
      <c r="R2321" s="27"/>
      <c r="S2321" s="27"/>
      <c r="T2321" s="27"/>
      <c r="U2321" s="27"/>
      <c r="V2321" s="27"/>
      <c r="W2321" s="27"/>
      <c r="X2321" s="27"/>
      <c r="Y2321" s="27"/>
      <c r="Z2321" s="27"/>
      <c r="AA2321" s="27"/>
      <c r="AB2321" s="27"/>
      <c r="AC2321" s="27"/>
      <c r="AD2321" s="22"/>
    </row>
    <row r="2322" spans="1:30" s="25" customFormat="1" ht="12.75">
      <c r="A2322" s="22"/>
      <c r="E2322" s="43"/>
      <c r="F2322" s="44"/>
      <c r="G2322" s="49"/>
      <c r="H2322" s="49"/>
      <c r="I2322" s="49"/>
      <c r="J2322" s="26"/>
      <c r="K2322" s="26"/>
      <c r="L2322" s="26"/>
      <c r="M2322" s="297"/>
      <c r="N2322" s="105"/>
      <c r="O2322" s="105"/>
      <c r="P2322" s="105"/>
      <c r="Q2322" s="27"/>
      <c r="R2322" s="27"/>
      <c r="S2322" s="27"/>
      <c r="T2322" s="27"/>
      <c r="U2322" s="27"/>
      <c r="V2322" s="27"/>
      <c r="W2322" s="27"/>
      <c r="X2322" s="27"/>
      <c r="Y2322" s="27"/>
      <c r="Z2322" s="27"/>
      <c r="AA2322" s="27"/>
      <c r="AB2322" s="27"/>
      <c r="AC2322" s="27"/>
      <c r="AD2322" s="22"/>
    </row>
    <row r="2323" spans="1:30" s="25" customFormat="1" ht="12.75">
      <c r="A2323" s="22"/>
      <c r="E2323" s="43"/>
      <c r="F2323" s="44"/>
      <c r="G2323" s="49"/>
      <c r="H2323" s="49"/>
      <c r="I2323" s="49"/>
      <c r="J2323" s="26"/>
      <c r="K2323" s="26"/>
      <c r="L2323" s="26"/>
      <c r="M2323" s="297"/>
      <c r="N2323" s="105"/>
      <c r="O2323" s="105"/>
      <c r="P2323" s="105"/>
      <c r="Q2323" s="27"/>
      <c r="R2323" s="27"/>
      <c r="S2323" s="27"/>
      <c r="T2323" s="27"/>
      <c r="U2323" s="27"/>
      <c r="V2323" s="27"/>
      <c r="W2323" s="27"/>
      <c r="X2323" s="27"/>
      <c r="Y2323" s="27"/>
      <c r="Z2323" s="27"/>
      <c r="AA2323" s="27"/>
      <c r="AB2323" s="27"/>
      <c r="AC2323" s="27"/>
      <c r="AD2323" s="22"/>
    </row>
    <row r="2324" spans="1:30" s="25" customFormat="1" ht="12.75">
      <c r="A2324" s="22"/>
      <c r="E2324" s="43"/>
      <c r="F2324" s="44"/>
      <c r="G2324" s="49"/>
      <c r="H2324" s="49"/>
      <c r="I2324" s="49"/>
      <c r="J2324" s="26"/>
      <c r="K2324" s="26"/>
      <c r="L2324" s="26"/>
      <c r="M2324" s="297"/>
      <c r="N2324" s="105"/>
      <c r="O2324" s="105"/>
      <c r="P2324" s="105"/>
      <c r="Q2324" s="27"/>
      <c r="R2324" s="27"/>
      <c r="S2324" s="27"/>
      <c r="T2324" s="27"/>
      <c r="U2324" s="27"/>
      <c r="V2324" s="27"/>
      <c r="W2324" s="27"/>
      <c r="X2324" s="27"/>
      <c r="Y2324" s="27"/>
      <c r="Z2324" s="27"/>
      <c r="AA2324" s="27"/>
      <c r="AB2324" s="27"/>
      <c r="AC2324" s="27"/>
      <c r="AD2324" s="22"/>
    </row>
    <row r="2325" spans="1:30" s="25" customFormat="1" ht="12.75">
      <c r="A2325" s="22"/>
      <c r="E2325" s="43"/>
      <c r="F2325" s="44"/>
      <c r="G2325" s="49"/>
      <c r="H2325" s="49"/>
      <c r="I2325" s="49"/>
      <c r="J2325" s="26"/>
      <c r="K2325" s="26"/>
      <c r="L2325" s="26"/>
      <c r="M2325" s="297"/>
      <c r="N2325" s="105"/>
      <c r="O2325" s="105"/>
      <c r="P2325" s="105"/>
      <c r="Q2325" s="27"/>
      <c r="R2325" s="27"/>
      <c r="S2325" s="27"/>
      <c r="T2325" s="27"/>
      <c r="U2325" s="27"/>
      <c r="V2325" s="27"/>
      <c r="W2325" s="27"/>
      <c r="X2325" s="27"/>
      <c r="Y2325" s="27"/>
      <c r="Z2325" s="27"/>
      <c r="AA2325" s="27"/>
      <c r="AB2325" s="27"/>
      <c r="AC2325" s="27"/>
      <c r="AD2325" s="22"/>
    </row>
    <row r="2326" spans="1:30" s="25" customFormat="1" ht="12.75">
      <c r="A2326" s="22"/>
      <c r="E2326" s="43"/>
      <c r="F2326" s="44"/>
      <c r="G2326" s="49"/>
      <c r="H2326" s="49"/>
      <c r="I2326" s="49"/>
      <c r="J2326" s="26"/>
      <c r="K2326" s="26"/>
      <c r="L2326" s="26"/>
      <c r="M2326" s="297"/>
      <c r="N2326" s="105"/>
      <c r="O2326" s="105"/>
      <c r="P2326" s="105"/>
      <c r="Q2326" s="27"/>
      <c r="R2326" s="27"/>
      <c r="S2326" s="27"/>
      <c r="T2326" s="27"/>
      <c r="U2326" s="27"/>
      <c r="V2326" s="27"/>
      <c r="W2326" s="27"/>
      <c r="X2326" s="27"/>
      <c r="Y2326" s="27"/>
      <c r="Z2326" s="27"/>
      <c r="AA2326" s="27"/>
      <c r="AB2326" s="27"/>
      <c r="AC2326" s="27"/>
      <c r="AD2326" s="22"/>
    </row>
    <row r="2327" spans="1:30" s="25" customFormat="1" ht="12.75">
      <c r="A2327" s="22"/>
      <c r="E2327" s="43"/>
      <c r="F2327" s="44"/>
      <c r="G2327" s="49"/>
      <c r="H2327" s="49"/>
      <c r="I2327" s="49"/>
      <c r="J2327" s="26"/>
      <c r="K2327" s="26"/>
      <c r="L2327" s="26"/>
      <c r="M2327" s="297"/>
      <c r="N2327" s="105"/>
      <c r="O2327" s="105"/>
      <c r="P2327" s="105"/>
      <c r="Q2327" s="27"/>
      <c r="R2327" s="27"/>
      <c r="S2327" s="27"/>
      <c r="T2327" s="27"/>
      <c r="U2327" s="27"/>
      <c r="V2327" s="27"/>
      <c r="W2327" s="27"/>
      <c r="X2327" s="27"/>
      <c r="Y2327" s="27"/>
      <c r="Z2327" s="27"/>
      <c r="AA2327" s="27"/>
      <c r="AB2327" s="27"/>
      <c r="AC2327" s="27"/>
      <c r="AD2327" s="22"/>
    </row>
    <row r="2328" spans="1:30" s="25" customFormat="1" ht="12.75">
      <c r="A2328" s="22"/>
      <c r="E2328" s="43"/>
      <c r="F2328" s="44"/>
      <c r="G2328" s="49"/>
      <c r="H2328" s="49"/>
      <c r="I2328" s="49"/>
      <c r="J2328" s="26"/>
      <c r="K2328" s="26"/>
      <c r="L2328" s="26"/>
      <c r="M2328" s="297"/>
      <c r="N2328" s="105"/>
      <c r="O2328" s="105"/>
      <c r="P2328" s="105"/>
      <c r="Q2328" s="27"/>
      <c r="R2328" s="27"/>
      <c r="S2328" s="27"/>
      <c r="T2328" s="27"/>
      <c r="U2328" s="27"/>
      <c r="V2328" s="27"/>
      <c r="W2328" s="27"/>
      <c r="X2328" s="27"/>
      <c r="Y2328" s="27"/>
      <c r="Z2328" s="27"/>
      <c r="AA2328" s="27"/>
      <c r="AB2328" s="27"/>
      <c r="AC2328" s="27"/>
      <c r="AD2328" s="22"/>
    </row>
    <row r="2329" spans="1:30" s="25" customFormat="1" ht="12.75">
      <c r="A2329" s="22"/>
      <c r="E2329" s="43"/>
      <c r="F2329" s="44"/>
      <c r="G2329" s="49"/>
      <c r="H2329" s="49"/>
      <c r="I2329" s="49"/>
      <c r="J2329" s="26"/>
      <c r="K2329" s="26"/>
      <c r="L2329" s="26"/>
      <c r="M2329" s="297"/>
      <c r="N2329" s="105"/>
      <c r="O2329" s="105"/>
      <c r="P2329" s="105"/>
      <c r="Q2329" s="27"/>
      <c r="R2329" s="27"/>
      <c r="S2329" s="27"/>
      <c r="T2329" s="27"/>
      <c r="U2329" s="27"/>
      <c r="V2329" s="27"/>
      <c r="W2329" s="27"/>
      <c r="X2329" s="27"/>
      <c r="Y2329" s="27"/>
      <c r="Z2329" s="27"/>
      <c r="AA2329" s="27"/>
      <c r="AB2329" s="27"/>
      <c r="AC2329" s="27"/>
      <c r="AD2329" s="22"/>
    </row>
    <row r="2330" spans="1:30" s="25" customFormat="1" ht="12.75">
      <c r="A2330" s="22"/>
      <c r="E2330" s="43"/>
      <c r="F2330" s="44"/>
      <c r="G2330" s="49"/>
      <c r="H2330" s="49"/>
      <c r="I2330" s="49"/>
      <c r="J2330" s="26"/>
      <c r="K2330" s="26"/>
      <c r="L2330" s="26"/>
      <c r="M2330" s="297"/>
      <c r="N2330" s="105"/>
      <c r="O2330" s="105"/>
      <c r="P2330" s="105"/>
      <c r="Q2330" s="27"/>
      <c r="R2330" s="27"/>
      <c r="S2330" s="27"/>
      <c r="T2330" s="27"/>
      <c r="U2330" s="27"/>
      <c r="V2330" s="27"/>
      <c r="W2330" s="27"/>
      <c r="X2330" s="27"/>
      <c r="Y2330" s="27"/>
      <c r="Z2330" s="27"/>
      <c r="AA2330" s="27"/>
      <c r="AB2330" s="27"/>
      <c r="AC2330" s="27"/>
      <c r="AD2330" s="22"/>
    </row>
    <row r="2331" spans="1:30" s="25" customFormat="1" ht="12.75">
      <c r="A2331" s="22"/>
      <c r="E2331" s="43"/>
      <c r="F2331" s="44"/>
      <c r="G2331" s="49"/>
      <c r="H2331" s="49"/>
      <c r="I2331" s="49"/>
      <c r="J2331" s="26"/>
      <c r="K2331" s="26"/>
      <c r="L2331" s="26"/>
      <c r="M2331" s="297"/>
      <c r="N2331" s="105"/>
      <c r="O2331" s="105"/>
      <c r="P2331" s="105"/>
      <c r="Q2331" s="27"/>
      <c r="R2331" s="27"/>
      <c r="S2331" s="27"/>
      <c r="T2331" s="27"/>
      <c r="U2331" s="27"/>
      <c r="V2331" s="27"/>
      <c r="W2331" s="27"/>
      <c r="X2331" s="27"/>
      <c r="Y2331" s="27"/>
      <c r="Z2331" s="27"/>
      <c r="AA2331" s="27"/>
      <c r="AB2331" s="27"/>
      <c r="AC2331" s="27"/>
      <c r="AD2331" s="22"/>
    </row>
    <row r="2332" spans="1:30" s="25" customFormat="1" ht="12.75">
      <c r="A2332" s="22"/>
      <c r="E2332" s="43"/>
      <c r="F2332" s="44"/>
      <c r="G2332" s="49"/>
      <c r="H2332" s="49"/>
      <c r="I2332" s="49"/>
      <c r="J2332" s="26"/>
      <c r="K2332" s="26"/>
      <c r="L2332" s="26"/>
      <c r="M2332" s="297"/>
      <c r="N2332" s="105"/>
      <c r="O2332" s="105"/>
      <c r="P2332" s="105"/>
      <c r="Q2332" s="27"/>
      <c r="R2332" s="27"/>
      <c r="S2332" s="27"/>
      <c r="T2332" s="27"/>
      <c r="U2332" s="27"/>
      <c r="V2332" s="27"/>
      <c r="W2332" s="27"/>
      <c r="X2332" s="27"/>
      <c r="Y2332" s="27"/>
      <c r="Z2332" s="27"/>
      <c r="AA2332" s="27"/>
      <c r="AB2332" s="27"/>
      <c r="AC2332" s="27"/>
      <c r="AD2332" s="22"/>
    </row>
    <row r="2333" spans="1:30" s="25" customFormat="1" ht="12.75">
      <c r="A2333" s="22"/>
      <c r="E2333" s="43"/>
      <c r="F2333" s="44"/>
      <c r="G2333" s="49"/>
      <c r="H2333" s="49"/>
      <c r="I2333" s="49"/>
      <c r="J2333" s="26"/>
      <c r="K2333" s="26"/>
      <c r="L2333" s="26"/>
      <c r="M2333" s="297"/>
      <c r="N2333" s="105"/>
      <c r="O2333" s="105"/>
      <c r="P2333" s="105"/>
      <c r="Q2333" s="27"/>
      <c r="R2333" s="27"/>
      <c r="S2333" s="27"/>
      <c r="T2333" s="27"/>
      <c r="U2333" s="27"/>
      <c r="V2333" s="27"/>
      <c r="W2333" s="27"/>
      <c r="X2333" s="27"/>
      <c r="Y2333" s="27"/>
      <c r="Z2333" s="27"/>
      <c r="AA2333" s="27"/>
      <c r="AB2333" s="27"/>
      <c r="AC2333" s="27"/>
      <c r="AD2333" s="22"/>
    </row>
    <row r="2334" spans="1:30" s="25" customFormat="1" ht="12.75">
      <c r="A2334" s="22"/>
      <c r="E2334" s="43"/>
      <c r="F2334" s="44"/>
      <c r="G2334" s="49"/>
      <c r="H2334" s="49"/>
      <c r="I2334" s="49"/>
      <c r="J2334" s="26"/>
      <c r="K2334" s="26"/>
      <c r="L2334" s="26"/>
      <c r="M2334" s="297"/>
      <c r="N2334" s="105"/>
      <c r="O2334" s="105"/>
      <c r="P2334" s="105"/>
      <c r="Q2334" s="27"/>
      <c r="R2334" s="27"/>
      <c r="S2334" s="27"/>
      <c r="T2334" s="27"/>
      <c r="U2334" s="27"/>
      <c r="V2334" s="27"/>
      <c r="W2334" s="27"/>
      <c r="X2334" s="27"/>
      <c r="Y2334" s="27"/>
      <c r="Z2334" s="27"/>
      <c r="AA2334" s="27"/>
      <c r="AB2334" s="27"/>
      <c r="AC2334" s="27"/>
      <c r="AD2334" s="22"/>
    </row>
    <row r="2335" spans="1:30" s="25" customFormat="1" ht="12.75">
      <c r="A2335" s="22"/>
      <c r="E2335" s="43"/>
      <c r="F2335" s="44"/>
      <c r="G2335" s="49"/>
      <c r="H2335" s="49"/>
      <c r="I2335" s="49"/>
      <c r="J2335" s="26"/>
      <c r="K2335" s="26"/>
      <c r="L2335" s="26"/>
      <c r="M2335" s="297"/>
      <c r="N2335" s="105"/>
      <c r="O2335" s="105"/>
      <c r="P2335" s="105"/>
      <c r="Q2335" s="27"/>
      <c r="R2335" s="27"/>
      <c r="S2335" s="27"/>
      <c r="T2335" s="27"/>
      <c r="U2335" s="27"/>
      <c r="V2335" s="27"/>
      <c r="W2335" s="27"/>
      <c r="X2335" s="27"/>
      <c r="Y2335" s="27"/>
      <c r="Z2335" s="27"/>
      <c r="AA2335" s="27"/>
      <c r="AB2335" s="27"/>
      <c r="AC2335" s="27"/>
      <c r="AD2335" s="22"/>
    </row>
    <row r="2336" spans="1:30" s="25" customFormat="1" ht="12.75">
      <c r="A2336" s="22"/>
      <c r="E2336" s="43"/>
      <c r="F2336" s="44"/>
      <c r="G2336" s="49"/>
      <c r="H2336" s="49"/>
      <c r="I2336" s="49"/>
      <c r="J2336" s="26"/>
      <c r="K2336" s="26"/>
      <c r="L2336" s="26"/>
      <c r="M2336" s="297"/>
      <c r="N2336" s="105"/>
      <c r="O2336" s="105"/>
      <c r="P2336" s="105"/>
      <c r="Q2336" s="27"/>
      <c r="R2336" s="27"/>
      <c r="S2336" s="27"/>
      <c r="T2336" s="27"/>
      <c r="U2336" s="27"/>
      <c r="V2336" s="27"/>
      <c r="W2336" s="27"/>
      <c r="X2336" s="27"/>
      <c r="Y2336" s="27"/>
      <c r="Z2336" s="27"/>
      <c r="AA2336" s="27"/>
      <c r="AB2336" s="27"/>
      <c r="AC2336" s="27"/>
      <c r="AD2336" s="22"/>
    </row>
    <row r="2337" spans="1:30" s="25" customFormat="1" ht="12.75">
      <c r="A2337" s="22"/>
      <c r="E2337" s="43"/>
      <c r="F2337" s="44"/>
      <c r="G2337" s="49"/>
      <c r="H2337" s="49"/>
      <c r="I2337" s="49"/>
      <c r="J2337" s="26"/>
      <c r="K2337" s="26"/>
      <c r="L2337" s="26"/>
      <c r="M2337" s="297"/>
      <c r="N2337" s="105"/>
      <c r="O2337" s="105"/>
      <c r="P2337" s="105"/>
      <c r="Q2337" s="27"/>
      <c r="R2337" s="27"/>
      <c r="S2337" s="27"/>
      <c r="T2337" s="27"/>
      <c r="U2337" s="27"/>
      <c r="V2337" s="27"/>
      <c r="W2337" s="27"/>
      <c r="X2337" s="27"/>
      <c r="Y2337" s="27"/>
      <c r="Z2337" s="27"/>
      <c r="AA2337" s="27"/>
      <c r="AB2337" s="27"/>
      <c r="AC2337" s="27"/>
      <c r="AD2337" s="22"/>
    </row>
    <row r="2338" spans="1:30" s="25" customFormat="1" ht="12.75">
      <c r="A2338" s="22"/>
      <c r="E2338" s="43"/>
      <c r="F2338" s="44"/>
      <c r="G2338" s="49"/>
      <c r="H2338" s="49"/>
      <c r="I2338" s="49"/>
      <c r="J2338" s="26"/>
      <c r="K2338" s="26"/>
      <c r="L2338" s="26"/>
      <c r="M2338" s="297"/>
      <c r="N2338" s="105"/>
      <c r="O2338" s="105"/>
      <c r="P2338" s="105"/>
      <c r="Q2338" s="27"/>
      <c r="R2338" s="27"/>
      <c r="S2338" s="27"/>
      <c r="T2338" s="27"/>
      <c r="U2338" s="27"/>
      <c r="V2338" s="27"/>
      <c r="W2338" s="27"/>
      <c r="X2338" s="27"/>
      <c r="Y2338" s="27"/>
      <c r="Z2338" s="27"/>
      <c r="AA2338" s="27"/>
      <c r="AB2338" s="27"/>
      <c r="AC2338" s="27"/>
      <c r="AD2338" s="22"/>
    </row>
    <row r="2339" spans="1:30" s="25" customFormat="1" ht="12.75">
      <c r="A2339" s="22"/>
      <c r="E2339" s="43"/>
      <c r="F2339" s="44"/>
      <c r="G2339" s="49"/>
      <c r="H2339" s="49"/>
      <c r="I2339" s="49"/>
      <c r="J2339" s="26"/>
      <c r="K2339" s="26"/>
      <c r="L2339" s="26"/>
      <c r="M2339" s="297"/>
      <c r="N2339" s="105"/>
      <c r="O2339" s="105"/>
      <c r="P2339" s="105"/>
      <c r="Q2339" s="27"/>
      <c r="R2339" s="27"/>
      <c r="S2339" s="27"/>
      <c r="T2339" s="27"/>
      <c r="U2339" s="27"/>
      <c r="V2339" s="27"/>
      <c r="W2339" s="27"/>
      <c r="X2339" s="27"/>
      <c r="Y2339" s="27"/>
      <c r="Z2339" s="27"/>
      <c r="AA2339" s="27"/>
      <c r="AB2339" s="27"/>
      <c r="AC2339" s="27"/>
      <c r="AD2339" s="22"/>
    </row>
    <row r="2340" spans="1:30" s="25" customFormat="1" ht="12.75">
      <c r="A2340" s="22"/>
      <c r="E2340" s="43"/>
      <c r="F2340" s="44"/>
      <c r="G2340" s="49"/>
      <c r="H2340" s="49"/>
      <c r="I2340" s="49"/>
      <c r="J2340" s="26"/>
      <c r="K2340" s="26"/>
      <c r="L2340" s="26"/>
      <c r="M2340" s="297"/>
      <c r="N2340" s="105"/>
      <c r="O2340" s="105"/>
      <c r="P2340" s="105"/>
      <c r="Q2340" s="27"/>
      <c r="R2340" s="27"/>
      <c r="S2340" s="27"/>
      <c r="T2340" s="27"/>
      <c r="U2340" s="27"/>
      <c r="V2340" s="27"/>
      <c r="W2340" s="27"/>
      <c r="X2340" s="27"/>
      <c r="Y2340" s="27"/>
      <c r="Z2340" s="27"/>
      <c r="AA2340" s="27"/>
      <c r="AB2340" s="27"/>
      <c r="AC2340" s="27"/>
      <c r="AD2340" s="22"/>
    </row>
    <row r="2341" spans="1:30" s="25" customFormat="1" ht="12.75">
      <c r="A2341" s="22"/>
      <c r="E2341" s="43"/>
      <c r="F2341" s="44"/>
      <c r="G2341" s="49"/>
      <c r="H2341" s="49"/>
      <c r="I2341" s="49"/>
      <c r="J2341" s="26"/>
      <c r="K2341" s="26"/>
      <c r="L2341" s="26"/>
      <c r="M2341" s="297"/>
      <c r="N2341" s="105"/>
      <c r="O2341" s="105"/>
      <c r="P2341" s="105"/>
      <c r="Q2341" s="27"/>
      <c r="R2341" s="27"/>
      <c r="S2341" s="27"/>
      <c r="T2341" s="27"/>
      <c r="U2341" s="27"/>
      <c r="V2341" s="27"/>
      <c r="W2341" s="27"/>
      <c r="X2341" s="27"/>
      <c r="Y2341" s="27"/>
      <c r="Z2341" s="27"/>
      <c r="AA2341" s="27"/>
      <c r="AB2341" s="27"/>
      <c r="AC2341" s="27"/>
      <c r="AD2341" s="22"/>
    </row>
    <row r="2342" spans="1:30" s="25" customFormat="1" ht="12.75">
      <c r="A2342" s="22"/>
      <c r="E2342" s="43"/>
      <c r="F2342" s="44"/>
      <c r="G2342" s="49"/>
      <c r="H2342" s="49"/>
      <c r="I2342" s="49"/>
      <c r="J2342" s="26"/>
      <c r="K2342" s="26"/>
      <c r="L2342" s="26"/>
      <c r="M2342" s="297"/>
      <c r="N2342" s="105"/>
      <c r="O2342" s="105"/>
      <c r="P2342" s="105"/>
      <c r="Q2342" s="27"/>
      <c r="R2342" s="27"/>
      <c r="S2342" s="27"/>
      <c r="T2342" s="27"/>
      <c r="U2342" s="27"/>
      <c r="V2342" s="27"/>
      <c r="W2342" s="27"/>
      <c r="X2342" s="27"/>
      <c r="Y2342" s="27"/>
      <c r="Z2342" s="27"/>
      <c r="AA2342" s="27"/>
      <c r="AB2342" s="27"/>
      <c r="AC2342" s="27"/>
      <c r="AD2342" s="22"/>
    </row>
    <row r="2343" spans="1:30" s="25" customFormat="1" ht="12.75">
      <c r="A2343" s="22"/>
      <c r="E2343" s="43"/>
      <c r="F2343" s="44"/>
      <c r="G2343" s="49"/>
      <c r="H2343" s="49"/>
      <c r="I2343" s="49"/>
      <c r="J2343" s="26"/>
      <c r="K2343" s="26"/>
      <c r="L2343" s="26"/>
      <c r="M2343" s="297"/>
      <c r="N2343" s="105"/>
      <c r="O2343" s="105"/>
      <c r="P2343" s="105"/>
      <c r="Q2343" s="27"/>
      <c r="R2343" s="27"/>
      <c r="S2343" s="27"/>
      <c r="T2343" s="27"/>
      <c r="U2343" s="27"/>
      <c r="V2343" s="27"/>
      <c r="W2343" s="27"/>
      <c r="X2343" s="27"/>
      <c r="Y2343" s="27"/>
      <c r="Z2343" s="27"/>
      <c r="AA2343" s="27"/>
      <c r="AB2343" s="27"/>
      <c r="AC2343" s="27"/>
      <c r="AD2343" s="22"/>
    </row>
    <row r="2344" spans="1:30" s="25" customFormat="1" ht="12.75">
      <c r="A2344" s="22"/>
      <c r="E2344" s="43"/>
      <c r="F2344" s="44"/>
      <c r="G2344" s="49"/>
      <c r="H2344" s="49"/>
      <c r="I2344" s="49"/>
      <c r="J2344" s="26"/>
      <c r="K2344" s="26"/>
      <c r="L2344" s="26"/>
      <c r="M2344" s="297"/>
      <c r="N2344" s="105"/>
      <c r="O2344" s="105"/>
      <c r="P2344" s="105"/>
      <c r="Q2344" s="27"/>
      <c r="R2344" s="27"/>
      <c r="S2344" s="27"/>
      <c r="T2344" s="27"/>
      <c r="U2344" s="27"/>
      <c r="V2344" s="27"/>
      <c r="W2344" s="27"/>
      <c r="X2344" s="27"/>
      <c r="Y2344" s="27"/>
      <c r="Z2344" s="27"/>
      <c r="AA2344" s="27"/>
      <c r="AB2344" s="27"/>
      <c r="AC2344" s="27"/>
      <c r="AD2344" s="22"/>
    </row>
    <row r="2345" spans="1:30" s="25" customFormat="1" ht="12.75">
      <c r="A2345" s="22"/>
      <c r="E2345" s="43"/>
      <c r="F2345" s="44"/>
      <c r="G2345" s="49"/>
      <c r="H2345" s="49"/>
      <c r="I2345" s="49"/>
      <c r="J2345" s="26"/>
      <c r="K2345" s="26"/>
      <c r="L2345" s="26"/>
      <c r="M2345" s="297"/>
      <c r="N2345" s="105"/>
      <c r="O2345" s="105"/>
      <c r="P2345" s="105"/>
      <c r="Q2345" s="27"/>
      <c r="R2345" s="27"/>
      <c r="S2345" s="27"/>
      <c r="T2345" s="27"/>
      <c r="U2345" s="27"/>
      <c r="V2345" s="27"/>
      <c r="W2345" s="27"/>
      <c r="X2345" s="27"/>
      <c r="Y2345" s="27"/>
      <c r="Z2345" s="27"/>
      <c r="AA2345" s="27"/>
      <c r="AB2345" s="27"/>
      <c r="AC2345" s="27"/>
      <c r="AD2345" s="22"/>
    </row>
    <row r="2346" spans="1:30" s="25" customFormat="1" ht="12.75">
      <c r="A2346" s="22"/>
      <c r="E2346" s="43"/>
      <c r="F2346" s="44"/>
      <c r="G2346" s="49"/>
      <c r="H2346" s="49"/>
      <c r="I2346" s="49"/>
      <c r="J2346" s="26"/>
      <c r="K2346" s="26"/>
      <c r="L2346" s="26"/>
      <c r="M2346" s="297"/>
      <c r="N2346" s="105"/>
      <c r="O2346" s="105"/>
      <c r="P2346" s="105"/>
      <c r="Q2346" s="27"/>
      <c r="R2346" s="27"/>
      <c r="S2346" s="27"/>
      <c r="T2346" s="27"/>
      <c r="U2346" s="27"/>
      <c r="V2346" s="27"/>
      <c r="W2346" s="27"/>
      <c r="X2346" s="27"/>
      <c r="Y2346" s="27"/>
      <c r="Z2346" s="27"/>
      <c r="AA2346" s="27"/>
      <c r="AB2346" s="27"/>
      <c r="AC2346" s="27"/>
      <c r="AD2346" s="22"/>
    </row>
    <row r="2347" spans="1:30" s="25" customFormat="1" ht="12.75">
      <c r="A2347" s="22"/>
      <c r="E2347" s="43"/>
      <c r="F2347" s="44"/>
      <c r="G2347" s="49"/>
      <c r="H2347" s="49"/>
      <c r="I2347" s="49"/>
      <c r="J2347" s="26"/>
      <c r="K2347" s="26"/>
      <c r="L2347" s="26"/>
      <c r="M2347" s="297"/>
      <c r="N2347" s="105"/>
      <c r="O2347" s="105"/>
      <c r="P2347" s="105"/>
      <c r="Q2347" s="27"/>
      <c r="R2347" s="27"/>
      <c r="S2347" s="27"/>
      <c r="T2347" s="27"/>
      <c r="U2347" s="27"/>
      <c r="V2347" s="27"/>
      <c r="W2347" s="27"/>
      <c r="X2347" s="27"/>
      <c r="Y2347" s="27"/>
      <c r="Z2347" s="27"/>
      <c r="AA2347" s="27"/>
      <c r="AB2347" s="27"/>
      <c r="AC2347" s="27"/>
      <c r="AD2347" s="22"/>
    </row>
    <row r="2348" spans="1:30" s="25" customFormat="1" ht="12.75">
      <c r="A2348" s="22"/>
      <c r="E2348" s="43"/>
      <c r="F2348" s="44"/>
      <c r="G2348" s="49"/>
      <c r="H2348" s="49"/>
      <c r="I2348" s="49"/>
      <c r="J2348" s="26"/>
      <c r="K2348" s="26"/>
      <c r="L2348" s="26"/>
      <c r="M2348" s="297"/>
      <c r="N2348" s="105"/>
      <c r="O2348" s="105"/>
      <c r="P2348" s="105"/>
      <c r="Q2348" s="27"/>
      <c r="R2348" s="27"/>
      <c r="S2348" s="27"/>
      <c r="T2348" s="27"/>
      <c r="U2348" s="27"/>
      <c r="V2348" s="27"/>
      <c r="W2348" s="27"/>
      <c r="X2348" s="27"/>
      <c r="Y2348" s="27"/>
      <c r="Z2348" s="27"/>
      <c r="AA2348" s="27"/>
      <c r="AB2348" s="27"/>
      <c r="AC2348" s="27"/>
      <c r="AD2348" s="22"/>
    </row>
    <row r="2349" spans="1:30" s="25" customFormat="1" ht="12.75">
      <c r="A2349" s="22"/>
      <c r="E2349" s="43"/>
      <c r="F2349" s="44"/>
      <c r="G2349" s="49"/>
      <c r="H2349" s="49"/>
      <c r="I2349" s="49"/>
      <c r="J2349" s="26"/>
      <c r="K2349" s="26"/>
      <c r="L2349" s="26"/>
      <c r="M2349" s="297"/>
      <c r="N2349" s="105"/>
      <c r="O2349" s="105"/>
      <c r="P2349" s="105"/>
      <c r="Q2349" s="27"/>
      <c r="R2349" s="27"/>
      <c r="S2349" s="27"/>
      <c r="T2349" s="27"/>
      <c r="U2349" s="27"/>
      <c r="V2349" s="27"/>
      <c r="W2349" s="27"/>
      <c r="X2349" s="27"/>
      <c r="Y2349" s="27"/>
      <c r="Z2349" s="27"/>
      <c r="AA2349" s="27"/>
      <c r="AB2349" s="27"/>
      <c r="AC2349" s="27"/>
      <c r="AD2349" s="22"/>
    </row>
    <row r="2350" spans="1:30" s="25" customFormat="1" ht="12.75">
      <c r="A2350" s="22"/>
      <c r="E2350" s="43"/>
      <c r="F2350" s="44"/>
      <c r="G2350" s="49"/>
      <c r="H2350" s="49"/>
      <c r="I2350" s="49"/>
      <c r="J2350" s="26"/>
      <c r="K2350" s="26"/>
      <c r="L2350" s="26"/>
      <c r="M2350" s="297"/>
      <c r="N2350" s="105"/>
      <c r="O2350" s="105"/>
      <c r="P2350" s="105"/>
      <c r="Q2350" s="27"/>
      <c r="R2350" s="27"/>
      <c r="S2350" s="27"/>
      <c r="T2350" s="27"/>
      <c r="U2350" s="27"/>
      <c r="V2350" s="27"/>
      <c r="W2350" s="27"/>
      <c r="X2350" s="27"/>
      <c r="Y2350" s="27"/>
      <c r="Z2350" s="27"/>
      <c r="AA2350" s="27"/>
      <c r="AB2350" s="27"/>
      <c r="AC2350" s="27"/>
      <c r="AD2350" s="22"/>
    </row>
    <row r="2351" spans="1:30" s="25" customFormat="1" ht="12.75">
      <c r="A2351" s="22"/>
      <c r="E2351" s="43"/>
      <c r="F2351" s="44"/>
      <c r="G2351" s="49"/>
      <c r="H2351" s="49"/>
      <c r="I2351" s="49"/>
      <c r="J2351" s="26"/>
      <c r="K2351" s="26"/>
      <c r="L2351" s="26"/>
      <c r="M2351" s="297"/>
      <c r="N2351" s="105"/>
      <c r="O2351" s="105"/>
      <c r="P2351" s="105"/>
      <c r="Q2351" s="27"/>
      <c r="R2351" s="27"/>
      <c r="S2351" s="27"/>
      <c r="T2351" s="27"/>
      <c r="U2351" s="27"/>
      <c r="V2351" s="27"/>
      <c r="W2351" s="27"/>
      <c r="X2351" s="27"/>
      <c r="Y2351" s="27"/>
      <c r="Z2351" s="27"/>
      <c r="AA2351" s="27"/>
      <c r="AB2351" s="27"/>
      <c r="AC2351" s="27"/>
      <c r="AD2351" s="22"/>
    </row>
    <row r="2352" spans="1:30" s="25" customFormat="1" ht="12.75">
      <c r="A2352" s="22"/>
      <c r="E2352" s="43"/>
      <c r="F2352" s="44"/>
      <c r="G2352" s="49"/>
      <c r="H2352" s="49"/>
      <c r="I2352" s="49"/>
      <c r="J2352" s="26"/>
      <c r="K2352" s="26"/>
      <c r="L2352" s="26"/>
      <c r="M2352" s="297"/>
      <c r="N2352" s="105"/>
      <c r="O2352" s="105"/>
      <c r="P2352" s="105"/>
      <c r="Q2352" s="27"/>
      <c r="R2352" s="27"/>
      <c r="S2352" s="27"/>
      <c r="T2352" s="27"/>
      <c r="U2352" s="27"/>
      <c r="V2352" s="27"/>
      <c r="W2352" s="27"/>
      <c r="X2352" s="27"/>
      <c r="Y2352" s="27"/>
      <c r="Z2352" s="27"/>
      <c r="AA2352" s="27"/>
      <c r="AB2352" s="27"/>
      <c r="AC2352" s="27"/>
      <c r="AD2352" s="22"/>
    </row>
    <row r="2353" spans="1:30" s="25" customFormat="1" ht="12.75">
      <c r="A2353" s="22"/>
      <c r="E2353" s="43"/>
      <c r="F2353" s="44"/>
      <c r="G2353" s="49"/>
      <c r="H2353" s="49"/>
      <c r="I2353" s="49"/>
      <c r="J2353" s="26"/>
      <c r="K2353" s="26"/>
      <c r="L2353" s="26"/>
      <c r="M2353" s="297"/>
      <c r="N2353" s="105"/>
      <c r="O2353" s="105"/>
      <c r="P2353" s="105"/>
      <c r="Q2353" s="27"/>
      <c r="R2353" s="27"/>
      <c r="S2353" s="27"/>
      <c r="T2353" s="27"/>
      <c r="U2353" s="27"/>
      <c r="V2353" s="27"/>
      <c r="W2353" s="27"/>
      <c r="X2353" s="27"/>
      <c r="Y2353" s="27"/>
      <c r="Z2353" s="27"/>
      <c r="AA2353" s="27"/>
      <c r="AB2353" s="27"/>
      <c r="AC2353" s="27"/>
      <c r="AD2353" s="22"/>
    </row>
    <row r="2354" spans="1:30" s="25" customFormat="1" ht="12.75">
      <c r="A2354" s="22"/>
      <c r="E2354" s="43"/>
      <c r="F2354" s="44"/>
      <c r="G2354" s="49"/>
      <c r="H2354" s="49"/>
      <c r="I2354" s="49"/>
      <c r="J2354" s="26"/>
      <c r="K2354" s="26"/>
      <c r="L2354" s="26"/>
      <c r="M2354" s="297"/>
      <c r="N2354" s="105"/>
      <c r="O2354" s="105"/>
      <c r="P2354" s="105"/>
      <c r="Q2354" s="27"/>
      <c r="R2354" s="27"/>
      <c r="S2354" s="27"/>
      <c r="T2354" s="27"/>
      <c r="U2354" s="27"/>
      <c r="V2354" s="27"/>
      <c r="W2354" s="27"/>
      <c r="X2354" s="27"/>
      <c r="Y2354" s="27"/>
      <c r="Z2354" s="27"/>
      <c r="AA2354" s="27"/>
      <c r="AB2354" s="27"/>
      <c r="AC2354" s="27"/>
      <c r="AD2354" s="22"/>
    </row>
    <row r="2355" spans="1:30" s="25" customFormat="1" ht="12.75">
      <c r="A2355" s="22"/>
      <c r="E2355" s="43"/>
      <c r="F2355" s="44"/>
      <c r="G2355" s="49"/>
      <c r="H2355" s="49"/>
      <c r="I2355" s="49"/>
      <c r="J2355" s="26"/>
      <c r="K2355" s="26"/>
      <c r="L2355" s="26"/>
      <c r="M2355" s="297"/>
      <c r="N2355" s="105"/>
      <c r="O2355" s="105"/>
      <c r="P2355" s="105"/>
      <c r="Q2355" s="27"/>
      <c r="R2355" s="27"/>
      <c r="S2355" s="27"/>
      <c r="T2355" s="27"/>
      <c r="U2355" s="27"/>
      <c r="V2355" s="27"/>
      <c r="W2355" s="27"/>
      <c r="X2355" s="27"/>
      <c r="Y2355" s="27"/>
      <c r="Z2355" s="27"/>
      <c r="AA2355" s="27"/>
      <c r="AB2355" s="27"/>
      <c r="AC2355" s="27"/>
      <c r="AD2355" s="22"/>
    </row>
    <row r="2356" spans="1:30" s="25" customFormat="1" ht="12.75">
      <c r="A2356" s="22"/>
      <c r="E2356" s="43"/>
      <c r="F2356" s="44"/>
      <c r="G2356" s="49"/>
      <c r="H2356" s="49"/>
      <c r="I2356" s="49"/>
      <c r="J2356" s="26"/>
      <c r="K2356" s="26"/>
      <c r="L2356" s="26"/>
      <c r="M2356" s="297"/>
      <c r="N2356" s="105"/>
      <c r="O2356" s="105"/>
      <c r="P2356" s="105"/>
      <c r="Q2356" s="27"/>
      <c r="R2356" s="27"/>
      <c r="S2356" s="27"/>
      <c r="T2356" s="27"/>
      <c r="U2356" s="27"/>
      <c r="V2356" s="27"/>
      <c r="W2356" s="27"/>
      <c r="X2356" s="27"/>
      <c r="Y2356" s="27"/>
      <c r="Z2356" s="27"/>
      <c r="AA2356" s="27"/>
      <c r="AB2356" s="27"/>
      <c r="AC2356" s="27"/>
      <c r="AD2356" s="22"/>
    </row>
    <row r="2357" spans="1:30" s="25" customFormat="1" ht="12.75">
      <c r="A2357" s="22"/>
      <c r="E2357" s="43"/>
      <c r="F2357" s="44"/>
      <c r="G2357" s="49"/>
      <c r="H2357" s="49"/>
      <c r="I2357" s="49"/>
      <c r="J2357" s="26"/>
      <c r="K2357" s="26"/>
      <c r="L2357" s="26"/>
      <c r="M2357" s="297"/>
      <c r="N2357" s="105"/>
      <c r="O2357" s="105"/>
      <c r="P2357" s="105"/>
      <c r="Q2357" s="27"/>
      <c r="R2357" s="27"/>
      <c r="S2357" s="27"/>
      <c r="T2357" s="27"/>
      <c r="U2357" s="27"/>
      <c r="V2357" s="27"/>
      <c r="W2357" s="27"/>
      <c r="X2357" s="27"/>
      <c r="Y2357" s="27"/>
      <c r="Z2357" s="27"/>
      <c r="AA2357" s="27"/>
      <c r="AB2357" s="27"/>
      <c r="AC2357" s="27"/>
      <c r="AD2357" s="22"/>
    </row>
    <row r="2358" spans="1:30" s="25" customFormat="1" ht="12.75">
      <c r="A2358" s="22"/>
      <c r="E2358" s="43"/>
      <c r="F2358" s="44"/>
      <c r="G2358" s="49"/>
      <c r="H2358" s="49"/>
      <c r="I2358" s="49"/>
      <c r="J2358" s="26"/>
      <c r="K2358" s="26"/>
      <c r="L2358" s="26"/>
      <c r="M2358" s="297"/>
      <c r="N2358" s="105"/>
      <c r="O2358" s="105"/>
      <c r="P2358" s="105"/>
      <c r="Q2358" s="27"/>
      <c r="R2358" s="27"/>
      <c r="S2358" s="27"/>
      <c r="T2358" s="27"/>
      <c r="U2358" s="27"/>
      <c r="V2358" s="27"/>
      <c r="W2358" s="27"/>
      <c r="X2358" s="27"/>
      <c r="Y2358" s="27"/>
      <c r="Z2358" s="27"/>
      <c r="AA2358" s="27"/>
      <c r="AB2358" s="27"/>
      <c r="AC2358" s="27"/>
      <c r="AD2358" s="22"/>
    </row>
    <row r="2359" spans="1:30" s="25" customFormat="1" ht="12.75">
      <c r="A2359" s="22"/>
      <c r="E2359" s="43"/>
      <c r="F2359" s="44"/>
      <c r="G2359" s="49"/>
      <c r="H2359" s="49"/>
      <c r="I2359" s="49"/>
      <c r="J2359" s="26"/>
      <c r="K2359" s="26"/>
      <c r="L2359" s="26"/>
      <c r="M2359" s="297"/>
      <c r="N2359" s="105"/>
      <c r="O2359" s="105"/>
      <c r="P2359" s="105"/>
      <c r="Q2359" s="27"/>
      <c r="R2359" s="27"/>
      <c r="S2359" s="27"/>
      <c r="T2359" s="27"/>
      <c r="U2359" s="27"/>
      <c r="V2359" s="27"/>
      <c r="W2359" s="27"/>
      <c r="X2359" s="27"/>
      <c r="Y2359" s="27"/>
      <c r="Z2359" s="27"/>
      <c r="AA2359" s="27"/>
      <c r="AB2359" s="27"/>
      <c r="AC2359" s="27"/>
      <c r="AD2359" s="22"/>
    </row>
    <row r="2360" spans="1:30" s="25" customFormat="1" ht="12.75">
      <c r="A2360" s="22"/>
      <c r="E2360" s="43"/>
      <c r="F2360" s="44"/>
      <c r="G2360" s="49"/>
      <c r="H2360" s="49"/>
      <c r="I2360" s="49"/>
      <c r="J2360" s="26"/>
      <c r="K2360" s="26"/>
      <c r="L2360" s="26"/>
      <c r="M2360" s="297"/>
      <c r="N2360" s="105"/>
      <c r="O2360" s="105"/>
      <c r="P2360" s="105"/>
      <c r="Q2360" s="27"/>
      <c r="R2360" s="27"/>
      <c r="S2360" s="27"/>
      <c r="T2360" s="27"/>
      <c r="U2360" s="27"/>
      <c r="V2360" s="27"/>
      <c r="W2360" s="27"/>
      <c r="X2360" s="27"/>
      <c r="Y2360" s="27"/>
      <c r="Z2360" s="27"/>
      <c r="AA2360" s="27"/>
      <c r="AB2360" s="27"/>
      <c r="AC2360" s="27"/>
      <c r="AD2360" s="22"/>
    </row>
    <row r="2361" spans="1:30" s="25" customFormat="1" ht="12.75">
      <c r="A2361" s="22"/>
      <c r="E2361" s="43"/>
      <c r="F2361" s="44"/>
      <c r="G2361" s="49"/>
      <c r="H2361" s="49"/>
      <c r="I2361" s="49"/>
      <c r="J2361" s="26"/>
      <c r="K2361" s="26"/>
      <c r="L2361" s="26"/>
      <c r="M2361" s="297"/>
      <c r="N2361" s="105"/>
      <c r="O2361" s="105"/>
      <c r="P2361" s="105"/>
      <c r="Q2361" s="27"/>
      <c r="R2361" s="27"/>
      <c r="S2361" s="27"/>
      <c r="T2361" s="27"/>
      <c r="U2361" s="27"/>
      <c r="V2361" s="27"/>
      <c r="W2361" s="27"/>
      <c r="X2361" s="27"/>
      <c r="Y2361" s="27"/>
      <c r="Z2361" s="27"/>
      <c r="AA2361" s="27"/>
      <c r="AB2361" s="27"/>
      <c r="AC2361" s="27"/>
      <c r="AD2361" s="22"/>
    </row>
    <row r="2362" spans="1:30" s="25" customFormat="1" ht="12.75">
      <c r="A2362" s="22"/>
      <c r="E2362" s="43"/>
      <c r="F2362" s="44"/>
      <c r="G2362" s="49"/>
      <c r="H2362" s="49"/>
      <c r="I2362" s="49"/>
      <c r="J2362" s="26"/>
      <c r="K2362" s="26"/>
      <c r="L2362" s="26"/>
      <c r="M2362" s="297"/>
      <c r="N2362" s="105"/>
      <c r="O2362" s="105"/>
      <c r="P2362" s="105"/>
      <c r="Q2362" s="27"/>
      <c r="R2362" s="27"/>
      <c r="S2362" s="27"/>
      <c r="T2362" s="27"/>
      <c r="U2362" s="27"/>
      <c r="V2362" s="27"/>
      <c r="W2362" s="27"/>
      <c r="X2362" s="27"/>
      <c r="Y2362" s="27"/>
      <c r="Z2362" s="27"/>
      <c r="AA2362" s="27"/>
      <c r="AB2362" s="27"/>
      <c r="AC2362" s="27"/>
      <c r="AD2362" s="22"/>
    </row>
    <row r="2363" spans="1:30" s="25" customFormat="1" ht="12.75">
      <c r="A2363" s="22"/>
      <c r="E2363" s="43"/>
      <c r="F2363" s="44"/>
      <c r="G2363" s="49"/>
      <c r="H2363" s="49"/>
      <c r="I2363" s="49"/>
      <c r="J2363" s="26"/>
      <c r="K2363" s="26"/>
      <c r="L2363" s="26"/>
      <c r="M2363" s="297"/>
      <c r="N2363" s="105"/>
      <c r="O2363" s="105"/>
      <c r="P2363" s="105"/>
      <c r="Q2363" s="27"/>
      <c r="R2363" s="27"/>
      <c r="S2363" s="27"/>
      <c r="T2363" s="27"/>
      <c r="U2363" s="27"/>
      <c r="V2363" s="27"/>
      <c r="W2363" s="27"/>
      <c r="X2363" s="27"/>
      <c r="Y2363" s="27"/>
      <c r="Z2363" s="27"/>
      <c r="AA2363" s="27"/>
      <c r="AB2363" s="27"/>
      <c r="AC2363" s="27"/>
      <c r="AD2363" s="22"/>
    </row>
    <row r="2364" spans="1:30" s="25" customFormat="1" ht="12.75">
      <c r="A2364" s="22"/>
      <c r="E2364" s="43"/>
      <c r="F2364" s="44"/>
      <c r="G2364" s="49"/>
      <c r="H2364" s="49"/>
      <c r="I2364" s="49"/>
      <c r="J2364" s="26"/>
      <c r="K2364" s="26"/>
      <c r="L2364" s="26"/>
      <c r="M2364" s="297"/>
      <c r="N2364" s="105"/>
      <c r="O2364" s="105"/>
      <c r="P2364" s="105"/>
      <c r="Q2364" s="27"/>
      <c r="R2364" s="27"/>
      <c r="S2364" s="27"/>
      <c r="T2364" s="27"/>
      <c r="U2364" s="27"/>
      <c r="V2364" s="27"/>
      <c r="W2364" s="27"/>
      <c r="X2364" s="27"/>
      <c r="Y2364" s="27"/>
      <c r="Z2364" s="27"/>
      <c r="AA2364" s="27"/>
      <c r="AB2364" s="27"/>
      <c r="AC2364" s="27"/>
      <c r="AD2364" s="22"/>
    </row>
    <row r="2365" spans="1:30" s="25" customFormat="1" ht="12.75">
      <c r="A2365" s="22"/>
      <c r="E2365" s="43"/>
      <c r="F2365" s="44"/>
      <c r="G2365" s="49"/>
      <c r="H2365" s="49"/>
      <c r="I2365" s="49"/>
      <c r="J2365" s="26"/>
      <c r="K2365" s="26"/>
      <c r="L2365" s="26"/>
      <c r="M2365" s="297"/>
      <c r="N2365" s="105"/>
      <c r="O2365" s="105"/>
      <c r="P2365" s="105"/>
      <c r="Q2365" s="27"/>
      <c r="R2365" s="27"/>
      <c r="S2365" s="27"/>
      <c r="T2365" s="27"/>
      <c r="U2365" s="27"/>
      <c r="V2365" s="27"/>
      <c r="W2365" s="27"/>
      <c r="X2365" s="27"/>
      <c r="Y2365" s="27"/>
      <c r="Z2365" s="27"/>
      <c r="AA2365" s="27"/>
      <c r="AB2365" s="27"/>
      <c r="AC2365" s="27"/>
      <c r="AD2365" s="22"/>
    </row>
    <row r="2366" spans="1:30" s="25" customFormat="1" ht="12.75">
      <c r="A2366" s="22"/>
      <c r="E2366" s="43"/>
      <c r="F2366" s="44"/>
      <c r="G2366" s="49"/>
      <c r="H2366" s="49"/>
      <c r="I2366" s="49"/>
      <c r="J2366" s="26"/>
      <c r="K2366" s="26"/>
      <c r="L2366" s="26"/>
      <c r="M2366" s="297"/>
      <c r="N2366" s="105"/>
      <c r="O2366" s="105"/>
      <c r="P2366" s="105"/>
      <c r="Q2366" s="27"/>
      <c r="R2366" s="27"/>
      <c r="S2366" s="27"/>
      <c r="T2366" s="27"/>
      <c r="U2366" s="27"/>
      <c r="V2366" s="27"/>
      <c r="W2366" s="27"/>
      <c r="X2366" s="27"/>
      <c r="Y2366" s="27"/>
      <c r="Z2366" s="27"/>
      <c r="AA2366" s="27"/>
      <c r="AB2366" s="27"/>
      <c r="AC2366" s="27"/>
      <c r="AD2366" s="22"/>
    </row>
    <row r="2367" spans="1:30" s="25" customFormat="1" ht="12.75">
      <c r="A2367" s="22"/>
      <c r="E2367" s="43"/>
      <c r="F2367" s="44"/>
      <c r="G2367" s="49"/>
      <c r="H2367" s="49"/>
      <c r="I2367" s="49"/>
      <c r="J2367" s="26"/>
      <c r="K2367" s="26"/>
      <c r="L2367" s="26"/>
      <c r="M2367" s="297"/>
      <c r="N2367" s="105"/>
      <c r="O2367" s="105"/>
      <c r="P2367" s="105"/>
      <c r="Q2367" s="27"/>
      <c r="R2367" s="27"/>
      <c r="S2367" s="27"/>
      <c r="T2367" s="27"/>
      <c r="U2367" s="27"/>
      <c r="V2367" s="27"/>
      <c r="W2367" s="27"/>
      <c r="X2367" s="27"/>
      <c r="Y2367" s="27"/>
      <c r="Z2367" s="27"/>
      <c r="AA2367" s="27"/>
      <c r="AB2367" s="27"/>
      <c r="AC2367" s="27"/>
      <c r="AD2367" s="22"/>
    </row>
    <row r="2368" spans="1:30" s="25" customFormat="1" ht="12.75">
      <c r="A2368" s="22"/>
      <c r="E2368" s="43"/>
      <c r="F2368" s="44"/>
      <c r="G2368" s="49"/>
      <c r="H2368" s="49"/>
      <c r="I2368" s="49"/>
      <c r="J2368" s="26"/>
      <c r="K2368" s="26"/>
      <c r="L2368" s="26"/>
      <c r="M2368" s="297"/>
      <c r="N2368" s="105"/>
      <c r="O2368" s="105"/>
      <c r="P2368" s="105"/>
      <c r="Q2368" s="27"/>
      <c r="R2368" s="27"/>
      <c r="S2368" s="27"/>
      <c r="T2368" s="27"/>
      <c r="U2368" s="27"/>
      <c r="V2368" s="27"/>
      <c r="W2368" s="27"/>
      <c r="X2368" s="27"/>
      <c r="Y2368" s="27"/>
      <c r="Z2368" s="27"/>
      <c r="AA2368" s="27"/>
      <c r="AB2368" s="27"/>
      <c r="AC2368" s="27"/>
      <c r="AD2368" s="22"/>
    </row>
    <row r="2369" spans="1:30" s="25" customFormat="1" ht="12.75">
      <c r="A2369" s="22"/>
      <c r="E2369" s="43"/>
      <c r="F2369" s="44"/>
      <c r="G2369" s="49"/>
      <c r="H2369" s="49"/>
      <c r="I2369" s="49"/>
      <c r="J2369" s="26"/>
      <c r="K2369" s="26"/>
      <c r="L2369" s="26"/>
      <c r="M2369" s="297"/>
      <c r="N2369" s="105"/>
      <c r="O2369" s="105"/>
      <c r="P2369" s="105"/>
      <c r="Q2369" s="27"/>
      <c r="R2369" s="27"/>
      <c r="S2369" s="27"/>
      <c r="T2369" s="27"/>
      <c r="U2369" s="27"/>
      <c r="V2369" s="27"/>
      <c r="W2369" s="27"/>
      <c r="X2369" s="27"/>
      <c r="Y2369" s="27"/>
      <c r="Z2369" s="27"/>
      <c r="AA2369" s="27"/>
      <c r="AB2369" s="27"/>
      <c r="AC2369" s="27"/>
      <c r="AD2369" s="22"/>
    </row>
    <row r="2370" spans="1:30" s="25" customFormat="1" ht="12.75">
      <c r="A2370" s="22"/>
      <c r="E2370" s="43"/>
      <c r="F2370" s="44"/>
      <c r="G2370" s="49"/>
      <c r="H2370" s="49"/>
      <c r="I2370" s="49"/>
      <c r="J2370" s="26"/>
      <c r="K2370" s="26"/>
      <c r="L2370" s="26"/>
      <c r="M2370" s="297"/>
      <c r="N2370" s="105"/>
      <c r="O2370" s="105"/>
      <c r="P2370" s="105"/>
      <c r="Q2370" s="27"/>
      <c r="R2370" s="27"/>
      <c r="S2370" s="27"/>
      <c r="T2370" s="27"/>
      <c r="U2370" s="27"/>
      <c r="V2370" s="27"/>
      <c r="W2370" s="27"/>
      <c r="X2370" s="27"/>
      <c r="Y2370" s="27"/>
      <c r="Z2370" s="27"/>
      <c r="AA2370" s="27"/>
      <c r="AB2370" s="27"/>
      <c r="AC2370" s="27"/>
      <c r="AD2370" s="22"/>
    </row>
    <row r="2371" spans="1:30" s="25" customFormat="1" ht="12.75">
      <c r="A2371" s="22"/>
      <c r="E2371" s="43"/>
      <c r="F2371" s="44"/>
      <c r="G2371" s="49"/>
      <c r="H2371" s="49"/>
      <c r="I2371" s="49"/>
      <c r="J2371" s="26"/>
      <c r="K2371" s="26"/>
      <c r="L2371" s="26"/>
      <c r="M2371" s="297"/>
      <c r="N2371" s="105"/>
      <c r="O2371" s="105"/>
      <c r="P2371" s="105"/>
      <c r="Q2371" s="27"/>
      <c r="R2371" s="27"/>
      <c r="S2371" s="27"/>
      <c r="T2371" s="27"/>
      <c r="U2371" s="27"/>
      <c r="V2371" s="27"/>
      <c r="W2371" s="27"/>
      <c r="X2371" s="27"/>
      <c r="Y2371" s="27"/>
      <c r="Z2371" s="27"/>
      <c r="AA2371" s="27"/>
      <c r="AB2371" s="27"/>
      <c r="AC2371" s="27"/>
      <c r="AD2371" s="22"/>
    </row>
    <row r="2372" spans="1:30" s="25" customFormat="1" ht="12.75">
      <c r="A2372" s="22"/>
      <c r="E2372" s="43"/>
      <c r="F2372" s="44"/>
      <c r="G2372" s="49"/>
      <c r="H2372" s="49"/>
      <c r="I2372" s="49"/>
      <c r="J2372" s="26"/>
      <c r="K2372" s="26"/>
      <c r="L2372" s="26"/>
      <c r="M2372" s="297"/>
      <c r="N2372" s="105"/>
      <c r="O2372" s="105"/>
      <c r="P2372" s="105"/>
      <c r="Q2372" s="27"/>
      <c r="R2372" s="27"/>
      <c r="S2372" s="27"/>
      <c r="T2372" s="27"/>
      <c r="U2372" s="27"/>
      <c r="V2372" s="27"/>
      <c r="W2372" s="27"/>
      <c r="X2372" s="27"/>
      <c r="Y2372" s="27"/>
      <c r="Z2372" s="27"/>
      <c r="AA2372" s="27"/>
      <c r="AB2372" s="27"/>
      <c r="AC2372" s="27"/>
      <c r="AD2372" s="22"/>
    </row>
    <row r="2373" spans="1:30" s="25" customFormat="1" ht="12.75">
      <c r="A2373" s="22"/>
      <c r="E2373" s="43"/>
      <c r="F2373" s="44"/>
      <c r="G2373" s="49"/>
      <c r="H2373" s="49"/>
      <c r="I2373" s="49"/>
      <c r="J2373" s="26"/>
      <c r="K2373" s="26"/>
      <c r="L2373" s="26"/>
      <c r="M2373" s="297"/>
      <c r="N2373" s="105"/>
      <c r="O2373" s="105"/>
      <c r="P2373" s="105"/>
      <c r="Q2373" s="27"/>
      <c r="R2373" s="27"/>
      <c r="S2373" s="27"/>
      <c r="T2373" s="27"/>
      <c r="U2373" s="27"/>
      <c r="V2373" s="27"/>
      <c r="W2373" s="27"/>
      <c r="X2373" s="27"/>
      <c r="Y2373" s="27"/>
      <c r="Z2373" s="27"/>
      <c r="AA2373" s="27"/>
      <c r="AB2373" s="27"/>
      <c r="AC2373" s="27"/>
      <c r="AD2373" s="22"/>
    </row>
    <row r="2374" spans="1:30" s="25" customFormat="1" ht="12.75">
      <c r="A2374" s="22"/>
      <c r="E2374" s="43"/>
      <c r="F2374" s="44"/>
      <c r="G2374" s="49"/>
      <c r="H2374" s="49"/>
      <c r="I2374" s="49"/>
      <c r="J2374" s="26"/>
      <c r="K2374" s="26"/>
      <c r="L2374" s="26"/>
      <c r="M2374" s="297"/>
      <c r="N2374" s="105"/>
      <c r="O2374" s="105"/>
      <c r="P2374" s="105"/>
      <c r="Q2374" s="27"/>
      <c r="R2374" s="27"/>
      <c r="S2374" s="27"/>
      <c r="T2374" s="27"/>
      <c r="U2374" s="27"/>
      <c r="V2374" s="27"/>
      <c r="W2374" s="27"/>
      <c r="X2374" s="27"/>
      <c r="Y2374" s="27"/>
      <c r="Z2374" s="27"/>
      <c r="AA2374" s="27"/>
      <c r="AB2374" s="27"/>
      <c r="AC2374" s="27"/>
      <c r="AD2374" s="22"/>
    </row>
    <row r="2375" spans="1:30" s="25" customFormat="1" ht="12.75">
      <c r="A2375" s="22"/>
      <c r="E2375" s="43"/>
      <c r="F2375" s="44"/>
      <c r="G2375" s="49"/>
      <c r="H2375" s="49"/>
      <c r="I2375" s="49"/>
      <c r="J2375" s="26"/>
      <c r="K2375" s="26"/>
      <c r="L2375" s="26"/>
      <c r="M2375" s="297"/>
      <c r="N2375" s="105"/>
      <c r="O2375" s="105"/>
      <c r="P2375" s="105"/>
      <c r="Q2375" s="27"/>
      <c r="R2375" s="27"/>
      <c r="S2375" s="27"/>
      <c r="T2375" s="27"/>
      <c r="U2375" s="27"/>
      <c r="V2375" s="27"/>
      <c r="W2375" s="27"/>
      <c r="X2375" s="27"/>
      <c r="Y2375" s="27"/>
      <c r="Z2375" s="27"/>
      <c r="AA2375" s="27"/>
      <c r="AB2375" s="27"/>
      <c r="AC2375" s="27"/>
      <c r="AD2375" s="22"/>
    </row>
    <row r="2376" spans="1:30" s="25" customFormat="1" ht="12.75">
      <c r="A2376" s="22"/>
      <c r="E2376" s="43"/>
      <c r="F2376" s="44"/>
      <c r="G2376" s="49"/>
      <c r="H2376" s="49"/>
      <c r="I2376" s="49"/>
      <c r="J2376" s="26"/>
      <c r="K2376" s="26"/>
      <c r="L2376" s="26"/>
      <c r="M2376" s="297"/>
      <c r="N2376" s="105"/>
      <c r="O2376" s="105"/>
      <c r="P2376" s="105"/>
      <c r="Q2376" s="27"/>
      <c r="R2376" s="27"/>
      <c r="S2376" s="27"/>
      <c r="T2376" s="27"/>
      <c r="U2376" s="27"/>
      <c r="V2376" s="27"/>
      <c r="W2376" s="27"/>
      <c r="X2376" s="27"/>
      <c r="Y2376" s="27"/>
      <c r="Z2376" s="27"/>
      <c r="AA2376" s="27"/>
      <c r="AB2376" s="27"/>
      <c r="AC2376" s="27"/>
      <c r="AD2376" s="22"/>
    </row>
    <row r="2377" spans="1:30" s="25" customFormat="1" ht="12.75">
      <c r="A2377" s="22"/>
      <c r="E2377" s="43"/>
      <c r="F2377" s="44"/>
      <c r="G2377" s="49"/>
      <c r="H2377" s="49"/>
      <c r="I2377" s="49"/>
      <c r="J2377" s="26"/>
      <c r="K2377" s="26"/>
      <c r="L2377" s="26"/>
      <c r="M2377" s="297"/>
      <c r="N2377" s="105"/>
      <c r="O2377" s="105"/>
      <c r="P2377" s="105"/>
      <c r="Q2377" s="27"/>
      <c r="R2377" s="27"/>
      <c r="S2377" s="27"/>
      <c r="T2377" s="27"/>
      <c r="U2377" s="27"/>
      <c r="V2377" s="27"/>
      <c r="W2377" s="27"/>
      <c r="X2377" s="27"/>
      <c r="Y2377" s="27"/>
      <c r="Z2377" s="27"/>
      <c r="AA2377" s="27"/>
      <c r="AB2377" s="27"/>
      <c r="AC2377" s="27"/>
      <c r="AD2377" s="22"/>
    </row>
    <row r="2378" spans="1:30" s="25" customFormat="1" ht="12.75">
      <c r="A2378" s="22"/>
      <c r="E2378" s="43"/>
      <c r="F2378" s="44"/>
      <c r="G2378" s="49"/>
      <c r="H2378" s="49"/>
      <c r="I2378" s="49"/>
      <c r="J2378" s="26"/>
      <c r="K2378" s="26"/>
      <c r="L2378" s="26"/>
      <c r="M2378" s="297"/>
      <c r="N2378" s="105"/>
      <c r="O2378" s="105"/>
      <c r="P2378" s="105"/>
      <c r="Q2378" s="27"/>
      <c r="R2378" s="27"/>
      <c r="S2378" s="27"/>
      <c r="T2378" s="27"/>
      <c r="U2378" s="27"/>
      <c r="V2378" s="27"/>
      <c r="W2378" s="27"/>
      <c r="X2378" s="27"/>
      <c r="Y2378" s="27"/>
      <c r="Z2378" s="27"/>
      <c r="AA2378" s="27"/>
      <c r="AB2378" s="27"/>
      <c r="AC2378" s="27"/>
      <c r="AD2378" s="22"/>
    </row>
    <row r="2379" spans="1:30" s="25" customFormat="1" ht="12.75">
      <c r="A2379" s="22"/>
      <c r="E2379" s="43"/>
      <c r="F2379" s="44"/>
      <c r="G2379" s="49"/>
      <c r="H2379" s="49"/>
      <c r="I2379" s="49"/>
      <c r="J2379" s="26"/>
      <c r="K2379" s="26"/>
      <c r="L2379" s="26"/>
      <c r="M2379" s="297"/>
      <c r="N2379" s="105"/>
      <c r="O2379" s="105"/>
      <c r="P2379" s="105"/>
      <c r="Q2379" s="27"/>
      <c r="R2379" s="27"/>
      <c r="S2379" s="27"/>
      <c r="T2379" s="27"/>
      <c r="U2379" s="27"/>
      <c r="V2379" s="27"/>
      <c r="W2379" s="27"/>
      <c r="X2379" s="27"/>
      <c r="Y2379" s="27"/>
      <c r="Z2379" s="27"/>
      <c r="AA2379" s="27"/>
      <c r="AB2379" s="27"/>
      <c r="AC2379" s="27"/>
      <c r="AD2379" s="22"/>
    </row>
    <row r="2380" spans="1:30" s="25" customFormat="1" ht="12.75">
      <c r="A2380" s="22"/>
      <c r="E2380" s="43"/>
      <c r="F2380" s="44"/>
      <c r="G2380" s="49"/>
      <c r="H2380" s="49"/>
      <c r="I2380" s="49"/>
      <c r="J2380" s="26"/>
      <c r="K2380" s="26"/>
      <c r="L2380" s="26"/>
      <c r="M2380" s="297"/>
      <c r="N2380" s="105"/>
      <c r="O2380" s="105"/>
      <c r="P2380" s="105"/>
      <c r="Q2380" s="27"/>
      <c r="R2380" s="27"/>
      <c r="S2380" s="27"/>
      <c r="T2380" s="27"/>
      <c r="U2380" s="27"/>
      <c r="V2380" s="27"/>
      <c r="W2380" s="27"/>
      <c r="X2380" s="27"/>
      <c r="Y2380" s="27"/>
      <c r="Z2380" s="27"/>
      <c r="AA2380" s="27"/>
      <c r="AB2380" s="27"/>
      <c r="AC2380" s="27"/>
      <c r="AD2380" s="22"/>
    </row>
    <row r="2381" spans="1:30" s="25" customFormat="1" ht="12.75">
      <c r="A2381" s="22"/>
      <c r="E2381" s="43"/>
      <c r="F2381" s="44"/>
      <c r="G2381" s="49"/>
      <c r="H2381" s="49"/>
      <c r="I2381" s="49"/>
      <c r="J2381" s="26"/>
      <c r="K2381" s="26"/>
      <c r="L2381" s="26"/>
      <c r="M2381" s="297"/>
      <c r="N2381" s="105"/>
      <c r="O2381" s="105"/>
      <c r="P2381" s="105"/>
      <c r="Q2381" s="27"/>
      <c r="R2381" s="27"/>
      <c r="S2381" s="27"/>
      <c r="T2381" s="27"/>
      <c r="U2381" s="27"/>
      <c r="V2381" s="27"/>
      <c r="W2381" s="27"/>
      <c r="X2381" s="27"/>
      <c r="Y2381" s="27"/>
      <c r="Z2381" s="27"/>
      <c r="AA2381" s="27"/>
      <c r="AB2381" s="27"/>
      <c r="AC2381" s="27"/>
      <c r="AD2381" s="22"/>
    </row>
    <row r="2382" spans="1:30" s="25" customFormat="1" ht="12.75">
      <c r="A2382" s="22"/>
      <c r="E2382" s="43"/>
      <c r="F2382" s="44"/>
      <c r="G2382" s="49"/>
      <c r="H2382" s="49"/>
      <c r="I2382" s="49"/>
      <c r="J2382" s="26"/>
      <c r="K2382" s="26"/>
      <c r="L2382" s="26"/>
      <c r="M2382" s="297"/>
      <c r="N2382" s="105"/>
      <c r="O2382" s="105"/>
      <c r="P2382" s="105"/>
      <c r="Q2382" s="27"/>
      <c r="R2382" s="27"/>
      <c r="S2382" s="27"/>
      <c r="T2382" s="27"/>
      <c r="U2382" s="27"/>
      <c r="V2382" s="27"/>
      <c r="W2382" s="27"/>
      <c r="X2382" s="27"/>
      <c r="Y2382" s="27"/>
      <c r="Z2382" s="27"/>
      <c r="AA2382" s="27"/>
      <c r="AB2382" s="27"/>
      <c r="AC2382" s="27"/>
      <c r="AD2382" s="22"/>
    </row>
    <row r="2383" spans="1:30" s="25" customFormat="1" ht="12.75">
      <c r="A2383" s="22"/>
      <c r="E2383" s="43"/>
      <c r="F2383" s="44"/>
      <c r="G2383" s="49"/>
      <c r="H2383" s="49"/>
      <c r="I2383" s="49"/>
      <c r="J2383" s="26"/>
      <c r="K2383" s="26"/>
      <c r="L2383" s="26"/>
      <c r="M2383" s="297"/>
      <c r="N2383" s="105"/>
      <c r="O2383" s="105"/>
      <c r="P2383" s="105"/>
      <c r="Q2383" s="27"/>
      <c r="R2383" s="27"/>
      <c r="S2383" s="27"/>
      <c r="T2383" s="27"/>
      <c r="U2383" s="27"/>
      <c r="V2383" s="27"/>
      <c r="W2383" s="27"/>
      <c r="X2383" s="27"/>
      <c r="Y2383" s="27"/>
      <c r="Z2383" s="27"/>
      <c r="AA2383" s="27"/>
      <c r="AB2383" s="27"/>
      <c r="AC2383" s="27"/>
      <c r="AD2383" s="22"/>
    </row>
    <row r="2384" spans="1:30" s="25" customFormat="1" ht="12.75">
      <c r="A2384" s="22"/>
      <c r="E2384" s="43"/>
      <c r="F2384" s="44"/>
      <c r="G2384" s="49"/>
      <c r="H2384" s="49"/>
      <c r="I2384" s="49"/>
      <c r="J2384" s="26"/>
      <c r="K2384" s="26"/>
      <c r="L2384" s="26"/>
      <c r="M2384" s="297"/>
      <c r="N2384" s="105"/>
      <c r="O2384" s="105"/>
      <c r="P2384" s="105"/>
      <c r="Q2384" s="27"/>
      <c r="R2384" s="27"/>
      <c r="S2384" s="27"/>
      <c r="T2384" s="27"/>
      <c r="U2384" s="27"/>
      <c r="V2384" s="27"/>
      <c r="W2384" s="27"/>
      <c r="X2384" s="27"/>
      <c r="Y2384" s="27"/>
      <c r="Z2384" s="27"/>
      <c r="AA2384" s="27"/>
      <c r="AB2384" s="27"/>
      <c r="AC2384" s="27"/>
      <c r="AD2384" s="22"/>
    </row>
    <row r="2385" spans="1:30" s="25" customFormat="1" ht="12.75">
      <c r="A2385" s="22"/>
      <c r="E2385" s="43"/>
      <c r="F2385" s="44"/>
      <c r="G2385" s="49"/>
      <c r="H2385" s="49"/>
      <c r="I2385" s="49"/>
      <c r="J2385" s="26"/>
      <c r="K2385" s="26"/>
      <c r="L2385" s="26"/>
      <c r="M2385" s="297"/>
      <c r="N2385" s="105"/>
      <c r="O2385" s="105"/>
      <c r="P2385" s="105"/>
      <c r="Q2385" s="27"/>
      <c r="R2385" s="27"/>
      <c r="S2385" s="27"/>
      <c r="T2385" s="27"/>
      <c r="U2385" s="27"/>
      <c r="V2385" s="27"/>
      <c r="W2385" s="27"/>
      <c r="X2385" s="27"/>
      <c r="Y2385" s="27"/>
      <c r="Z2385" s="27"/>
      <c r="AA2385" s="27"/>
      <c r="AB2385" s="27"/>
      <c r="AC2385" s="27"/>
      <c r="AD2385" s="22"/>
    </row>
    <row r="2386" spans="1:30" s="25" customFormat="1" ht="12.75">
      <c r="A2386" s="22"/>
      <c r="E2386" s="43"/>
      <c r="F2386" s="44"/>
      <c r="G2386" s="49"/>
      <c r="H2386" s="49"/>
      <c r="I2386" s="49"/>
      <c r="J2386" s="26"/>
      <c r="K2386" s="26"/>
      <c r="L2386" s="26"/>
      <c r="M2386" s="297"/>
      <c r="N2386" s="105"/>
      <c r="O2386" s="105"/>
      <c r="P2386" s="105"/>
      <c r="Q2386" s="27"/>
      <c r="R2386" s="27"/>
      <c r="S2386" s="27"/>
      <c r="T2386" s="27"/>
      <c r="U2386" s="27"/>
      <c r="V2386" s="27"/>
      <c r="W2386" s="27"/>
      <c r="X2386" s="27"/>
      <c r="Y2386" s="27"/>
      <c r="Z2386" s="27"/>
      <c r="AA2386" s="27"/>
      <c r="AB2386" s="27"/>
      <c r="AC2386" s="27"/>
      <c r="AD2386" s="22"/>
    </row>
    <row r="2387" spans="1:30" s="25" customFormat="1" ht="12.75">
      <c r="A2387" s="22"/>
      <c r="E2387" s="43"/>
      <c r="F2387" s="44"/>
      <c r="G2387" s="49"/>
      <c r="H2387" s="49"/>
      <c r="I2387" s="49"/>
      <c r="J2387" s="26"/>
      <c r="K2387" s="26"/>
      <c r="L2387" s="26"/>
      <c r="M2387" s="297"/>
      <c r="N2387" s="105"/>
      <c r="O2387" s="105"/>
      <c r="P2387" s="105"/>
      <c r="Q2387" s="27"/>
      <c r="R2387" s="27"/>
      <c r="S2387" s="27"/>
      <c r="T2387" s="27"/>
      <c r="U2387" s="27"/>
      <c r="V2387" s="27"/>
      <c r="W2387" s="27"/>
      <c r="X2387" s="27"/>
      <c r="Y2387" s="27"/>
      <c r="Z2387" s="27"/>
      <c r="AA2387" s="27"/>
      <c r="AB2387" s="27"/>
      <c r="AC2387" s="27"/>
      <c r="AD2387" s="22"/>
    </row>
    <row r="2388" spans="1:30" s="25" customFormat="1" ht="12.75">
      <c r="A2388" s="22"/>
      <c r="E2388" s="43"/>
      <c r="F2388" s="44"/>
      <c r="G2388" s="49"/>
      <c r="H2388" s="49"/>
      <c r="I2388" s="49"/>
      <c r="J2388" s="26"/>
      <c r="K2388" s="26"/>
      <c r="L2388" s="26"/>
      <c r="M2388" s="297"/>
      <c r="N2388" s="105"/>
      <c r="O2388" s="105"/>
      <c r="P2388" s="105"/>
      <c r="Q2388" s="27"/>
      <c r="R2388" s="27"/>
      <c r="S2388" s="27"/>
      <c r="T2388" s="27"/>
      <c r="U2388" s="27"/>
      <c r="V2388" s="27"/>
      <c r="W2388" s="27"/>
      <c r="X2388" s="27"/>
      <c r="Y2388" s="27"/>
      <c r="Z2388" s="27"/>
      <c r="AA2388" s="27"/>
      <c r="AB2388" s="27"/>
      <c r="AC2388" s="27"/>
      <c r="AD2388" s="22"/>
    </row>
    <row r="2389" spans="1:30" s="25" customFormat="1" ht="12.75">
      <c r="A2389" s="22"/>
      <c r="E2389" s="43"/>
      <c r="F2389" s="44"/>
      <c r="G2389" s="49"/>
      <c r="H2389" s="49"/>
      <c r="I2389" s="49"/>
      <c r="J2389" s="26"/>
      <c r="K2389" s="26"/>
      <c r="L2389" s="26"/>
      <c r="M2389" s="297"/>
      <c r="N2389" s="105"/>
      <c r="O2389" s="105"/>
      <c r="P2389" s="105"/>
      <c r="Q2389" s="27"/>
      <c r="R2389" s="27"/>
      <c r="S2389" s="27"/>
      <c r="T2389" s="27"/>
      <c r="U2389" s="27"/>
      <c r="V2389" s="27"/>
      <c r="W2389" s="27"/>
      <c r="X2389" s="27"/>
      <c r="Y2389" s="27"/>
      <c r="Z2389" s="27"/>
      <c r="AA2389" s="27"/>
      <c r="AB2389" s="27"/>
      <c r="AC2389" s="27"/>
      <c r="AD2389" s="22"/>
    </row>
    <row r="2390" spans="1:30" s="25" customFormat="1" ht="12.75">
      <c r="A2390" s="22"/>
      <c r="E2390" s="43"/>
      <c r="F2390" s="44"/>
      <c r="G2390" s="49"/>
      <c r="H2390" s="49"/>
      <c r="I2390" s="49"/>
      <c r="J2390" s="26"/>
      <c r="K2390" s="26"/>
      <c r="L2390" s="26"/>
      <c r="M2390" s="297"/>
      <c r="N2390" s="105"/>
      <c r="O2390" s="105"/>
      <c r="P2390" s="105"/>
      <c r="Q2390" s="27"/>
      <c r="R2390" s="27"/>
      <c r="S2390" s="27"/>
      <c r="T2390" s="27"/>
      <c r="U2390" s="27"/>
      <c r="V2390" s="27"/>
      <c r="W2390" s="27"/>
      <c r="X2390" s="27"/>
      <c r="Y2390" s="27"/>
      <c r="Z2390" s="27"/>
      <c r="AA2390" s="27"/>
      <c r="AB2390" s="27"/>
      <c r="AC2390" s="27"/>
      <c r="AD2390" s="22"/>
    </row>
    <row r="2391" spans="1:30" s="25" customFormat="1" ht="12.75">
      <c r="A2391" s="22"/>
      <c r="E2391" s="43"/>
      <c r="F2391" s="44"/>
      <c r="G2391" s="49"/>
      <c r="H2391" s="49"/>
      <c r="I2391" s="49"/>
      <c r="J2391" s="26"/>
      <c r="K2391" s="26"/>
      <c r="L2391" s="26"/>
      <c r="M2391" s="297"/>
      <c r="N2391" s="105"/>
      <c r="O2391" s="105"/>
      <c r="P2391" s="105"/>
      <c r="Q2391" s="27"/>
      <c r="R2391" s="27"/>
      <c r="S2391" s="27"/>
      <c r="T2391" s="27"/>
      <c r="U2391" s="27"/>
      <c r="V2391" s="27"/>
      <c r="W2391" s="27"/>
      <c r="X2391" s="27"/>
      <c r="Y2391" s="27"/>
      <c r="Z2391" s="27"/>
      <c r="AA2391" s="27"/>
      <c r="AB2391" s="27"/>
      <c r="AC2391" s="27"/>
      <c r="AD2391" s="22"/>
    </row>
    <row r="2392" spans="1:30" s="25" customFormat="1" ht="12.75">
      <c r="A2392" s="22"/>
      <c r="E2392" s="43"/>
      <c r="F2392" s="44"/>
      <c r="G2392" s="49"/>
      <c r="H2392" s="49"/>
      <c r="I2392" s="49"/>
      <c r="J2392" s="26"/>
      <c r="K2392" s="26"/>
      <c r="L2392" s="26"/>
      <c r="M2392" s="297"/>
      <c r="N2392" s="105"/>
      <c r="O2392" s="105"/>
      <c r="P2392" s="105"/>
      <c r="Q2392" s="27"/>
      <c r="R2392" s="27"/>
      <c r="S2392" s="27"/>
      <c r="T2392" s="27"/>
      <c r="U2392" s="27"/>
      <c r="V2392" s="27"/>
      <c r="W2392" s="27"/>
      <c r="X2392" s="27"/>
      <c r="Y2392" s="27"/>
      <c r="Z2392" s="27"/>
      <c r="AA2392" s="27"/>
      <c r="AB2392" s="27"/>
      <c r="AC2392" s="27"/>
      <c r="AD2392" s="22"/>
    </row>
    <row r="2393" spans="1:30" s="25" customFormat="1" ht="12.75">
      <c r="A2393" s="22"/>
      <c r="E2393" s="43"/>
      <c r="F2393" s="44"/>
      <c r="G2393" s="49"/>
      <c r="H2393" s="49"/>
      <c r="I2393" s="49"/>
      <c r="J2393" s="26"/>
      <c r="K2393" s="26"/>
      <c r="L2393" s="26"/>
      <c r="M2393" s="297"/>
      <c r="N2393" s="105"/>
      <c r="O2393" s="105"/>
      <c r="P2393" s="105"/>
      <c r="Q2393" s="27"/>
      <c r="R2393" s="27"/>
      <c r="S2393" s="27"/>
      <c r="T2393" s="27"/>
      <c r="U2393" s="27"/>
      <c r="V2393" s="27"/>
      <c r="W2393" s="27"/>
      <c r="X2393" s="27"/>
      <c r="Y2393" s="27"/>
      <c r="Z2393" s="27"/>
      <c r="AA2393" s="27"/>
      <c r="AB2393" s="27"/>
      <c r="AC2393" s="27"/>
      <c r="AD2393" s="22"/>
    </row>
    <row r="2394" spans="1:30" s="25" customFormat="1" ht="12.75">
      <c r="A2394" s="22"/>
      <c r="E2394" s="43"/>
      <c r="F2394" s="44"/>
      <c r="G2394" s="49"/>
      <c r="H2394" s="49"/>
      <c r="I2394" s="49"/>
      <c r="J2394" s="26"/>
      <c r="K2394" s="26"/>
      <c r="L2394" s="26"/>
      <c r="M2394" s="297"/>
      <c r="N2394" s="105"/>
      <c r="O2394" s="105"/>
      <c r="P2394" s="105"/>
      <c r="Q2394" s="27"/>
      <c r="R2394" s="27"/>
      <c r="S2394" s="27"/>
      <c r="T2394" s="27"/>
      <c r="U2394" s="27"/>
      <c r="V2394" s="27"/>
      <c r="W2394" s="27"/>
      <c r="X2394" s="27"/>
      <c r="Y2394" s="27"/>
      <c r="Z2394" s="27"/>
      <c r="AA2394" s="27"/>
      <c r="AB2394" s="27"/>
      <c r="AC2394" s="27"/>
      <c r="AD2394" s="22"/>
    </row>
    <row r="2395" spans="1:30" s="25" customFormat="1" ht="12.75">
      <c r="A2395" s="22"/>
      <c r="E2395" s="43"/>
      <c r="F2395" s="44"/>
      <c r="G2395" s="49"/>
      <c r="H2395" s="49"/>
      <c r="I2395" s="49"/>
      <c r="J2395" s="26"/>
      <c r="K2395" s="26"/>
      <c r="L2395" s="26"/>
      <c r="M2395" s="297"/>
      <c r="N2395" s="105"/>
      <c r="O2395" s="105"/>
      <c r="P2395" s="105"/>
      <c r="Q2395" s="27"/>
      <c r="R2395" s="27"/>
      <c r="S2395" s="27"/>
      <c r="T2395" s="27"/>
      <c r="U2395" s="27"/>
      <c r="V2395" s="27"/>
      <c r="W2395" s="27"/>
      <c r="X2395" s="27"/>
      <c r="Y2395" s="27"/>
      <c r="Z2395" s="27"/>
      <c r="AA2395" s="27"/>
      <c r="AB2395" s="27"/>
      <c r="AC2395" s="27"/>
      <c r="AD2395" s="22"/>
    </row>
    <row r="2396" spans="1:30" s="25" customFormat="1" ht="12.75">
      <c r="A2396" s="22"/>
      <c r="E2396" s="43"/>
      <c r="F2396" s="44"/>
      <c r="G2396" s="49"/>
      <c r="H2396" s="49"/>
      <c r="I2396" s="49"/>
      <c r="J2396" s="26"/>
      <c r="K2396" s="26"/>
      <c r="L2396" s="26"/>
      <c r="M2396" s="297"/>
      <c r="N2396" s="105"/>
      <c r="O2396" s="105"/>
      <c r="P2396" s="105"/>
      <c r="Q2396" s="27"/>
      <c r="R2396" s="27"/>
      <c r="S2396" s="27"/>
      <c r="T2396" s="27"/>
      <c r="U2396" s="27"/>
      <c r="V2396" s="27"/>
      <c r="W2396" s="27"/>
      <c r="X2396" s="27"/>
      <c r="Y2396" s="27"/>
      <c r="Z2396" s="27"/>
      <c r="AA2396" s="27"/>
      <c r="AB2396" s="27"/>
      <c r="AC2396" s="27"/>
      <c r="AD2396" s="22"/>
    </row>
    <row r="2397" spans="1:30" s="25" customFormat="1" ht="12.75">
      <c r="A2397" s="22"/>
      <c r="E2397" s="43"/>
      <c r="F2397" s="44"/>
      <c r="G2397" s="49"/>
      <c r="H2397" s="49"/>
      <c r="I2397" s="49"/>
      <c r="J2397" s="26"/>
      <c r="K2397" s="26"/>
      <c r="L2397" s="26"/>
      <c r="M2397" s="297"/>
      <c r="N2397" s="105"/>
      <c r="O2397" s="105"/>
      <c r="P2397" s="105"/>
      <c r="Q2397" s="27"/>
      <c r="R2397" s="27"/>
      <c r="S2397" s="27"/>
      <c r="T2397" s="27"/>
      <c r="U2397" s="27"/>
      <c r="V2397" s="27"/>
      <c r="W2397" s="27"/>
      <c r="X2397" s="27"/>
      <c r="Y2397" s="27"/>
      <c r="Z2397" s="27"/>
      <c r="AA2397" s="27"/>
      <c r="AB2397" s="27"/>
      <c r="AC2397" s="27"/>
      <c r="AD2397" s="22"/>
    </row>
    <row r="2398" spans="1:30" s="25" customFormat="1" ht="12.75">
      <c r="A2398" s="22"/>
      <c r="E2398" s="43"/>
      <c r="F2398" s="44"/>
      <c r="G2398" s="49"/>
      <c r="H2398" s="49"/>
      <c r="I2398" s="49"/>
      <c r="J2398" s="26"/>
      <c r="K2398" s="26"/>
      <c r="L2398" s="26"/>
      <c r="M2398" s="297"/>
      <c r="N2398" s="105"/>
      <c r="O2398" s="105"/>
      <c r="P2398" s="105"/>
      <c r="Q2398" s="27"/>
      <c r="R2398" s="27"/>
      <c r="S2398" s="27"/>
      <c r="T2398" s="27"/>
      <c r="U2398" s="27"/>
      <c r="V2398" s="27"/>
      <c r="W2398" s="27"/>
      <c r="X2398" s="27"/>
      <c r="Y2398" s="27"/>
      <c r="Z2398" s="27"/>
      <c r="AA2398" s="27"/>
      <c r="AB2398" s="27"/>
      <c r="AC2398" s="27"/>
      <c r="AD2398" s="22"/>
    </row>
    <row r="2399" spans="1:30" s="25" customFormat="1" ht="12.75">
      <c r="A2399" s="22"/>
      <c r="E2399" s="43"/>
      <c r="F2399" s="44"/>
      <c r="G2399" s="49"/>
      <c r="H2399" s="49"/>
      <c r="I2399" s="49"/>
      <c r="J2399" s="26"/>
      <c r="K2399" s="26"/>
      <c r="L2399" s="26"/>
      <c r="M2399" s="297"/>
      <c r="N2399" s="105"/>
      <c r="O2399" s="105"/>
      <c r="P2399" s="105"/>
      <c r="Q2399" s="27"/>
      <c r="R2399" s="27"/>
      <c r="S2399" s="27"/>
      <c r="T2399" s="27"/>
      <c r="U2399" s="27"/>
      <c r="V2399" s="27"/>
      <c r="W2399" s="27"/>
      <c r="X2399" s="27"/>
      <c r="Y2399" s="27"/>
      <c r="Z2399" s="27"/>
      <c r="AA2399" s="27"/>
      <c r="AB2399" s="27"/>
      <c r="AC2399" s="27"/>
      <c r="AD2399" s="22"/>
    </row>
    <row r="2400" spans="1:30" s="25" customFormat="1" ht="12.75">
      <c r="A2400" s="22"/>
      <c r="E2400" s="43"/>
      <c r="F2400" s="44"/>
      <c r="G2400" s="49"/>
      <c r="H2400" s="49"/>
      <c r="I2400" s="49"/>
      <c r="J2400" s="26"/>
      <c r="K2400" s="26"/>
      <c r="L2400" s="26"/>
      <c r="M2400" s="297"/>
      <c r="N2400" s="105"/>
      <c r="O2400" s="105"/>
      <c r="P2400" s="105"/>
      <c r="Q2400" s="27"/>
      <c r="R2400" s="27"/>
      <c r="S2400" s="27"/>
      <c r="T2400" s="27"/>
      <c r="U2400" s="27"/>
      <c r="V2400" s="27"/>
      <c r="W2400" s="27"/>
      <c r="X2400" s="27"/>
      <c r="Y2400" s="27"/>
      <c r="Z2400" s="27"/>
      <c r="AA2400" s="27"/>
      <c r="AB2400" s="27"/>
      <c r="AC2400" s="27"/>
      <c r="AD2400" s="22"/>
    </row>
    <row r="2401" spans="1:30" s="25" customFormat="1" ht="12.75">
      <c r="A2401" s="22"/>
      <c r="E2401" s="43"/>
      <c r="F2401" s="44"/>
      <c r="G2401" s="49"/>
      <c r="H2401" s="49"/>
      <c r="I2401" s="49"/>
      <c r="J2401" s="26"/>
      <c r="K2401" s="26"/>
      <c r="L2401" s="26"/>
      <c r="M2401" s="297"/>
      <c r="N2401" s="105"/>
      <c r="O2401" s="105"/>
      <c r="P2401" s="105"/>
      <c r="Q2401" s="27"/>
      <c r="R2401" s="27"/>
      <c r="S2401" s="27"/>
      <c r="T2401" s="27"/>
      <c r="U2401" s="27"/>
      <c r="V2401" s="27"/>
      <c r="W2401" s="27"/>
      <c r="X2401" s="27"/>
      <c r="Y2401" s="27"/>
      <c r="Z2401" s="27"/>
      <c r="AA2401" s="27"/>
      <c r="AB2401" s="27"/>
      <c r="AC2401" s="27"/>
      <c r="AD2401" s="22"/>
    </row>
    <row r="2402" spans="1:30" s="25" customFormat="1" ht="12.75">
      <c r="A2402" s="22"/>
      <c r="E2402" s="43"/>
      <c r="F2402" s="44"/>
      <c r="G2402" s="49"/>
      <c r="H2402" s="49"/>
      <c r="I2402" s="49"/>
      <c r="J2402" s="26"/>
      <c r="K2402" s="26"/>
      <c r="L2402" s="26"/>
      <c r="M2402" s="297"/>
      <c r="N2402" s="105"/>
      <c r="O2402" s="105"/>
      <c r="P2402" s="105"/>
      <c r="Q2402" s="27"/>
      <c r="R2402" s="27"/>
      <c r="S2402" s="27"/>
      <c r="T2402" s="27"/>
      <c r="U2402" s="27"/>
      <c r="V2402" s="27"/>
      <c r="W2402" s="27"/>
      <c r="X2402" s="27"/>
      <c r="Y2402" s="27"/>
      <c r="Z2402" s="27"/>
      <c r="AA2402" s="27"/>
      <c r="AB2402" s="27"/>
      <c r="AC2402" s="27"/>
      <c r="AD2402" s="22"/>
    </row>
    <row r="2403" spans="1:30" s="25" customFormat="1" ht="12.75">
      <c r="A2403" s="22"/>
      <c r="E2403" s="43"/>
      <c r="F2403" s="44"/>
      <c r="G2403" s="49"/>
      <c r="H2403" s="49"/>
      <c r="I2403" s="49"/>
      <c r="J2403" s="26"/>
      <c r="K2403" s="26"/>
      <c r="L2403" s="26"/>
      <c r="M2403" s="297"/>
      <c r="N2403" s="105"/>
      <c r="O2403" s="105"/>
      <c r="P2403" s="105"/>
      <c r="Q2403" s="27"/>
      <c r="R2403" s="27"/>
      <c r="S2403" s="27"/>
      <c r="T2403" s="27"/>
      <c r="U2403" s="27"/>
      <c r="V2403" s="27"/>
      <c r="W2403" s="27"/>
      <c r="X2403" s="27"/>
      <c r="Y2403" s="27"/>
      <c r="Z2403" s="27"/>
      <c r="AA2403" s="27"/>
      <c r="AB2403" s="27"/>
      <c r="AC2403" s="27"/>
      <c r="AD2403" s="22"/>
    </row>
    <row r="2404" spans="1:30" s="25" customFormat="1" ht="12.75">
      <c r="A2404" s="22"/>
      <c r="E2404" s="43"/>
      <c r="F2404" s="44"/>
      <c r="G2404" s="49"/>
      <c r="H2404" s="49"/>
      <c r="I2404" s="49"/>
      <c r="J2404" s="26"/>
      <c r="K2404" s="26"/>
      <c r="L2404" s="26"/>
      <c r="M2404" s="297"/>
      <c r="N2404" s="105"/>
      <c r="O2404" s="105"/>
      <c r="P2404" s="105"/>
      <c r="Q2404" s="27"/>
      <c r="R2404" s="27"/>
      <c r="S2404" s="27"/>
      <c r="T2404" s="27"/>
      <c r="U2404" s="27"/>
      <c r="V2404" s="27"/>
      <c r="W2404" s="27"/>
      <c r="X2404" s="27"/>
      <c r="Y2404" s="27"/>
      <c r="Z2404" s="27"/>
      <c r="AA2404" s="27"/>
      <c r="AB2404" s="27"/>
      <c r="AC2404" s="27"/>
      <c r="AD2404" s="22"/>
    </row>
    <row r="2405" spans="1:30" s="25" customFormat="1" ht="12.75">
      <c r="A2405" s="22"/>
      <c r="E2405" s="43"/>
      <c r="F2405" s="44"/>
      <c r="G2405" s="49"/>
      <c r="H2405" s="49"/>
      <c r="I2405" s="49"/>
      <c r="J2405" s="26"/>
      <c r="K2405" s="26"/>
      <c r="L2405" s="26"/>
      <c r="M2405" s="297"/>
      <c r="N2405" s="105"/>
      <c r="O2405" s="105"/>
      <c r="P2405" s="105"/>
      <c r="Q2405" s="27"/>
      <c r="R2405" s="27"/>
      <c r="S2405" s="27"/>
      <c r="T2405" s="27"/>
      <c r="U2405" s="27"/>
      <c r="V2405" s="27"/>
      <c r="W2405" s="27"/>
      <c r="X2405" s="27"/>
      <c r="Y2405" s="27"/>
      <c r="Z2405" s="27"/>
      <c r="AA2405" s="27"/>
      <c r="AB2405" s="27"/>
      <c r="AC2405" s="27"/>
      <c r="AD2405" s="22"/>
    </row>
    <row r="2406" spans="1:30" s="25" customFormat="1" ht="12.75">
      <c r="A2406" s="22"/>
      <c r="E2406" s="43"/>
      <c r="F2406" s="44"/>
      <c r="G2406" s="49"/>
      <c r="H2406" s="49"/>
      <c r="I2406" s="49"/>
      <c r="J2406" s="26"/>
      <c r="K2406" s="26"/>
      <c r="L2406" s="26"/>
      <c r="M2406" s="297"/>
      <c r="N2406" s="105"/>
      <c r="O2406" s="105"/>
      <c r="P2406" s="105"/>
      <c r="Q2406" s="27"/>
      <c r="R2406" s="27"/>
      <c r="S2406" s="27"/>
      <c r="T2406" s="27"/>
      <c r="U2406" s="27"/>
      <c r="V2406" s="27"/>
      <c r="W2406" s="27"/>
      <c r="X2406" s="27"/>
      <c r="Y2406" s="27"/>
      <c r="Z2406" s="27"/>
      <c r="AA2406" s="27"/>
      <c r="AB2406" s="27"/>
      <c r="AC2406" s="27"/>
      <c r="AD2406" s="22"/>
    </row>
    <row r="2407" spans="1:30" s="25" customFormat="1" ht="12.75">
      <c r="A2407" s="22"/>
      <c r="E2407" s="43"/>
      <c r="F2407" s="44"/>
      <c r="G2407" s="49"/>
      <c r="H2407" s="49"/>
      <c r="I2407" s="49"/>
      <c r="J2407" s="26"/>
      <c r="K2407" s="26"/>
      <c r="L2407" s="26"/>
      <c r="M2407" s="297"/>
      <c r="N2407" s="105"/>
      <c r="O2407" s="105"/>
      <c r="P2407" s="105"/>
      <c r="Q2407" s="27"/>
      <c r="R2407" s="27"/>
      <c r="S2407" s="27"/>
      <c r="T2407" s="27"/>
      <c r="U2407" s="27"/>
      <c r="V2407" s="27"/>
      <c r="W2407" s="27"/>
      <c r="X2407" s="27"/>
      <c r="Y2407" s="27"/>
      <c r="Z2407" s="27"/>
      <c r="AA2407" s="27"/>
      <c r="AB2407" s="27"/>
      <c r="AC2407" s="27"/>
      <c r="AD2407" s="22"/>
    </row>
    <row r="2408" spans="1:30" s="25" customFormat="1" ht="12.75">
      <c r="A2408" s="22"/>
      <c r="E2408" s="43"/>
      <c r="F2408" s="44"/>
      <c r="G2408" s="49"/>
      <c r="H2408" s="49"/>
      <c r="I2408" s="49"/>
      <c r="J2408" s="26"/>
      <c r="K2408" s="26"/>
      <c r="L2408" s="26"/>
      <c r="M2408" s="297"/>
      <c r="N2408" s="105"/>
      <c r="O2408" s="105"/>
      <c r="P2408" s="105"/>
      <c r="Q2408" s="27"/>
      <c r="R2408" s="27"/>
      <c r="S2408" s="27"/>
      <c r="T2408" s="27"/>
      <c r="U2408" s="27"/>
      <c r="V2408" s="27"/>
      <c r="W2408" s="27"/>
      <c r="X2408" s="27"/>
      <c r="Y2408" s="27"/>
      <c r="Z2408" s="27"/>
      <c r="AA2408" s="27"/>
      <c r="AB2408" s="27"/>
      <c r="AC2408" s="27"/>
      <c r="AD2408" s="22"/>
    </row>
    <row r="2409" spans="1:30" s="25" customFormat="1" ht="12.75">
      <c r="A2409" s="22"/>
      <c r="E2409" s="43"/>
      <c r="F2409" s="44"/>
      <c r="G2409" s="49"/>
      <c r="H2409" s="49"/>
      <c r="I2409" s="49"/>
      <c r="J2409" s="26"/>
      <c r="K2409" s="26"/>
      <c r="L2409" s="26"/>
      <c r="M2409" s="297"/>
      <c r="N2409" s="105"/>
      <c r="O2409" s="105"/>
      <c r="P2409" s="105"/>
      <c r="Q2409" s="27"/>
      <c r="R2409" s="27"/>
      <c r="S2409" s="27"/>
      <c r="T2409" s="27"/>
      <c r="U2409" s="27"/>
      <c r="V2409" s="27"/>
      <c r="W2409" s="27"/>
      <c r="X2409" s="27"/>
      <c r="Y2409" s="27"/>
      <c r="Z2409" s="27"/>
      <c r="AA2409" s="27"/>
      <c r="AB2409" s="27"/>
      <c r="AC2409" s="27"/>
      <c r="AD2409" s="22"/>
    </row>
    <row r="2410" spans="1:30" s="25" customFormat="1" ht="12.75">
      <c r="A2410" s="22"/>
      <c r="E2410" s="43"/>
      <c r="F2410" s="44"/>
      <c r="G2410" s="49"/>
      <c r="H2410" s="49"/>
      <c r="I2410" s="49"/>
      <c r="J2410" s="26"/>
      <c r="K2410" s="26"/>
      <c r="L2410" s="26"/>
      <c r="M2410" s="297"/>
      <c r="N2410" s="105"/>
      <c r="O2410" s="105"/>
      <c r="P2410" s="105"/>
      <c r="Q2410" s="27"/>
      <c r="R2410" s="27"/>
      <c r="S2410" s="27"/>
      <c r="T2410" s="27"/>
      <c r="U2410" s="27"/>
      <c r="V2410" s="27"/>
      <c r="W2410" s="27"/>
      <c r="X2410" s="27"/>
      <c r="Y2410" s="27"/>
      <c r="Z2410" s="27"/>
      <c r="AA2410" s="27"/>
      <c r="AB2410" s="27"/>
      <c r="AC2410" s="27"/>
      <c r="AD2410" s="22"/>
    </row>
    <row r="2411" spans="1:30" s="25" customFormat="1" ht="12.75">
      <c r="A2411" s="22"/>
      <c r="E2411" s="43"/>
      <c r="F2411" s="44"/>
      <c r="G2411" s="49"/>
      <c r="H2411" s="49"/>
      <c r="I2411" s="49"/>
      <c r="J2411" s="26"/>
      <c r="K2411" s="26"/>
      <c r="L2411" s="26"/>
      <c r="M2411" s="297"/>
      <c r="N2411" s="105"/>
      <c r="O2411" s="105"/>
      <c r="P2411" s="105"/>
      <c r="Q2411" s="27"/>
      <c r="R2411" s="27"/>
      <c r="S2411" s="27"/>
      <c r="T2411" s="27"/>
      <c r="U2411" s="27"/>
      <c r="V2411" s="27"/>
      <c r="W2411" s="27"/>
      <c r="X2411" s="27"/>
      <c r="Y2411" s="27"/>
      <c r="Z2411" s="27"/>
      <c r="AA2411" s="27"/>
      <c r="AB2411" s="27"/>
      <c r="AC2411" s="27"/>
      <c r="AD2411" s="22"/>
    </row>
    <row r="2412" spans="1:30" s="25" customFormat="1" ht="12.75">
      <c r="A2412" s="22"/>
      <c r="E2412" s="43"/>
      <c r="F2412" s="44"/>
      <c r="G2412" s="49"/>
      <c r="H2412" s="49"/>
      <c r="I2412" s="49"/>
      <c r="J2412" s="26"/>
      <c r="K2412" s="26"/>
      <c r="L2412" s="26"/>
      <c r="M2412" s="297"/>
      <c r="N2412" s="105"/>
      <c r="O2412" s="105"/>
      <c r="P2412" s="105"/>
      <c r="Q2412" s="27"/>
      <c r="R2412" s="27"/>
      <c r="S2412" s="27"/>
      <c r="T2412" s="27"/>
      <c r="U2412" s="27"/>
      <c r="V2412" s="27"/>
      <c r="W2412" s="27"/>
      <c r="X2412" s="27"/>
      <c r="Y2412" s="27"/>
      <c r="Z2412" s="27"/>
      <c r="AA2412" s="27"/>
      <c r="AB2412" s="27"/>
      <c r="AC2412" s="27"/>
      <c r="AD2412" s="22"/>
    </row>
    <row r="2413" spans="1:30" s="25" customFormat="1" ht="12.75">
      <c r="A2413" s="22"/>
      <c r="E2413" s="43"/>
      <c r="F2413" s="44"/>
      <c r="G2413" s="49"/>
      <c r="H2413" s="49"/>
      <c r="I2413" s="49"/>
      <c r="J2413" s="26"/>
      <c r="K2413" s="26"/>
      <c r="L2413" s="26"/>
      <c r="M2413" s="297"/>
      <c r="N2413" s="105"/>
      <c r="O2413" s="105"/>
      <c r="P2413" s="105"/>
      <c r="Q2413" s="27"/>
      <c r="R2413" s="27"/>
      <c r="S2413" s="27"/>
      <c r="T2413" s="27"/>
      <c r="U2413" s="27"/>
      <c r="V2413" s="27"/>
      <c r="W2413" s="27"/>
      <c r="X2413" s="27"/>
      <c r="Y2413" s="27"/>
      <c r="Z2413" s="27"/>
      <c r="AA2413" s="27"/>
      <c r="AB2413" s="27"/>
      <c r="AC2413" s="27"/>
      <c r="AD2413" s="22"/>
    </row>
    <row r="2414" spans="1:30" s="25" customFormat="1" ht="12.75">
      <c r="A2414" s="22"/>
      <c r="E2414" s="43"/>
      <c r="F2414" s="44"/>
      <c r="G2414" s="49"/>
      <c r="H2414" s="49"/>
      <c r="I2414" s="49"/>
      <c r="J2414" s="26"/>
      <c r="K2414" s="26"/>
      <c r="L2414" s="26"/>
      <c r="M2414" s="297"/>
      <c r="N2414" s="105"/>
      <c r="O2414" s="105"/>
      <c r="P2414" s="105"/>
      <c r="Q2414" s="27"/>
      <c r="R2414" s="27"/>
      <c r="S2414" s="27"/>
      <c r="T2414" s="27"/>
      <c r="U2414" s="27"/>
      <c r="V2414" s="27"/>
      <c r="W2414" s="27"/>
      <c r="X2414" s="27"/>
      <c r="Y2414" s="27"/>
      <c r="Z2414" s="27"/>
      <c r="AA2414" s="27"/>
      <c r="AB2414" s="27"/>
      <c r="AC2414" s="27"/>
      <c r="AD2414" s="22"/>
    </row>
    <row r="2415" spans="1:30" s="25" customFormat="1" ht="12.75">
      <c r="A2415" s="22"/>
      <c r="E2415" s="43"/>
      <c r="F2415" s="44"/>
      <c r="G2415" s="49"/>
      <c r="H2415" s="49"/>
      <c r="I2415" s="49"/>
      <c r="J2415" s="26"/>
      <c r="K2415" s="26"/>
      <c r="L2415" s="26"/>
      <c r="M2415" s="297"/>
      <c r="N2415" s="105"/>
      <c r="O2415" s="105"/>
      <c r="P2415" s="105"/>
      <c r="Q2415" s="27"/>
      <c r="R2415" s="27"/>
      <c r="S2415" s="27"/>
      <c r="T2415" s="27"/>
      <c r="U2415" s="27"/>
      <c r="V2415" s="27"/>
      <c r="W2415" s="27"/>
      <c r="X2415" s="27"/>
      <c r="Y2415" s="27"/>
      <c r="Z2415" s="27"/>
      <c r="AA2415" s="27"/>
      <c r="AB2415" s="27"/>
      <c r="AC2415" s="27"/>
      <c r="AD2415" s="22"/>
    </row>
    <row r="2416" spans="1:30" s="25" customFormat="1" ht="12.75">
      <c r="A2416" s="22"/>
      <c r="E2416" s="43"/>
      <c r="F2416" s="44"/>
      <c r="G2416" s="49"/>
      <c r="H2416" s="49"/>
      <c r="I2416" s="49"/>
      <c r="J2416" s="26"/>
      <c r="K2416" s="26"/>
      <c r="L2416" s="26"/>
      <c r="M2416" s="297"/>
      <c r="N2416" s="105"/>
      <c r="O2416" s="105"/>
      <c r="P2416" s="105"/>
      <c r="Q2416" s="27"/>
      <c r="R2416" s="27"/>
      <c r="S2416" s="27"/>
      <c r="T2416" s="27"/>
      <c r="U2416" s="27"/>
      <c r="V2416" s="27"/>
      <c r="W2416" s="27"/>
      <c r="X2416" s="27"/>
      <c r="Y2416" s="27"/>
      <c r="Z2416" s="27"/>
      <c r="AA2416" s="27"/>
      <c r="AB2416" s="27"/>
      <c r="AC2416" s="27"/>
      <c r="AD2416" s="22"/>
    </row>
    <row r="2417" spans="1:30" s="25" customFormat="1" ht="12.75">
      <c r="A2417" s="22"/>
      <c r="E2417" s="43"/>
      <c r="F2417" s="44"/>
      <c r="G2417" s="49"/>
      <c r="H2417" s="49"/>
      <c r="I2417" s="49"/>
      <c r="J2417" s="26"/>
      <c r="K2417" s="26"/>
      <c r="L2417" s="26"/>
      <c r="M2417" s="297"/>
      <c r="N2417" s="105"/>
      <c r="O2417" s="105"/>
      <c r="P2417" s="105"/>
      <c r="Q2417" s="27"/>
      <c r="R2417" s="27"/>
      <c r="S2417" s="27"/>
      <c r="T2417" s="27"/>
      <c r="U2417" s="27"/>
      <c r="V2417" s="27"/>
      <c r="W2417" s="27"/>
      <c r="X2417" s="27"/>
      <c r="Y2417" s="27"/>
      <c r="Z2417" s="27"/>
      <c r="AA2417" s="27"/>
      <c r="AB2417" s="27"/>
      <c r="AC2417" s="27"/>
      <c r="AD2417" s="22"/>
    </row>
    <row r="2418" spans="1:30" s="25" customFormat="1" ht="12.75">
      <c r="A2418" s="22"/>
      <c r="E2418" s="43"/>
      <c r="F2418" s="44"/>
      <c r="G2418" s="49"/>
      <c r="H2418" s="49"/>
      <c r="I2418" s="49"/>
      <c r="J2418" s="26"/>
      <c r="K2418" s="26"/>
      <c r="L2418" s="26"/>
      <c r="M2418" s="297"/>
      <c r="N2418" s="105"/>
      <c r="O2418" s="105"/>
      <c r="P2418" s="105"/>
      <c r="Q2418" s="27"/>
      <c r="R2418" s="27"/>
      <c r="S2418" s="27"/>
      <c r="T2418" s="27"/>
      <c r="U2418" s="27"/>
      <c r="V2418" s="27"/>
      <c r="W2418" s="27"/>
      <c r="X2418" s="27"/>
      <c r="Y2418" s="27"/>
      <c r="Z2418" s="27"/>
      <c r="AA2418" s="27"/>
      <c r="AB2418" s="27"/>
      <c r="AC2418" s="27"/>
      <c r="AD2418" s="22"/>
    </row>
    <row r="2419" spans="1:30" s="25" customFormat="1" ht="12.75">
      <c r="A2419" s="22"/>
      <c r="E2419" s="43"/>
      <c r="F2419" s="44"/>
      <c r="G2419" s="49"/>
      <c r="H2419" s="49"/>
      <c r="I2419" s="49"/>
      <c r="J2419" s="26"/>
      <c r="K2419" s="26"/>
      <c r="L2419" s="26"/>
      <c r="M2419" s="297"/>
      <c r="N2419" s="105"/>
      <c r="O2419" s="105"/>
      <c r="P2419" s="105"/>
      <c r="Q2419" s="27"/>
      <c r="R2419" s="27"/>
      <c r="S2419" s="27"/>
      <c r="T2419" s="27"/>
      <c r="U2419" s="27"/>
      <c r="V2419" s="27"/>
      <c r="W2419" s="27"/>
      <c r="X2419" s="27"/>
      <c r="Y2419" s="27"/>
      <c r="Z2419" s="27"/>
      <c r="AA2419" s="27"/>
      <c r="AB2419" s="27"/>
      <c r="AC2419" s="27"/>
      <c r="AD2419" s="22"/>
    </row>
    <row r="2420" spans="1:30" s="25" customFormat="1" ht="12.75">
      <c r="A2420" s="22"/>
      <c r="E2420" s="43"/>
      <c r="F2420" s="44"/>
      <c r="G2420" s="49"/>
      <c r="H2420" s="49"/>
      <c r="I2420" s="49"/>
      <c r="J2420" s="26"/>
      <c r="K2420" s="26"/>
      <c r="L2420" s="26"/>
      <c r="M2420" s="297"/>
      <c r="N2420" s="105"/>
      <c r="O2420" s="105"/>
      <c r="P2420" s="105"/>
      <c r="Q2420" s="27"/>
      <c r="R2420" s="27"/>
      <c r="S2420" s="27"/>
      <c r="T2420" s="27"/>
      <c r="U2420" s="27"/>
      <c r="V2420" s="27"/>
      <c r="W2420" s="27"/>
      <c r="X2420" s="27"/>
      <c r="Y2420" s="27"/>
      <c r="Z2420" s="27"/>
      <c r="AA2420" s="27"/>
      <c r="AB2420" s="27"/>
      <c r="AC2420" s="27"/>
      <c r="AD2420" s="22"/>
    </row>
    <row r="2421" spans="1:30" s="25" customFormat="1" ht="12.75">
      <c r="A2421" s="22"/>
      <c r="E2421" s="43"/>
      <c r="F2421" s="44"/>
      <c r="G2421" s="49"/>
      <c r="H2421" s="49"/>
      <c r="I2421" s="49"/>
      <c r="J2421" s="26"/>
      <c r="K2421" s="26"/>
      <c r="L2421" s="26"/>
      <c r="M2421" s="297"/>
      <c r="N2421" s="105"/>
      <c r="O2421" s="105"/>
      <c r="P2421" s="105"/>
      <c r="Q2421" s="27"/>
      <c r="R2421" s="27"/>
      <c r="S2421" s="27"/>
      <c r="T2421" s="27"/>
      <c r="U2421" s="27"/>
      <c r="V2421" s="27"/>
      <c r="W2421" s="27"/>
      <c r="X2421" s="27"/>
      <c r="Y2421" s="27"/>
      <c r="Z2421" s="27"/>
      <c r="AA2421" s="27"/>
      <c r="AB2421" s="27"/>
      <c r="AC2421" s="27"/>
      <c r="AD2421" s="22"/>
    </row>
    <row r="2422" spans="1:30" s="25" customFormat="1" ht="12.75">
      <c r="A2422" s="22"/>
      <c r="E2422" s="43"/>
      <c r="F2422" s="44"/>
      <c r="G2422" s="49"/>
      <c r="H2422" s="49"/>
      <c r="I2422" s="49"/>
      <c r="J2422" s="26"/>
      <c r="K2422" s="26"/>
      <c r="L2422" s="26"/>
      <c r="M2422" s="297"/>
      <c r="N2422" s="105"/>
      <c r="O2422" s="105"/>
      <c r="P2422" s="105"/>
      <c r="Q2422" s="27"/>
      <c r="R2422" s="27"/>
      <c r="S2422" s="27"/>
      <c r="T2422" s="27"/>
      <c r="U2422" s="27"/>
      <c r="V2422" s="27"/>
      <c r="W2422" s="27"/>
      <c r="X2422" s="27"/>
      <c r="Y2422" s="27"/>
      <c r="Z2422" s="27"/>
      <c r="AA2422" s="27"/>
      <c r="AB2422" s="27"/>
      <c r="AC2422" s="27"/>
      <c r="AD2422" s="22"/>
    </row>
    <row r="2423" spans="1:30" s="25" customFormat="1" ht="12.75">
      <c r="A2423" s="22"/>
      <c r="E2423" s="43"/>
      <c r="F2423" s="44"/>
      <c r="G2423" s="49"/>
      <c r="H2423" s="49"/>
      <c r="I2423" s="49"/>
      <c r="J2423" s="26"/>
      <c r="K2423" s="26"/>
      <c r="L2423" s="26"/>
      <c r="M2423" s="297"/>
      <c r="N2423" s="105"/>
      <c r="O2423" s="105"/>
      <c r="P2423" s="105"/>
      <c r="Q2423" s="27"/>
      <c r="R2423" s="27"/>
      <c r="S2423" s="27"/>
      <c r="T2423" s="27"/>
      <c r="U2423" s="27"/>
      <c r="V2423" s="27"/>
      <c r="W2423" s="27"/>
      <c r="X2423" s="27"/>
      <c r="Y2423" s="27"/>
      <c r="Z2423" s="27"/>
      <c r="AA2423" s="27"/>
      <c r="AB2423" s="27"/>
      <c r="AC2423" s="27"/>
      <c r="AD2423" s="22"/>
    </row>
    <row r="2424" spans="1:30" s="25" customFormat="1" ht="12.75">
      <c r="A2424" s="22"/>
      <c r="E2424" s="43"/>
      <c r="F2424" s="44"/>
      <c r="G2424" s="49"/>
      <c r="H2424" s="49"/>
      <c r="I2424" s="49"/>
      <c r="J2424" s="26"/>
      <c r="K2424" s="26"/>
      <c r="L2424" s="26"/>
      <c r="M2424" s="297"/>
      <c r="N2424" s="105"/>
      <c r="O2424" s="105"/>
      <c r="P2424" s="105"/>
      <c r="Q2424" s="27"/>
      <c r="R2424" s="27"/>
      <c r="S2424" s="27"/>
      <c r="T2424" s="27"/>
      <c r="U2424" s="27"/>
      <c r="V2424" s="27"/>
      <c r="W2424" s="27"/>
      <c r="X2424" s="27"/>
      <c r="Y2424" s="27"/>
      <c r="Z2424" s="27"/>
      <c r="AA2424" s="27"/>
      <c r="AB2424" s="27"/>
      <c r="AC2424" s="27"/>
      <c r="AD2424" s="22"/>
    </row>
    <row r="2425" spans="1:30" s="25" customFormat="1" ht="12.75">
      <c r="A2425" s="22"/>
      <c r="E2425" s="43"/>
      <c r="F2425" s="44"/>
      <c r="G2425" s="49"/>
      <c r="H2425" s="49"/>
      <c r="I2425" s="49"/>
      <c r="J2425" s="26"/>
      <c r="K2425" s="26"/>
      <c r="L2425" s="26"/>
      <c r="M2425" s="297"/>
      <c r="N2425" s="105"/>
      <c r="O2425" s="105"/>
      <c r="P2425" s="105"/>
      <c r="Q2425" s="27"/>
      <c r="R2425" s="27"/>
      <c r="S2425" s="27"/>
      <c r="T2425" s="27"/>
      <c r="U2425" s="27"/>
      <c r="V2425" s="27"/>
      <c r="W2425" s="27"/>
      <c r="X2425" s="27"/>
      <c r="Y2425" s="27"/>
      <c r="Z2425" s="27"/>
      <c r="AA2425" s="27"/>
      <c r="AB2425" s="27"/>
      <c r="AC2425" s="27"/>
      <c r="AD2425" s="22"/>
    </row>
    <row r="2426" spans="1:30" s="25" customFormat="1" ht="12.75">
      <c r="A2426" s="22"/>
      <c r="E2426" s="43"/>
      <c r="F2426" s="44"/>
      <c r="G2426" s="49"/>
      <c r="H2426" s="49"/>
      <c r="I2426" s="49"/>
      <c r="J2426" s="26"/>
      <c r="K2426" s="26"/>
      <c r="L2426" s="26"/>
      <c r="M2426" s="297"/>
      <c r="N2426" s="105"/>
      <c r="O2426" s="105"/>
      <c r="P2426" s="105"/>
      <c r="Q2426" s="27"/>
      <c r="R2426" s="27"/>
      <c r="S2426" s="27"/>
      <c r="T2426" s="27"/>
      <c r="U2426" s="27"/>
      <c r="V2426" s="27"/>
      <c r="W2426" s="27"/>
      <c r="X2426" s="27"/>
      <c r="Y2426" s="27"/>
      <c r="Z2426" s="27"/>
      <c r="AA2426" s="27"/>
      <c r="AB2426" s="27"/>
      <c r="AC2426" s="27"/>
      <c r="AD2426" s="22"/>
    </row>
    <row r="2427" spans="1:30" s="25" customFormat="1" ht="12.75">
      <c r="A2427" s="22"/>
      <c r="E2427" s="43"/>
      <c r="F2427" s="44"/>
      <c r="G2427" s="49"/>
      <c r="H2427" s="49"/>
      <c r="I2427" s="49"/>
      <c r="J2427" s="26"/>
      <c r="K2427" s="26"/>
      <c r="L2427" s="26"/>
      <c r="M2427" s="297"/>
      <c r="N2427" s="105"/>
      <c r="O2427" s="105"/>
      <c r="P2427" s="105"/>
      <c r="Q2427" s="27"/>
      <c r="R2427" s="27"/>
      <c r="S2427" s="27"/>
      <c r="T2427" s="27"/>
      <c r="U2427" s="27"/>
      <c r="V2427" s="27"/>
      <c r="W2427" s="27"/>
      <c r="X2427" s="27"/>
      <c r="Y2427" s="27"/>
      <c r="Z2427" s="27"/>
      <c r="AA2427" s="27"/>
      <c r="AB2427" s="27"/>
      <c r="AC2427" s="27"/>
      <c r="AD2427" s="22"/>
    </row>
    <row r="2428" spans="1:30" s="25" customFormat="1" ht="12.75">
      <c r="A2428" s="22"/>
      <c r="E2428" s="43"/>
      <c r="F2428" s="44"/>
      <c r="G2428" s="49"/>
      <c r="H2428" s="49"/>
      <c r="I2428" s="49"/>
      <c r="J2428" s="26"/>
      <c r="K2428" s="26"/>
      <c r="L2428" s="26"/>
      <c r="M2428" s="297"/>
      <c r="N2428" s="105"/>
      <c r="O2428" s="105"/>
      <c r="P2428" s="105"/>
      <c r="Q2428" s="27"/>
      <c r="R2428" s="27"/>
      <c r="S2428" s="27"/>
      <c r="T2428" s="27"/>
      <c r="U2428" s="27"/>
      <c r="V2428" s="27"/>
      <c r="W2428" s="27"/>
      <c r="X2428" s="27"/>
      <c r="Y2428" s="27"/>
      <c r="Z2428" s="27"/>
      <c r="AA2428" s="27"/>
      <c r="AB2428" s="27"/>
      <c r="AC2428" s="27"/>
      <c r="AD2428" s="22"/>
    </row>
    <row r="2429" spans="1:30" s="25" customFormat="1" ht="12.75">
      <c r="A2429" s="22"/>
      <c r="E2429" s="43"/>
      <c r="F2429" s="44"/>
      <c r="G2429" s="49"/>
      <c r="H2429" s="49"/>
      <c r="I2429" s="49"/>
      <c r="J2429" s="26"/>
      <c r="K2429" s="26"/>
      <c r="L2429" s="26"/>
      <c r="M2429" s="297"/>
      <c r="N2429" s="105"/>
      <c r="O2429" s="105"/>
      <c r="P2429" s="105"/>
      <c r="Q2429" s="27"/>
      <c r="R2429" s="27"/>
      <c r="S2429" s="27"/>
      <c r="T2429" s="27"/>
      <c r="U2429" s="27"/>
      <c r="V2429" s="27"/>
      <c r="W2429" s="27"/>
      <c r="X2429" s="27"/>
      <c r="Y2429" s="27"/>
      <c r="Z2429" s="27"/>
      <c r="AA2429" s="27"/>
      <c r="AB2429" s="27"/>
      <c r="AC2429" s="27"/>
      <c r="AD2429" s="22"/>
    </row>
    <row r="2430" spans="1:30" s="25" customFormat="1" ht="12.75">
      <c r="A2430" s="22"/>
      <c r="E2430" s="43"/>
      <c r="F2430" s="44"/>
      <c r="G2430" s="49"/>
      <c r="H2430" s="49"/>
      <c r="I2430" s="49"/>
      <c r="J2430" s="26"/>
      <c r="K2430" s="26"/>
      <c r="L2430" s="26"/>
      <c r="M2430" s="297"/>
      <c r="N2430" s="105"/>
      <c r="O2430" s="105"/>
      <c r="P2430" s="105"/>
      <c r="Q2430" s="27"/>
      <c r="R2430" s="27"/>
      <c r="S2430" s="27"/>
      <c r="T2430" s="27"/>
      <c r="U2430" s="27"/>
      <c r="V2430" s="27"/>
      <c r="W2430" s="27"/>
      <c r="X2430" s="27"/>
      <c r="Y2430" s="27"/>
      <c r="Z2430" s="27"/>
      <c r="AA2430" s="27"/>
      <c r="AB2430" s="27"/>
      <c r="AC2430" s="27"/>
      <c r="AD2430" s="22"/>
    </row>
    <row r="2431" spans="1:30" s="25" customFormat="1" ht="12.75">
      <c r="A2431" s="22"/>
      <c r="E2431" s="43"/>
      <c r="F2431" s="44"/>
      <c r="G2431" s="49"/>
      <c r="H2431" s="49"/>
      <c r="I2431" s="49"/>
      <c r="J2431" s="26"/>
      <c r="K2431" s="26"/>
      <c r="L2431" s="26"/>
      <c r="M2431" s="297"/>
      <c r="N2431" s="105"/>
      <c r="O2431" s="105"/>
      <c r="P2431" s="105"/>
      <c r="Q2431" s="27"/>
      <c r="R2431" s="27"/>
      <c r="S2431" s="27"/>
      <c r="T2431" s="27"/>
      <c r="U2431" s="27"/>
      <c r="V2431" s="27"/>
      <c r="W2431" s="27"/>
      <c r="X2431" s="27"/>
      <c r="Y2431" s="27"/>
      <c r="Z2431" s="27"/>
      <c r="AA2431" s="27"/>
      <c r="AB2431" s="27"/>
      <c r="AC2431" s="27"/>
      <c r="AD2431" s="22"/>
    </row>
    <row r="2432" spans="1:30" s="25" customFormat="1" ht="12.75">
      <c r="A2432" s="22"/>
      <c r="E2432" s="43"/>
      <c r="F2432" s="44"/>
      <c r="G2432" s="49"/>
      <c r="H2432" s="49"/>
      <c r="I2432" s="49"/>
      <c r="J2432" s="26"/>
      <c r="K2432" s="26"/>
      <c r="L2432" s="26"/>
      <c r="M2432" s="297"/>
      <c r="N2432" s="105"/>
      <c r="O2432" s="105"/>
      <c r="P2432" s="105"/>
      <c r="Q2432" s="27"/>
      <c r="R2432" s="27"/>
      <c r="S2432" s="27"/>
      <c r="T2432" s="27"/>
      <c r="U2432" s="27"/>
      <c r="V2432" s="27"/>
      <c r="W2432" s="27"/>
      <c r="X2432" s="27"/>
      <c r="Y2432" s="27"/>
      <c r="Z2432" s="27"/>
      <c r="AA2432" s="27"/>
      <c r="AB2432" s="27"/>
      <c r="AC2432" s="27"/>
      <c r="AD2432" s="22"/>
    </row>
    <row r="2433" spans="1:30" s="25" customFormat="1" ht="12.75">
      <c r="A2433" s="22"/>
      <c r="E2433" s="43"/>
      <c r="F2433" s="44"/>
      <c r="G2433" s="49"/>
      <c r="H2433" s="49"/>
      <c r="I2433" s="49"/>
      <c r="J2433" s="26"/>
      <c r="K2433" s="26"/>
      <c r="L2433" s="26"/>
      <c r="M2433" s="297"/>
      <c r="N2433" s="105"/>
      <c r="O2433" s="105"/>
      <c r="P2433" s="105"/>
      <c r="Q2433" s="27"/>
      <c r="R2433" s="27"/>
      <c r="S2433" s="27"/>
      <c r="T2433" s="27"/>
      <c r="U2433" s="27"/>
      <c r="V2433" s="27"/>
      <c r="W2433" s="27"/>
      <c r="X2433" s="27"/>
      <c r="Y2433" s="27"/>
      <c r="Z2433" s="27"/>
      <c r="AA2433" s="27"/>
      <c r="AB2433" s="27"/>
      <c r="AC2433" s="27"/>
      <c r="AD2433" s="22"/>
    </row>
    <row r="2434" spans="1:30" s="25" customFormat="1" ht="12.75">
      <c r="A2434" s="22"/>
      <c r="E2434" s="43"/>
      <c r="F2434" s="44"/>
      <c r="G2434" s="49"/>
      <c r="H2434" s="49"/>
      <c r="I2434" s="49"/>
      <c r="J2434" s="26"/>
      <c r="K2434" s="26"/>
      <c r="L2434" s="26"/>
      <c r="M2434" s="297"/>
      <c r="N2434" s="105"/>
      <c r="O2434" s="105"/>
      <c r="P2434" s="105"/>
      <c r="Q2434" s="27"/>
      <c r="R2434" s="27"/>
      <c r="S2434" s="27"/>
      <c r="T2434" s="27"/>
      <c r="U2434" s="27"/>
      <c r="V2434" s="27"/>
      <c r="W2434" s="27"/>
      <c r="X2434" s="27"/>
      <c r="Y2434" s="27"/>
      <c r="Z2434" s="27"/>
      <c r="AA2434" s="27"/>
      <c r="AB2434" s="27"/>
      <c r="AC2434" s="27"/>
      <c r="AD2434" s="22"/>
    </row>
    <row r="2435" spans="1:30" s="25" customFormat="1" ht="12.75">
      <c r="A2435" s="22"/>
      <c r="E2435" s="43"/>
      <c r="F2435" s="44"/>
      <c r="G2435" s="49"/>
      <c r="H2435" s="49"/>
      <c r="I2435" s="49"/>
      <c r="J2435" s="26"/>
      <c r="K2435" s="26"/>
      <c r="L2435" s="26"/>
      <c r="M2435" s="297"/>
      <c r="N2435" s="105"/>
      <c r="O2435" s="105"/>
      <c r="P2435" s="105"/>
      <c r="Q2435" s="27"/>
      <c r="R2435" s="27"/>
      <c r="S2435" s="27"/>
      <c r="T2435" s="27"/>
      <c r="U2435" s="27"/>
      <c r="V2435" s="27"/>
      <c r="W2435" s="27"/>
      <c r="X2435" s="27"/>
      <c r="Y2435" s="27"/>
      <c r="Z2435" s="27"/>
      <c r="AA2435" s="27"/>
      <c r="AB2435" s="27"/>
      <c r="AC2435" s="27"/>
      <c r="AD2435" s="22"/>
    </row>
    <row r="2436" spans="1:30" s="25" customFormat="1" ht="12.75">
      <c r="A2436" s="22"/>
      <c r="E2436" s="43"/>
      <c r="F2436" s="44"/>
      <c r="G2436" s="49"/>
      <c r="H2436" s="49"/>
      <c r="I2436" s="49"/>
      <c r="J2436" s="26"/>
      <c r="K2436" s="26"/>
      <c r="L2436" s="26"/>
      <c r="M2436" s="297"/>
      <c r="N2436" s="105"/>
      <c r="O2436" s="105"/>
      <c r="P2436" s="105"/>
      <c r="Q2436" s="27"/>
      <c r="R2436" s="27"/>
      <c r="S2436" s="27"/>
      <c r="T2436" s="27"/>
      <c r="U2436" s="27"/>
      <c r="V2436" s="27"/>
      <c r="W2436" s="27"/>
      <c r="X2436" s="27"/>
      <c r="Y2436" s="27"/>
      <c r="Z2436" s="27"/>
      <c r="AA2436" s="27"/>
      <c r="AB2436" s="27"/>
      <c r="AC2436" s="27"/>
      <c r="AD2436" s="22"/>
    </row>
    <row r="2437" spans="1:30" s="25" customFormat="1" ht="12.75">
      <c r="A2437" s="22"/>
      <c r="E2437" s="43"/>
      <c r="F2437" s="44"/>
      <c r="G2437" s="49"/>
      <c r="H2437" s="49"/>
      <c r="I2437" s="49"/>
      <c r="J2437" s="26"/>
      <c r="K2437" s="26"/>
      <c r="L2437" s="26"/>
      <c r="M2437" s="297"/>
      <c r="N2437" s="105"/>
      <c r="O2437" s="105"/>
      <c r="P2437" s="105"/>
      <c r="Q2437" s="27"/>
      <c r="R2437" s="27"/>
      <c r="S2437" s="27"/>
      <c r="T2437" s="27"/>
      <c r="U2437" s="27"/>
      <c r="V2437" s="27"/>
      <c r="W2437" s="27"/>
      <c r="X2437" s="27"/>
      <c r="Y2437" s="27"/>
      <c r="Z2437" s="27"/>
      <c r="AA2437" s="27"/>
      <c r="AB2437" s="27"/>
      <c r="AC2437" s="27"/>
      <c r="AD2437" s="22"/>
    </row>
    <row r="2438" spans="1:30" s="25" customFormat="1" ht="12.75">
      <c r="A2438" s="22"/>
      <c r="E2438" s="43"/>
      <c r="F2438" s="44"/>
      <c r="G2438" s="49"/>
      <c r="H2438" s="49"/>
      <c r="I2438" s="49"/>
      <c r="J2438" s="26"/>
      <c r="K2438" s="26"/>
      <c r="L2438" s="26"/>
      <c r="M2438" s="297"/>
      <c r="N2438" s="105"/>
      <c r="O2438" s="105"/>
      <c r="P2438" s="105"/>
      <c r="Q2438" s="27"/>
      <c r="R2438" s="27"/>
      <c r="S2438" s="27"/>
      <c r="T2438" s="27"/>
      <c r="U2438" s="27"/>
      <c r="V2438" s="27"/>
      <c r="W2438" s="27"/>
      <c r="X2438" s="27"/>
      <c r="Y2438" s="27"/>
      <c r="Z2438" s="27"/>
      <c r="AA2438" s="27"/>
      <c r="AB2438" s="27"/>
      <c r="AC2438" s="27"/>
      <c r="AD2438" s="22"/>
    </row>
    <row r="2439" spans="1:30" s="25" customFormat="1" ht="12.75">
      <c r="A2439" s="22"/>
      <c r="E2439" s="43"/>
      <c r="F2439" s="44"/>
      <c r="G2439" s="49"/>
      <c r="H2439" s="49"/>
      <c r="I2439" s="49"/>
      <c r="J2439" s="26"/>
      <c r="K2439" s="26"/>
      <c r="L2439" s="26"/>
      <c r="M2439" s="297"/>
      <c r="N2439" s="105"/>
      <c r="O2439" s="105"/>
      <c r="P2439" s="105"/>
      <c r="Q2439" s="27"/>
      <c r="R2439" s="27"/>
      <c r="S2439" s="27"/>
      <c r="T2439" s="27"/>
      <c r="U2439" s="27"/>
      <c r="V2439" s="27"/>
      <c r="W2439" s="27"/>
      <c r="X2439" s="27"/>
      <c r="Y2439" s="27"/>
      <c r="Z2439" s="27"/>
      <c r="AA2439" s="27"/>
      <c r="AB2439" s="27"/>
      <c r="AC2439" s="27"/>
      <c r="AD2439" s="22"/>
    </row>
    <row r="2440" spans="1:30" s="25" customFormat="1" ht="12.75">
      <c r="A2440" s="22"/>
      <c r="E2440" s="43"/>
      <c r="F2440" s="44"/>
      <c r="G2440" s="49"/>
      <c r="H2440" s="49"/>
      <c r="I2440" s="49"/>
      <c r="J2440" s="26"/>
      <c r="K2440" s="26"/>
      <c r="L2440" s="26"/>
      <c r="M2440" s="297"/>
      <c r="N2440" s="105"/>
      <c r="O2440" s="105"/>
      <c r="P2440" s="105"/>
      <c r="Q2440" s="27"/>
      <c r="R2440" s="27"/>
      <c r="S2440" s="27"/>
      <c r="T2440" s="27"/>
      <c r="U2440" s="27"/>
      <c r="V2440" s="27"/>
      <c r="W2440" s="27"/>
      <c r="X2440" s="27"/>
      <c r="Y2440" s="27"/>
      <c r="Z2440" s="27"/>
      <c r="AA2440" s="27"/>
      <c r="AB2440" s="27"/>
      <c r="AC2440" s="27"/>
      <c r="AD2440" s="22"/>
    </row>
    <row r="2441" spans="1:30" s="25" customFormat="1" ht="12.75">
      <c r="A2441" s="22"/>
      <c r="E2441" s="43"/>
      <c r="F2441" s="44"/>
      <c r="G2441" s="49"/>
      <c r="H2441" s="49"/>
      <c r="I2441" s="49"/>
      <c r="J2441" s="26"/>
      <c r="K2441" s="26"/>
      <c r="L2441" s="26"/>
      <c r="M2441" s="297"/>
      <c r="N2441" s="105"/>
      <c r="O2441" s="105"/>
      <c r="P2441" s="105"/>
      <c r="Q2441" s="27"/>
      <c r="R2441" s="27"/>
      <c r="S2441" s="27"/>
      <c r="T2441" s="27"/>
      <c r="U2441" s="27"/>
      <c r="V2441" s="27"/>
      <c r="W2441" s="27"/>
      <c r="X2441" s="27"/>
      <c r="Y2441" s="27"/>
      <c r="Z2441" s="27"/>
      <c r="AA2441" s="27"/>
      <c r="AB2441" s="27"/>
      <c r="AC2441" s="27"/>
      <c r="AD2441" s="22"/>
    </row>
    <row r="2442" spans="1:30" s="25" customFormat="1" ht="12.75">
      <c r="A2442" s="22"/>
      <c r="E2442" s="43"/>
      <c r="F2442" s="44"/>
      <c r="G2442" s="49"/>
      <c r="H2442" s="49"/>
      <c r="I2442" s="49"/>
      <c r="J2442" s="26"/>
      <c r="K2442" s="26"/>
      <c r="L2442" s="26"/>
      <c r="M2442" s="297"/>
      <c r="N2442" s="105"/>
      <c r="O2442" s="105"/>
      <c r="P2442" s="105"/>
      <c r="Q2442" s="27"/>
      <c r="R2442" s="27"/>
      <c r="S2442" s="27"/>
      <c r="T2442" s="27"/>
      <c r="U2442" s="27"/>
      <c r="V2442" s="27"/>
      <c r="W2442" s="27"/>
      <c r="X2442" s="27"/>
      <c r="Y2442" s="27"/>
      <c r="Z2442" s="27"/>
      <c r="AA2442" s="27"/>
      <c r="AB2442" s="27"/>
      <c r="AC2442" s="27"/>
      <c r="AD2442" s="22"/>
    </row>
    <row r="2443" spans="1:30" s="25" customFormat="1" ht="12.75">
      <c r="A2443" s="22"/>
      <c r="E2443" s="43"/>
      <c r="F2443" s="44"/>
      <c r="G2443" s="49"/>
      <c r="H2443" s="49"/>
      <c r="I2443" s="49"/>
      <c r="J2443" s="26"/>
      <c r="K2443" s="26"/>
      <c r="L2443" s="26"/>
      <c r="M2443" s="297"/>
      <c r="N2443" s="105"/>
      <c r="O2443" s="105"/>
      <c r="P2443" s="105"/>
      <c r="Q2443" s="27"/>
      <c r="R2443" s="27"/>
      <c r="S2443" s="27"/>
      <c r="T2443" s="27"/>
      <c r="U2443" s="27"/>
      <c r="V2443" s="27"/>
      <c r="W2443" s="27"/>
      <c r="X2443" s="27"/>
      <c r="Y2443" s="27"/>
      <c r="Z2443" s="27"/>
      <c r="AA2443" s="27"/>
      <c r="AB2443" s="27"/>
      <c r="AC2443" s="27"/>
      <c r="AD2443" s="22"/>
    </row>
    <row r="2444" spans="1:30" s="25" customFormat="1" ht="12.75">
      <c r="A2444" s="22"/>
      <c r="E2444" s="43"/>
      <c r="F2444" s="44"/>
      <c r="G2444" s="49"/>
      <c r="H2444" s="49"/>
      <c r="I2444" s="49"/>
      <c r="J2444" s="26"/>
      <c r="K2444" s="26"/>
      <c r="L2444" s="26"/>
      <c r="M2444" s="297"/>
      <c r="N2444" s="105"/>
      <c r="O2444" s="105"/>
      <c r="P2444" s="105"/>
      <c r="Q2444" s="27"/>
      <c r="R2444" s="27"/>
      <c r="S2444" s="27"/>
      <c r="T2444" s="27"/>
      <c r="U2444" s="27"/>
      <c r="V2444" s="27"/>
      <c r="W2444" s="27"/>
      <c r="X2444" s="27"/>
      <c r="Y2444" s="27"/>
      <c r="Z2444" s="27"/>
      <c r="AA2444" s="27"/>
      <c r="AB2444" s="27"/>
      <c r="AC2444" s="27"/>
      <c r="AD2444" s="22"/>
    </row>
    <row r="2445" spans="1:30" s="25" customFormat="1" ht="12.75">
      <c r="A2445" s="22"/>
      <c r="E2445" s="43"/>
      <c r="F2445" s="44"/>
      <c r="G2445" s="49"/>
      <c r="H2445" s="49"/>
      <c r="I2445" s="49"/>
      <c r="J2445" s="26"/>
      <c r="K2445" s="26"/>
      <c r="L2445" s="26"/>
      <c r="M2445" s="297"/>
      <c r="N2445" s="105"/>
      <c r="O2445" s="105"/>
      <c r="P2445" s="105"/>
      <c r="Q2445" s="27"/>
      <c r="R2445" s="27"/>
      <c r="S2445" s="27"/>
      <c r="T2445" s="27"/>
      <c r="U2445" s="27"/>
      <c r="V2445" s="27"/>
      <c r="W2445" s="27"/>
      <c r="X2445" s="27"/>
      <c r="Y2445" s="27"/>
      <c r="Z2445" s="27"/>
      <c r="AA2445" s="27"/>
      <c r="AB2445" s="27"/>
      <c r="AC2445" s="27"/>
      <c r="AD2445" s="22"/>
    </row>
    <row r="2446" spans="1:30" s="25" customFormat="1" ht="12.75">
      <c r="A2446" s="22"/>
      <c r="E2446" s="43"/>
      <c r="F2446" s="44"/>
      <c r="G2446" s="49"/>
      <c r="H2446" s="49"/>
      <c r="I2446" s="49"/>
      <c r="J2446" s="26"/>
      <c r="K2446" s="26"/>
      <c r="L2446" s="26"/>
      <c r="M2446" s="297"/>
      <c r="N2446" s="105"/>
      <c r="O2446" s="105"/>
      <c r="P2446" s="105"/>
      <c r="Q2446" s="27"/>
      <c r="R2446" s="27"/>
      <c r="S2446" s="27"/>
      <c r="T2446" s="27"/>
      <c r="U2446" s="27"/>
      <c r="V2446" s="27"/>
      <c r="W2446" s="27"/>
      <c r="X2446" s="27"/>
      <c r="Y2446" s="27"/>
      <c r="Z2446" s="27"/>
      <c r="AA2446" s="27"/>
      <c r="AB2446" s="27"/>
      <c r="AC2446" s="27"/>
      <c r="AD2446" s="22"/>
    </row>
    <row r="2447" spans="1:30" s="25" customFormat="1" ht="12.75">
      <c r="A2447" s="22"/>
      <c r="E2447" s="43"/>
      <c r="F2447" s="44"/>
      <c r="G2447" s="49"/>
      <c r="H2447" s="49"/>
      <c r="I2447" s="49"/>
      <c r="J2447" s="26"/>
      <c r="K2447" s="26"/>
      <c r="L2447" s="26"/>
      <c r="M2447" s="297"/>
      <c r="N2447" s="105"/>
      <c r="O2447" s="105"/>
      <c r="P2447" s="105"/>
      <c r="Q2447" s="27"/>
      <c r="R2447" s="27"/>
      <c r="S2447" s="27"/>
      <c r="T2447" s="27"/>
      <c r="U2447" s="27"/>
      <c r="V2447" s="27"/>
      <c r="W2447" s="27"/>
      <c r="X2447" s="27"/>
      <c r="Y2447" s="27"/>
      <c r="Z2447" s="27"/>
      <c r="AA2447" s="27"/>
      <c r="AB2447" s="27"/>
      <c r="AC2447" s="27"/>
      <c r="AD2447" s="22"/>
    </row>
    <row r="2448" spans="1:30" s="25" customFormat="1" ht="12.75">
      <c r="A2448" s="22"/>
      <c r="E2448" s="43"/>
      <c r="F2448" s="44"/>
      <c r="G2448" s="49"/>
      <c r="H2448" s="49"/>
      <c r="I2448" s="49"/>
      <c r="J2448" s="26"/>
      <c r="K2448" s="26"/>
      <c r="L2448" s="26"/>
      <c r="M2448" s="297"/>
      <c r="N2448" s="105"/>
      <c r="O2448" s="105"/>
      <c r="P2448" s="105"/>
      <c r="Q2448" s="27"/>
      <c r="R2448" s="27"/>
      <c r="S2448" s="27"/>
      <c r="T2448" s="27"/>
      <c r="U2448" s="27"/>
      <c r="V2448" s="27"/>
      <c r="W2448" s="27"/>
      <c r="X2448" s="27"/>
      <c r="Y2448" s="27"/>
      <c r="Z2448" s="27"/>
      <c r="AA2448" s="27"/>
      <c r="AB2448" s="27"/>
      <c r="AC2448" s="27"/>
      <c r="AD2448" s="22"/>
    </row>
    <row r="2449" spans="1:30" s="25" customFormat="1" ht="12.75">
      <c r="A2449" s="22"/>
      <c r="E2449" s="43"/>
      <c r="F2449" s="44"/>
      <c r="G2449" s="49"/>
      <c r="H2449" s="49"/>
      <c r="I2449" s="49"/>
      <c r="J2449" s="26"/>
      <c r="K2449" s="26"/>
      <c r="L2449" s="26"/>
      <c r="M2449" s="297"/>
      <c r="N2449" s="105"/>
      <c r="O2449" s="105"/>
      <c r="P2449" s="105"/>
      <c r="Q2449" s="27"/>
      <c r="R2449" s="27"/>
      <c r="S2449" s="27"/>
      <c r="T2449" s="27"/>
      <c r="U2449" s="27"/>
      <c r="V2449" s="27"/>
      <c r="W2449" s="27"/>
      <c r="X2449" s="27"/>
      <c r="Y2449" s="27"/>
      <c r="Z2449" s="27"/>
      <c r="AA2449" s="27"/>
      <c r="AB2449" s="27"/>
      <c r="AC2449" s="27"/>
      <c r="AD2449" s="22"/>
    </row>
    <row r="2450" spans="1:30" s="25" customFormat="1" ht="12.75">
      <c r="A2450" s="22"/>
      <c r="E2450" s="43"/>
      <c r="F2450" s="44"/>
      <c r="G2450" s="49"/>
      <c r="H2450" s="49"/>
      <c r="I2450" s="49"/>
      <c r="J2450" s="26"/>
      <c r="K2450" s="26"/>
      <c r="L2450" s="26"/>
      <c r="M2450" s="297"/>
      <c r="N2450" s="105"/>
      <c r="O2450" s="105"/>
      <c r="P2450" s="105"/>
      <c r="Q2450" s="27"/>
      <c r="R2450" s="27"/>
      <c r="S2450" s="27"/>
      <c r="T2450" s="27"/>
      <c r="U2450" s="27"/>
      <c r="V2450" s="27"/>
      <c r="W2450" s="27"/>
      <c r="X2450" s="27"/>
      <c r="Y2450" s="27"/>
      <c r="Z2450" s="27"/>
      <c r="AA2450" s="27"/>
      <c r="AB2450" s="27"/>
      <c r="AC2450" s="27"/>
      <c r="AD2450" s="22"/>
    </row>
    <row r="2451" spans="1:30" s="25" customFormat="1" ht="12.75">
      <c r="A2451" s="22"/>
      <c r="E2451" s="43"/>
      <c r="F2451" s="44"/>
      <c r="G2451" s="49"/>
      <c r="H2451" s="49"/>
      <c r="I2451" s="49"/>
      <c r="J2451" s="26"/>
      <c r="K2451" s="26"/>
      <c r="L2451" s="26"/>
      <c r="M2451" s="297"/>
      <c r="N2451" s="105"/>
      <c r="O2451" s="105"/>
      <c r="P2451" s="105"/>
      <c r="Q2451" s="27"/>
      <c r="R2451" s="27"/>
      <c r="S2451" s="27"/>
      <c r="T2451" s="27"/>
      <c r="U2451" s="27"/>
      <c r="V2451" s="27"/>
      <c r="W2451" s="27"/>
      <c r="X2451" s="27"/>
      <c r="Y2451" s="27"/>
      <c r="Z2451" s="27"/>
      <c r="AA2451" s="27"/>
      <c r="AB2451" s="27"/>
      <c r="AC2451" s="27"/>
      <c r="AD2451" s="22"/>
    </row>
    <row r="2452" spans="1:30" s="25" customFormat="1" ht="12.75">
      <c r="A2452" s="22"/>
      <c r="E2452" s="43"/>
      <c r="F2452" s="44"/>
      <c r="G2452" s="49"/>
      <c r="H2452" s="49"/>
      <c r="I2452" s="49"/>
      <c r="J2452" s="26"/>
      <c r="K2452" s="26"/>
      <c r="L2452" s="26"/>
      <c r="M2452" s="297"/>
      <c r="N2452" s="105"/>
      <c r="O2452" s="105"/>
      <c r="P2452" s="105"/>
      <c r="Q2452" s="27"/>
      <c r="R2452" s="27"/>
      <c r="S2452" s="27"/>
      <c r="T2452" s="27"/>
      <c r="U2452" s="27"/>
      <c r="V2452" s="27"/>
      <c r="W2452" s="27"/>
      <c r="X2452" s="27"/>
      <c r="Y2452" s="27"/>
      <c r="Z2452" s="27"/>
      <c r="AA2452" s="27"/>
      <c r="AB2452" s="27"/>
      <c r="AC2452" s="27"/>
      <c r="AD2452" s="22"/>
    </row>
    <row r="2453" spans="1:30" s="25" customFormat="1" ht="12.75">
      <c r="A2453" s="22"/>
      <c r="E2453" s="43"/>
      <c r="F2453" s="44"/>
      <c r="G2453" s="49"/>
      <c r="H2453" s="49"/>
      <c r="I2453" s="49"/>
      <c r="J2453" s="26"/>
      <c r="K2453" s="26"/>
      <c r="L2453" s="26"/>
      <c r="M2453" s="297"/>
      <c r="N2453" s="105"/>
      <c r="O2453" s="105"/>
      <c r="P2453" s="105"/>
      <c r="Q2453" s="27"/>
      <c r="R2453" s="27"/>
      <c r="S2453" s="27"/>
      <c r="T2453" s="27"/>
      <c r="U2453" s="27"/>
      <c r="V2453" s="27"/>
      <c r="W2453" s="27"/>
      <c r="X2453" s="27"/>
      <c r="Y2453" s="27"/>
      <c r="Z2453" s="27"/>
      <c r="AA2453" s="27"/>
      <c r="AB2453" s="27"/>
      <c r="AC2453" s="27"/>
      <c r="AD2453" s="22"/>
    </row>
    <row r="2454" spans="1:30" s="25" customFormat="1" ht="12.75">
      <c r="A2454" s="22"/>
      <c r="E2454" s="43"/>
      <c r="F2454" s="44"/>
      <c r="G2454" s="49"/>
      <c r="H2454" s="49"/>
      <c r="I2454" s="49"/>
      <c r="J2454" s="26"/>
      <c r="K2454" s="26"/>
      <c r="L2454" s="26"/>
      <c r="M2454" s="297"/>
      <c r="N2454" s="105"/>
      <c r="O2454" s="105"/>
      <c r="P2454" s="105"/>
      <c r="Q2454" s="27"/>
      <c r="R2454" s="27"/>
      <c r="S2454" s="27"/>
      <c r="T2454" s="27"/>
      <c r="U2454" s="27"/>
      <c r="V2454" s="27"/>
      <c r="W2454" s="27"/>
      <c r="X2454" s="27"/>
      <c r="Y2454" s="27"/>
      <c r="Z2454" s="27"/>
      <c r="AA2454" s="27"/>
      <c r="AB2454" s="27"/>
      <c r="AC2454" s="27"/>
      <c r="AD2454" s="22"/>
    </row>
    <row r="2455" spans="1:30" s="25" customFormat="1" ht="12.75">
      <c r="A2455" s="22"/>
      <c r="E2455" s="43"/>
      <c r="F2455" s="44"/>
      <c r="G2455" s="49"/>
      <c r="H2455" s="49"/>
      <c r="I2455" s="49"/>
      <c r="J2455" s="26"/>
      <c r="K2455" s="26"/>
      <c r="L2455" s="26"/>
      <c r="M2455" s="297"/>
      <c r="N2455" s="105"/>
      <c r="O2455" s="105"/>
      <c r="P2455" s="105"/>
      <c r="Q2455" s="27"/>
      <c r="R2455" s="27"/>
      <c r="S2455" s="27"/>
      <c r="T2455" s="27"/>
      <c r="U2455" s="27"/>
      <c r="V2455" s="27"/>
      <c r="W2455" s="27"/>
      <c r="X2455" s="27"/>
      <c r="Y2455" s="27"/>
      <c r="Z2455" s="27"/>
      <c r="AA2455" s="27"/>
      <c r="AB2455" s="27"/>
      <c r="AC2455" s="27"/>
      <c r="AD2455" s="22"/>
    </row>
    <row r="2456" spans="1:30" s="25" customFormat="1" ht="12.75">
      <c r="A2456" s="22"/>
      <c r="E2456" s="43"/>
      <c r="F2456" s="44"/>
      <c r="G2456" s="49"/>
      <c r="H2456" s="49"/>
      <c r="I2456" s="49"/>
      <c r="J2456" s="26"/>
      <c r="K2456" s="26"/>
      <c r="L2456" s="26"/>
      <c r="M2456" s="297"/>
      <c r="N2456" s="105"/>
      <c r="O2456" s="105"/>
      <c r="P2456" s="105"/>
      <c r="Q2456" s="27"/>
      <c r="R2456" s="27"/>
      <c r="S2456" s="27"/>
      <c r="T2456" s="27"/>
      <c r="U2456" s="27"/>
      <c r="V2456" s="27"/>
      <c r="W2456" s="27"/>
      <c r="X2456" s="27"/>
      <c r="Y2456" s="27"/>
      <c r="Z2456" s="27"/>
      <c r="AA2456" s="27"/>
      <c r="AB2456" s="27"/>
      <c r="AC2456" s="27"/>
      <c r="AD2456" s="22"/>
    </row>
    <row r="2457" spans="1:30" s="25" customFormat="1" ht="12.75">
      <c r="A2457" s="22"/>
      <c r="E2457" s="43"/>
      <c r="F2457" s="44"/>
      <c r="G2457" s="49"/>
      <c r="H2457" s="49"/>
      <c r="I2457" s="49"/>
      <c r="J2457" s="26"/>
      <c r="K2457" s="26"/>
      <c r="L2457" s="26"/>
      <c r="M2457" s="297"/>
      <c r="N2457" s="105"/>
      <c r="O2457" s="105"/>
      <c r="P2457" s="105"/>
      <c r="Q2457" s="27"/>
      <c r="R2457" s="27"/>
      <c r="S2457" s="27"/>
      <c r="T2457" s="27"/>
      <c r="U2457" s="27"/>
      <c r="V2457" s="27"/>
      <c r="W2457" s="27"/>
      <c r="X2457" s="27"/>
      <c r="Y2457" s="27"/>
      <c r="Z2457" s="27"/>
      <c r="AA2457" s="27"/>
      <c r="AB2457" s="27"/>
      <c r="AC2457" s="27"/>
      <c r="AD2457" s="22"/>
    </row>
    <row r="2458" spans="1:30" s="25" customFormat="1" ht="12.75">
      <c r="A2458" s="22"/>
      <c r="E2458" s="43"/>
      <c r="F2458" s="44"/>
      <c r="G2458" s="49"/>
      <c r="H2458" s="49"/>
      <c r="I2458" s="49"/>
      <c r="J2458" s="26"/>
      <c r="K2458" s="26"/>
      <c r="L2458" s="26"/>
      <c r="M2458" s="297"/>
      <c r="N2458" s="105"/>
      <c r="O2458" s="105"/>
      <c r="P2458" s="105"/>
      <c r="Q2458" s="27"/>
      <c r="R2458" s="27"/>
      <c r="S2458" s="27"/>
      <c r="T2458" s="27"/>
      <c r="U2458" s="27"/>
      <c r="V2458" s="27"/>
      <c r="W2458" s="27"/>
      <c r="X2458" s="27"/>
      <c r="Y2458" s="27"/>
      <c r="Z2458" s="27"/>
      <c r="AA2458" s="27"/>
      <c r="AB2458" s="27"/>
      <c r="AC2458" s="27"/>
      <c r="AD2458" s="22"/>
    </row>
    <row r="2459" spans="1:30" s="25" customFormat="1" ht="12.75">
      <c r="A2459" s="22"/>
      <c r="E2459" s="43"/>
      <c r="F2459" s="44"/>
      <c r="G2459" s="49"/>
      <c r="H2459" s="49"/>
      <c r="I2459" s="49"/>
      <c r="J2459" s="26"/>
      <c r="K2459" s="26"/>
      <c r="L2459" s="26"/>
      <c r="M2459" s="297"/>
      <c r="N2459" s="105"/>
      <c r="O2459" s="105"/>
      <c r="P2459" s="105"/>
      <c r="Q2459" s="27"/>
      <c r="R2459" s="27"/>
      <c r="S2459" s="27"/>
      <c r="T2459" s="27"/>
      <c r="U2459" s="27"/>
      <c r="V2459" s="27"/>
      <c r="W2459" s="27"/>
      <c r="X2459" s="27"/>
      <c r="Y2459" s="27"/>
      <c r="Z2459" s="27"/>
      <c r="AA2459" s="27"/>
      <c r="AB2459" s="27"/>
      <c r="AC2459" s="27"/>
      <c r="AD2459" s="22"/>
    </row>
    <row r="2460" spans="1:30" s="25" customFormat="1" ht="12.75">
      <c r="A2460" s="22"/>
      <c r="E2460" s="43"/>
      <c r="F2460" s="44"/>
      <c r="G2460" s="49"/>
      <c r="H2460" s="49"/>
      <c r="I2460" s="49"/>
      <c r="J2460" s="26"/>
      <c r="K2460" s="26"/>
      <c r="L2460" s="26"/>
      <c r="M2460" s="297"/>
      <c r="N2460" s="105"/>
      <c r="O2460" s="105"/>
      <c r="P2460" s="105"/>
      <c r="Q2460" s="27"/>
      <c r="R2460" s="27"/>
      <c r="S2460" s="27"/>
      <c r="T2460" s="27"/>
      <c r="U2460" s="27"/>
      <c r="V2460" s="27"/>
      <c r="W2460" s="27"/>
      <c r="X2460" s="27"/>
      <c r="Y2460" s="27"/>
      <c r="Z2460" s="27"/>
      <c r="AA2460" s="27"/>
      <c r="AB2460" s="27"/>
      <c r="AC2460" s="27"/>
      <c r="AD2460" s="22"/>
    </row>
    <row r="2461" spans="1:30" s="25" customFormat="1" ht="12.75">
      <c r="A2461" s="22"/>
      <c r="E2461" s="43"/>
      <c r="F2461" s="44"/>
      <c r="G2461" s="49"/>
      <c r="H2461" s="49"/>
      <c r="I2461" s="49"/>
      <c r="J2461" s="26"/>
      <c r="K2461" s="26"/>
      <c r="L2461" s="26"/>
      <c r="M2461" s="297"/>
      <c r="N2461" s="105"/>
      <c r="O2461" s="105"/>
      <c r="P2461" s="105"/>
      <c r="Q2461" s="27"/>
      <c r="R2461" s="27"/>
      <c r="S2461" s="27"/>
      <c r="T2461" s="27"/>
      <c r="U2461" s="27"/>
      <c r="V2461" s="27"/>
      <c r="W2461" s="27"/>
      <c r="X2461" s="27"/>
      <c r="Y2461" s="27"/>
      <c r="Z2461" s="27"/>
      <c r="AA2461" s="27"/>
      <c r="AB2461" s="27"/>
      <c r="AC2461" s="27"/>
      <c r="AD2461" s="22"/>
    </row>
    <row r="2462" spans="1:30" s="25" customFormat="1" ht="12.75">
      <c r="A2462" s="22"/>
      <c r="E2462" s="43"/>
      <c r="F2462" s="44"/>
      <c r="G2462" s="49"/>
      <c r="H2462" s="49"/>
      <c r="I2462" s="49"/>
      <c r="J2462" s="26"/>
      <c r="K2462" s="26"/>
      <c r="L2462" s="26"/>
      <c r="M2462" s="297"/>
      <c r="N2462" s="105"/>
      <c r="O2462" s="105"/>
      <c r="P2462" s="105"/>
      <c r="Q2462" s="27"/>
      <c r="R2462" s="27"/>
      <c r="S2462" s="27"/>
      <c r="T2462" s="27"/>
      <c r="U2462" s="27"/>
      <c r="V2462" s="27"/>
      <c r="W2462" s="27"/>
      <c r="X2462" s="27"/>
      <c r="Y2462" s="27"/>
      <c r="Z2462" s="27"/>
      <c r="AA2462" s="27"/>
      <c r="AB2462" s="27"/>
      <c r="AC2462" s="27"/>
      <c r="AD2462" s="22"/>
    </row>
    <row r="2463" spans="1:30" s="25" customFormat="1" ht="12.75">
      <c r="A2463" s="22"/>
      <c r="E2463" s="43"/>
      <c r="F2463" s="44"/>
      <c r="G2463" s="49"/>
      <c r="H2463" s="49"/>
      <c r="I2463" s="49"/>
      <c r="J2463" s="26"/>
      <c r="K2463" s="26"/>
      <c r="L2463" s="26"/>
      <c r="M2463" s="297"/>
      <c r="N2463" s="105"/>
      <c r="O2463" s="105"/>
      <c r="P2463" s="105"/>
      <c r="Q2463" s="27"/>
      <c r="R2463" s="27"/>
      <c r="S2463" s="27"/>
      <c r="T2463" s="27"/>
      <c r="U2463" s="27"/>
      <c r="V2463" s="27"/>
      <c r="W2463" s="27"/>
      <c r="X2463" s="27"/>
      <c r="Y2463" s="27"/>
      <c r="Z2463" s="27"/>
      <c r="AA2463" s="27"/>
      <c r="AB2463" s="27"/>
      <c r="AC2463" s="27"/>
      <c r="AD2463" s="22"/>
    </row>
    <row r="2464" spans="1:30" s="25" customFormat="1" ht="12.75">
      <c r="A2464" s="22"/>
      <c r="E2464" s="43"/>
      <c r="F2464" s="44"/>
      <c r="G2464" s="49"/>
      <c r="H2464" s="49"/>
      <c r="I2464" s="49"/>
      <c r="J2464" s="26"/>
      <c r="K2464" s="26"/>
      <c r="L2464" s="26"/>
      <c r="M2464" s="297"/>
      <c r="N2464" s="105"/>
      <c r="O2464" s="105"/>
      <c r="P2464" s="105"/>
      <c r="Q2464" s="27"/>
      <c r="R2464" s="27"/>
      <c r="S2464" s="27"/>
      <c r="T2464" s="27"/>
      <c r="U2464" s="27"/>
      <c r="V2464" s="27"/>
      <c r="W2464" s="27"/>
      <c r="X2464" s="27"/>
      <c r="Y2464" s="27"/>
      <c r="Z2464" s="27"/>
      <c r="AA2464" s="27"/>
      <c r="AB2464" s="27"/>
      <c r="AC2464" s="27"/>
      <c r="AD2464" s="22"/>
    </row>
    <row r="2465" spans="1:30" s="25" customFormat="1" ht="12.75">
      <c r="A2465" s="22"/>
      <c r="E2465" s="43"/>
      <c r="F2465" s="44"/>
      <c r="G2465" s="49"/>
      <c r="H2465" s="49"/>
      <c r="I2465" s="49"/>
      <c r="J2465" s="26"/>
      <c r="K2465" s="26"/>
      <c r="L2465" s="26"/>
      <c r="M2465" s="297"/>
      <c r="N2465" s="105"/>
      <c r="O2465" s="105"/>
      <c r="P2465" s="105"/>
      <c r="Q2465" s="27"/>
      <c r="R2465" s="27"/>
      <c r="S2465" s="27"/>
      <c r="T2465" s="27"/>
      <c r="U2465" s="27"/>
      <c r="V2465" s="27"/>
      <c r="W2465" s="27"/>
      <c r="X2465" s="27"/>
      <c r="Y2465" s="27"/>
      <c r="Z2465" s="27"/>
      <c r="AA2465" s="27"/>
      <c r="AB2465" s="27"/>
      <c r="AC2465" s="27"/>
      <c r="AD2465" s="22"/>
    </row>
    <row r="2466" spans="1:30" s="25" customFormat="1" ht="12.75">
      <c r="A2466" s="22"/>
      <c r="E2466" s="43"/>
      <c r="F2466" s="44"/>
      <c r="G2466" s="49"/>
      <c r="H2466" s="49"/>
      <c r="I2466" s="49"/>
      <c r="J2466" s="26"/>
      <c r="K2466" s="26"/>
      <c r="L2466" s="26"/>
      <c r="M2466" s="297"/>
      <c r="N2466" s="105"/>
      <c r="O2466" s="105"/>
      <c r="P2466" s="105"/>
      <c r="Q2466" s="27"/>
      <c r="R2466" s="27"/>
      <c r="S2466" s="27"/>
      <c r="T2466" s="27"/>
      <c r="U2466" s="27"/>
      <c r="V2466" s="27"/>
      <c r="W2466" s="27"/>
      <c r="X2466" s="27"/>
      <c r="Y2466" s="27"/>
      <c r="Z2466" s="27"/>
      <c r="AA2466" s="27"/>
      <c r="AB2466" s="27"/>
      <c r="AC2466" s="27"/>
      <c r="AD2466" s="22"/>
    </row>
    <row r="2467" spans="1:30" s="25" customFormat="1" ht="12.75">
      <c r="A2467" s="22"/>
      <c r="E2467" s="43"/>
      <c r="F2467" s="44"/>
      <c r="G2467" s="49"/>
      <c r="H2467" s="49"/>
      <c r="I2467" s="49"/>
      <c r="J2467" s="26"/>
      <c r="K2467" s="26"/>
      <c r="L2467" s="26"/>
      <c r="M2467" s="297"/>
      <c r="N2467" s="105"/>
      <c r="O2467" s="105"/>
      <c r="P2467" s="105"/>
      <c r="Q2467" s="27"/>
      <c r="R2467" s="27"/>
      <c r="S2467" s="27"/>
      <c r="T2467" s="27"/>
      <c r="U2467" s="27"/>
      <c r="V2467" s="27"/>
      <c r="W2467" s="27"/>
      <c r="X2467" s="27"/>
      <c r="Y2467" s="27"/>
      <c r="Z2467" s="27"/>
      <c r="AA2467" s="27"/>
      <c r="AB2467" s="27"/>
      <c r="AC2467" s="27"/>
      <c r="AD2467" s="22"/>
    </row>
    <row r="2468" spans="1:30" s="25" customFormat="1" ht="12.75">
      <c r="A2468" s="22"/>
      <c r="E2468" s="43"/>
      <c r="F2468" s="44"/>
      <c r="G2468" s="49"/>
      <c r="H2468" s="49"/>
      <c r="I2468" s="49"/>
      <c r="J2468" s="26"/>
      <c r="K2468" s="26"/>
      <c r="L2468" s="26"/>
      <c r="M2468" s="297"/>
      <c r="N2468" s="105"/>
      <c r="O2468" s="105"/>
      <c r="P2468" s="105"/>
      <c r="Q2468" s="27"/>
      <c r="R2468" s="27"/>
      <c r="S2468" s="27"/>
      <c r="T2468" s="27"/>
      <c r="U2468" s="27"/>
      <c r="V2468" s="27"/>
      <c r="W2468" s="27"/>
      <c r="X2468" s="27"/>
      <c r="Y2468" s="27"/>
      <c r="Z2468" s="27"/>
      <c r="AA2468" s="27"/>
      <c r="AB2468" s="27"/>
      <c r="AC2468" s="27"/>
      <c r="AD2468" s="22"/>
    </row>
    <row r="2469" spans="1:30" s="25" customFormat="1" ht="12.75">
      <c r="A2469" s="22"/>
      <c r="E2469" s="43"/>
      <c r="F2469" s="44"/>
      <c r="G2469" s="49"/>
      <c r="H2469" s="49"/>
      <c r="I2469" s="49"/>
      <c r="J2469" s="26"/>
      <c r="K2469" s="26"/>
      <c r="L2469" s="26"/>
      <c r="M2469" s="297"/>
      <c r="N2469" s="105"/>
      <c r="O2469" s="105"/>
      <c r="P2469" s="105"/>
      <c r="Q2469" s="27"/>
      <c r="R2469" s="27"/>
      <c r="S2469" s="27"/>
      <c r="T2469" s="27"/>
      <c r="U2469" s="27"/>
      <c r="V2469" s="27"/>
      <c r="W2469" s="27"/>
      <c r="X2469" s="27"/>
      <c r="Y2469" s="27"/>
      <c r="Z2469" s="27"/>
      <c r="AA2469" s="27"/>
      <c r="AB2469" s="27"/>
      <c r="AC2469" s="27"/>
      <c r="AD2469" s="22"/>
    </row>
    <row r="2470" spans="1:30" s="25" customFormat="1" ht="12.75">
      <c r="A2470" s="22"/>
      <c r="E2470" s="43"/>
      <c r="F2470" s="44"/>
      <c r="G2470" s="49"/>
      <c r="H2470" s="49"/>
      <c r="I2470" s="49"/>
      <c r="J2470" s="26"/>
      <c r="K2470" s="26"/>
      <c r="L2470" s="26"/>
      <c r="M2470" s="297"/>
      <c r="N2470" s="105"/>
      <c r="O2470" s="105"/>
      <c r="P2470" s="105"/>
      <c r="Q2470" s="27"/>
      <c r="R2470" s="27"/>
      <c r="S2470" s="27"/>
      <c r="T2470" s="27"/>
      <c r="U2470" s="27"/>
      <c r="V2470" s="27"/>
      <c r="W2470" s="27"/>
      <c r="X2470" s="27"/>
      <c r="Y2470" s="27"/>
      <c r="Z2470" s="27"/>
      <c r="AA2470" s="27"/>
      <c r="AB2470" s="27"/>
      <c r="AC2470" s="27"/>
      <c r="AD2470" s="22"/>
    </row>
    <row r="2471" spans="1:30" s="25" customFormat="1" ht="12.75">
      <c r="A2471" s="22"/>
      <c r="E2471" s="43"/>
      <c r="F2471" s="44"/>
      <c r="G2471" s="49"/>
      <c r="H2471" s="49"/>
      <c r="I2471" s="49"/>
      <c r="J2471" s="26"/>
      <c r="K2471" s="26"/>
      <c r="L2471" s="26"/>
      <c r="M2471" s="297"/>
      <c r="N2471" s="105"/>
      <c r="O2471" s="105"/>
      <c r="P2471" s="105"/>
      <c r="Q2471" s="27"/>
      <c r="R2471" s="27"/>
      <c r="S2471" s="27"/>
      <c r="T2471" s="27"/>
      <c r="U2471" s="27"/>
      <c r="V2471" s="27"/>
      <c r="W2471" s="27"/>
      <c r="X2471" s="27"/>
      <c r="Y2471" s="27"/>
      <c r="Z2471" s="27"/>
      <c r="AA2471" s="27"/>
      <c r="AB2471" s="27"/>
      <c r="AC2471" s="27"/>
      <c r="AD2471" s="22"/>
    </row>
    <row r="2472" spans="1:30" s="25" customFormat="1" ht="12.75">
      <c r="A2472" s="22"/>
      <c r="E2472" s="43"/>
      <c r="F2472" s="44"/>
      <c r="G2472" s="49"/>
      <c r="H2472" s="49"/>
      <c r="I2472" s="49"/>
      <c r="J2472" s="26"/>
      <c r="K2472" s="26"/>
      <c r="L2472" s="26"/>
      <c r="M2472" s="297"/>
      <c r="N2472" s="105"/>
      <c r="O2472" s="105"/>
      <c r="P2472" s="105"/>
      <c r="Q2472" s="27"/>
      <c r="R2472" s="27"/>
      <c r="S2472" s="27"/>
      <c r="T2472" s="27"/>
      <c r="U2472" s="27"/>
      <c r="V2472" s="27"/>
      <c r="W2472" s="27"/>
      <c r="X2472" s="27"/>
      <c r="Y2472" s="27"/>
      <c r="Z2472" s="27"/>
      <c r="AA2472" s="27"/>
      <c r="AB2472" s="27"/>
      <c r="AC2472" s="27"/>
      <c r="AD2472" s="22"/>
    </row>
    <row r="2473" spans="1:30" s="25" customFormat="1" ht="12.75">
      <c r="A2473" s="22"/>
      <c r="E2473" s="43"/>
      <c r="F2473" s="44"/>
      <c r="G2473" s="49"/>
      <c r="H2473" s="49"/>
      <c r="I2473" s="49"/>
      <c r="J2473" s="26"/>
      <c r="K2473" s="26"/>
      <c r="L2473" s="26"/>
      <c r="M2473" s="297"/>
      <c r="N2473" s="105"/>
      <c r="O2473" s="105"/>
      <c r="P2473" s="105"/>
      <c r="Q2473" s="27"/>
      <c r="R2473" s="27"/>
      <c r="S2473" s="27"/>
      <c r="T2473" s="27"/>
      <c r="U2473" s="27"/>
      <c r="V2473" s="27"/>
      <c r="W2473" s="27"/>
      <c r="X2473" s="27"/>
      <c r="Y2473" s="27"/>
      <c r="Z2473" s="27"/>
      <c r="AA2473" s="27"/>
      <c r="AB2473" s="27"/>
      <c r="AC2473" s="27"/>
      <c r="AD2473" s="22"/>
    </row>
    <row r="2474" spans="1:30" s="25" customFormat="1" ht="12.75">
      <c r="A2474" s="22"/>
      <c r="E2474" s="43"/>
      <c r="F2474" s="44"/>
      <c r="G2474" s="49"/>
      <c r="H2474" s="49"/>
      <c r="I2474" s="49"/>
      <c r="J2474" s="26"/>
      <c r="K2474" s="26"/>
      <c r="L2474" s="26"/>
      <c r="M2474" s="297"/>
      <c r="N2474" s="105"/>
      <c r="O2474" s="105"/>
      <c r="P2474" s="105"/>
      <c r="Q2474" s="27"/>
      <c r="R2474" s="27"/>
      <c r="S2474" s="27"/>
      <c r="T2474" s="27"/>
      <c r="U2474" s="27"/>
      <c r="V2474" s="27"/>
      <c r="W2474" s="27"/>
      <c r="X2474" s="27"/>
      <c r="Y2474" s="27"/>
      <c r="Z2474" s="27"/>
      <c r="AA2474" s="27"/>
      <c r="AB2474" s="27"/>
      <c r="AC2474" s="27"/>
      <c r="AD2474" s="22"/>
    </row>
    <row r="2475" spans="1:30" s="25" customFormat="1" ht="12.75">
      <c r="A2475" s="22"/>
      <c r="E2475" s="43"/>
      <c r="F2475" s="44"/>
      <c r="G2475" s="49"/>
      <c r="H2475" s="49"/>
      <c r="I2475" s="49"/>
      <c r="J2475" s="26"/>
      <c r="K2475" s="26"/>
      <c r="L2475" s="26"/>
      <c r="M2475" s="297"/>
      <c r="N2475" s="105"/>
      <c r="O2475" s="105"/>
      <c r="P2475" s="105"/>
      <c r="Q2475" s="27"/>
      <c r="R2475" s="27"/>
      <c r="S2475" s="27"/>
      <c r="T2475" s="27"/>
      <c r="U2475" s="27"/>
      <c r="V2475" s="27"/>
      <c r="W2475" s="27"/>
      <c r="X2475" s="27"/>
      <c r="Y2475" s="27"/>
      <c r="Z2475" s="27"/>
      <c r="AA2475" s="27"/>
      <c r="AB2475" s="27"/>
      <c r="AC2475" s="27"/>
      <c r="AD2475" s="22"/>
    </row>
    <row r="2476" spans="1:30" s="25" customFormat="1" ht="12.75">
      <c r="A2476" s="22"/>
      <c r="E2476" s="43"/>
      <c r="F2476" s="44"/>
      <c r="G2476" s="49"/>
      <c r="H2476" s="49"/>
      <c r="I2476" s="49"/>
      <c r="J2476" s="26"/>
      <c r="K2476" s="26"/>
      <c r="L2476" s="26"/>
      <c r="M2476" s="297"/>
      <c r="N2476" s="105"/>
      <c r="O2476" s="105"/>
      <c r="P2476" s="105"/>
      <c r="Q2476" s="27"/>
      <c r="R2476" s="27"/>
      <c r="S2476" s="27"/>
      <c r="T2476" s="27"/>
      <c r="U2476" s="27"/>
      <c r="V2476" s="27"/>
      <c r="W2476" s="27"/>
      <c r="X2476" s="27"/>
      <c r="Y2476" s="27"/>
      <c r="Z2476" s="27"/>
      <c r="AA2476" s="27"/>
      <c r="AB2476" s="27"/>
      <c r="AC2476" s="27"/>
      <c r="AD2476" s="22"/>
    </row>
    <row r="2477" spans="1:30" s="25" customFormat="1" ht="12.75">
      <c r="A2477" s="22"/>
      <c r="E2477" s="43"/>
      <c r="F2477" s="44"/>
      <c r="G2477" s="49"/>
      <c r="H2477" s="49"/>
      <c r="I2477" s="49"/>
      <c r="J2477" s="26"/>
      <c r="K2477" s="26"/>
      <c r="L2477" s="26"/>
      <c r="M2477" s="297"/>
      <c r="N2477" s="105"/>
      <c r="O2477" s="105"/>
      <c r="P2477" s="105"/>
      <c r="Q2477" s="27"/>
      <c r="R2477" s="27"/>
      <c r="S2477" s="27"/>
      <c r="T2477" s="27"/>
      <c r="U2477" s="27"/>
      <c r="V2477" s="27"/>
      <c r="W2477" s="27"/>
      <c r="X2477" s="27"/>
      <c r="Y2477" s="27"/>
      <c r="Z2477" s="27"/>
      <c r="AA2477" s="27"/>
      <c r="AB2477" s="27"/>
      <c r="AC2477" s="27"/>
      <c r="AD2477" s="22"/>
    </row>
    <row r="2478" spans="1:30" s="25" customFormat="1" ht="12.75">
      <c r="A2478" s="22"/>
      <c r="E2478" s="43"/>
      <c r="F2478" s="44"/>
      <c r="G2478" s="49"/>
      <c r="H2478" s="49"/>
      <c r="I2478" s="49"/>
      <c r="J2478" s="26"/>
      <c r="K2478" s="26"/>
      <c r="L2478" s="26"/>
      <c r="M2478" s="297"/>
      <c r="N2478" s="105"/>
      <c r="O2478" s="105"/>
      <c r="P2478" s="105"/>
      <c r="Q2478" s="27"/>
      <c r="R2478" s="27"/>
      <c r="S2478" s="27"/>
      <c r="T2478" s="27"/>
      <c r="U2478" s="27"/>
      <c r="V2478" s="27"/>
      <c r="W2478" s="27"/>
      <c r="X2478" s="27"/>
      <c r="Y2478" s="27"/>
      <c r="Z2478" s="27"/>
      <c r="AA2478" s="27"/>
      <c r="AB2478" s="27"/>
      <c r="AC2478" s="27"/>
      <c r="AD2478" s="22"/>
    </row>
    <row r="2479" spans="1:30" s="25" customFormat="1" ht="12.75">
      <c r="A2479" s="22"/>
      <c r="E2479" s="43"/>
      <c r="F2479" s="44"/>
      <c r="G2479" s="49"/>
      <c r="H2479" s="49"/>
      <c r="I2479" s="49"/>
      <c r="J2479" s="26"/>
      <c r="K2479" s="26"/>
      <c r="L2479" s="26"/>
      <c r="M2479" s="297"/>
      <c r="N2479" s="105"/>
      <c r="O2479" s="105"/>
      <c r="P2479" s="105"/>
      <c r="Q2479" s="27"/>
      <c r="R2479" s="27"/>
      <c r="S2479" s="27"/>
      <c r="T2479" s="27"/>
      <c r="U2479" s="27"/>
      <c r="V2479" s="27"/>
      <c r="W2479" s="27"/>
      <c r="X2479" s="27"/>
      <c r="Y2479" s="27"/>
      <c r="Z2479" s="27"/>
      <c r="AA2479" s="27"/>
      <c r="AB2479" s="27"/>
      <c r="AC2479" s="27"/>
      <c r="AD2479" s="22"/>
    </row>
    <row r="2480" spans="1:30" s="25" customFormat="1" ht="12.75">
      <c r="A2480" s="22"/>
      <c r="E2480" s="43"/>
      <c r="F2480" s="44"/>
      <c r="G2480" s="49"/>
      <c r="H2480" s="49"/>
      <c r="I2480" s="49"/>
      <c r="J2480" s="26"/>
      <c r="K2480" s="26"/>
      <c r="L2480" s="26"/>
      <c r="M2480" s="297"/>
      <c r="N2480" s="105"/>
      <c r="O2480" s="105"/>
      <c r="P2480" s="105"/>
      <c r="Q2480" s="27"/>
      <c r="R2480" s="27"/>
      <c r="S2480" s="27"/>
      <c r="T2480" s="27"/>
      <c r="U2480" s="27"/>
      <c r="V2480" s="27"/>
      <c r="W2480" s="27"/>
      <c r="X2480" s="27"/>
      <c r="Y2480" s="27"/>
      <c r="Z2480" s="27"/>
      <c r="AA2480" s="27"/>
      <c r="AB2480" s="27"/>
      <c r="AC2480" s="27"/>
      <c r="AD2480" s="22"/>
    </row>
    <row r="2481" spans="1:30" s="25" customFormat="1" ht="12.75">
      <c r="A2481" s="22"/>
      <c r="E2481" s="43"/>
      <c r="F2481" s="44"/>
      <c r="G2481" s="49"/>
      <c r="H2481" s="49"/>
      <c r="I2481" s="49"/>
      <c r="J2481" s="26"/>
      <c r="K2481" s="26"/>
      <c r="L2481" s="26"/>
      <c r="M2481" s="297"/>
      <c r="N2481" s="105"/>
      <c r="O2481" s="105"/>
      <c r="P2481" s="105"/>
      <c r="Q2481" s="27"/>
      <c r="R2481" s="27"/>
      <c r="S2481" s="27"/>
      <c r="T2481" s="27"/>
      <c r="U2481" s="27"/>
      <c r="V2481" s="27"/>
      <c r="W2481" s="27"/>
      <c r="X2481" s="27"/>
      <c r="Y2481" s="27"/>
      <c r="Z2481" s="27"/>
      <c r="AA2481" s="27"/>
      <c r="AB2481" s="27"/>
      <c r="AC2481" s="27"/>
      <c r="AD2481" s="22"/>
    </row>
    <row r="2482" spans="1:30" s="25" customFormat="1" ht="12.75">
      <c r="A2482" s="22"/>
      <c r="E2482" s="43"/>
      <c r="F2482" s="44"/>
      <c r="G2482" s="49"/>
      <c r="H2482" s="49"/>
      <c r="I2482" s="49"/>
      <c r="J2482" s="26"/>
      <c r="K2482" s="26"/>
      <c r="L2482" s="26"/>
      <c r="M2482" s="297"/>
      <c r="N2482" s="105"/>
      <c r="O2482" s="105"/>
      <c r="P2482" s="105"/>
      <c r="Q2482" s="27"/>
      <c r="R2482" s="27"/>
      <c r="S2482" s="27"/>
      <c r="T2482" s="27"/>
      <c r="U2482" s="27"/>
      <c r="V2482" s="27"/>
      <c r="W2482" s="27"/>
      <c r="X2482" s="27"/>
      <c r="Y2482" s="27"/>
      <c r="Z2482" s="27"/>
      <c r="AA2482" s="27"/>
      <c r="AB2482" s="27"/>
      <c r="AC2482" s="27"/>
      <c r="AD2482" s="22"/>
    </row>
    <row r="2483" spans="1:30" s="25" customFormat="1" ht="12.75">
      <c r="A2483" s="22"/>
      <c r="E2483" s="43"/>
      <c r="F2483" s="44"/>
      <c r="G2483" s="49"/>
      <c r="H2483" s="49"/>
      <c r="I2483" s="49"/>
      <c r="J2483" s="26"/>
      <c r="K2483" s="26"/>
      <c r="L2483" s="26"/>
      <c r="M2483" s="297"/>
      <c r="N2483" s="105"/>
      <c r="O2483" s="105"/>
      <c r="P2483" s="105"/>
      <c r="Q2483" s="27"/>
      <c r="R2483" s="27"/>
      <c r="S2483" s="27"/>
      <c r="T2483" s="27"/>
      <c r="U2483" s="27"/>
      <c r="V2483" s="27"/>
      <c r="W2483" s="27"/>
      <c r="X2483" s="27"/>
      <c r="Y2483" s="27"/>
      <c r="Z2483" s="27"/>
      <c r="AA2483" s="27"/>
      <c r="AB2483" s="27"/>
      <c r="AC2483" s="27"/>
      <c r="AD2483" s="22"/>
    </row>
    <row r="2484" spans="1:30" s="25" customFormat="1" ht="12.75">
      <c r="A2484" s="22"/>
      <c r="E2484" s="43"/>
      <c r="F2484" s="44"/>
      <c r="G2484" s="49"/>
      <c r="H2484" s="49"/>
      <c r="I2484" s="49"/>
      <c r="J2484" s="26"/>
      <c r="K2484" s="26"/>
      <c r="L2484" s="26"/>
      <c r="M2484" s="297"/>
      <c r="N2484" s="105"/>
      <c r="O2484" s="105"/>
      <c r="P2484" s="105"/>
      <c r="Q2484" s="27"/>
      <c r="R2484" s="27"/>
      <c r="S2484" s="27"/>
      <c r="T2484" s="27"/>
      <c r="U2484" s="27"/>
      <c r="V2484" s="27"/>
      <c r="W2484" s="27"/>
      <c r="X2484" s="27"/>
      <c r="Y2484" s="27"/>
      <c r="Z2484" s="27"/>
      <c r="AA2484" s="27"/>
      <c r="AB2484" s="27"/>
      <c r="AC2484" s="27"/>
      <c r="AD2484" s="22"/>
    </row>
    <row r="2485" spans="1:30" s="25" customFormat="1" ht="12.75">
      <c r="A2485" s="22"/>
      <c r="E2485" s="43"/>
      <c r="F2485" s="44"/>
      <c r="G2485" s="49"/>
      <c r="H2485" s="49"/>
      <c r="I2485" s="49"/>
      <c r="J2485" s="26"/>
      <c r="K2485" s="26"/>
      <c r="L2485" s="26"/>
      <c r="M2485" s="297"/>
      <c r="N2485" s="105"/>
      <c r="O2485" s="105"/>
      <c r="P2485" s="105"/>
      <c r="Q2485" s="27"/>
      <c r="R2485" s="27"/>
      <c r="S2485" s="27"/>
      <c r="T2485" s="27"/>
      <c r="U2485" s="27"/>
      <c r="V2485" s="27"/>
      <c r="W2485" s="27"/>
      <c r="X2485" s="27"/>
      <c r="Y2485" s="27"/>
      <c r="Z2485" s="27"/>
      <c r="AA2485" s="27"/>
      <c r="AB2485" s="27"/>
      <c r="AC2485" s="27"/>
      <c r="AD2485" s="22"/>
    </row>
    <row r="2486" spans="1:30" s="25" customFormat="1" ht="12.75">
      <c r="A2486" s="22"/>
      <c r="E2486" s="43"/>
      <c r="F2486" s="44"/>
      <c r="G2486" s="49"/>
      <c r="H2486" s="49"/>
      <c r="I2486" s="49"/>
      <c r="J2486" s="26"/>
      <c r="K2486" s="26"/>
      <c r="L2486" s="26"/>
      <c r="M2486" s="297"/>
      <c r="N2486" s="105"/>
      <c r="O2486" s="105"/>
      <c r="P2486" s="105"/>
      <c r="Q2486" s="27"/>
      <c r="R2486" s="27"/>
      <c r="S2486" s="27"/>
      <c r="T2486" s="27"/>
      <c r="U2486" s="27"/>
      <c r="V2486" s="27"/>
      <c r="W2486" s="27"/>
      <c r="X2486" s="27"/>
      <c r="Y2486" s="27"/>
      <c r="Z2486" s="27"/>
      <c r="AA2486" s="27"/>
      <c r="AB2486" s="27"/>
      <c r="AC2486" s="27"/>
      <c r="AD2486" s="22"/>
    </row>
    <row r="2487" spans="1:30" s="25" customFormat="1" ht="12.75">
      <c r="A2487" s="22"/>
      <c r="E2487" s="43"/>
      <c r="F2487" s="44"/>
      <c r="G2487" s="49"/>
      <c r="H2487" s="49"/>
      <c r="I2487" s="49"/>
      <c r="J2487" s="26"/>
      <c r="K2487" s="26"/>
      <c r="L2487" s="26"/>
      <c r="M2487" s="297"/>
      <c r="N2487" s="105"/>
      <c r="O2487" s="105"/>
      <c r="P2487" s="105"/>
      <c r="Q2487" s="27"/>
      <c r="R2487" s="27"/>
      <c r="S2487" s="27"/>
      <c r="T2487" s="27"/>
      <c r="U2487" s="27"/>
      <c r="V2487" s="27"/>
      <c r="W2487" s="27"/>
      <c r="X2487" s="27"/>
      <c r="Y2487" s="27"/>
      <c r="Z2487" s="27"/>
      <c r="AA2487" s="27"/>
      <c r="AB2487" s="27"/>
      <c r="AC2487" s="27"/>
      <c r="AD2487" s="22"/>
    </row>
    <row r="2488" spans="1:30" s="25" customFormat="1" ht="12.75">
      <c r="A2488" s="22"/>
      <c r="E2488" s="43"/>
      <c r="F2488" s="44"/>
      <c r="G2488" s="49"/>
      <c r="H2488" s="49"/>
      <c r="I2488" s="49"/>
      <c r="J2488" s="26"/>
      <c r="K2488" s="26"/>
      <c r="L2488" s="26"/>
      <c r="M2488" s="297"/>
      <c r="N2488" s="105"/>
      <c r="O2488" s="105"/>
      <c r="P2488" s="105"/>
      <c r="Q2488" s="27"/>
      <c r="R2488" s="27"/>
      <c r="S2488" s="27"/>
      <c r="T2488" s="27"/>
      <c r="U2488" s="27"/>
      <c r="V2488" s="27"/>
      <c r="W2488" s="27"/>
      <c r="X2488" s="27"/>
      <c r="Y2488" s="27"/>
      <c r="Z2488" s="27"/>
      <c r="AA2488" s="27"/>
      <c r="AB2488" s="27"/>
      <c r="AC2488" s="27"/>
      <c r="AD2488" s="22"/>
    </row>
    <row r="2489" spans="1:30" s="25" customFormat="1" ht="12.75">
      <c r="A2489" s="22"/>
      <c r="E2489" s="43"/>
      <c r="F2489" s="44"/>
      <c r="G2489" s="49"/>
      <c r="H2489" s="49"/>
      <c r="I2489" s="49"/>
      <c r="J2489" s="26"/>
      <c r="K2489" s="26"/>
      <c r="L2489" s="26"/>
      <c r="M2489" s="297"/>
      <c r="N2489" s="105"/>
      <c r="O2489" s="105"/>
      <c r="P2489" s="105"/>
      <c r="Q2489" s="27"/>
      <c r="R2489" s="27"/>
      <c r="S2489" s="27"/>
      <c r="T2489" s="27"/>
      <c r="U2489" s="27"/>
      <c r="V2489" s="27"/>
      <c r="W2489" s="27"/>
      <c r="X2489" s="27"/>
      <c r="Y2489" s="27"/>
      <c r="Z2489" s="27"/>
      <c r="AA2489" s="27"/>
      <c r="AB2489" s="27"/>
      <c r="AC2489" s="27"/>
      <c r="AD2489" s="22"/>
    </row>
    <row r="2490" spans="1:30" s="25" customFormat="1" ht="12.75">
      <c r="A2490" s="22"/>
      <c r="E2490" s="43"/>
      <c r="F2490" s="44"/>
      <c r="G2490" s="49"/>
      <c r="H2490" s="49"/>
      <c r="I2490" s="49"/>
      <c r="J2490" s="26"/>
      <c r="K2490" s="26"/>
      <c r="L2490" s="26"/>
      <c r="M2490" s="297"/>
      <c r="N2490" s="105"/>
      <c r="O2490" s="105"/>
      <c r="P2490" s="105"/>
      <c r="Q2490" s="27"/>
      <c r="R2490" s="27"/>
      <c r="S2490" s="27"/>
      <c r="T2490" s="27"/>
      <c r="U2490" s="27"/>
      <c r="V2490" s="27"/>
      <c r="W2490" s="27"/>
      <c r="X2490" s="27"/>
      <c r="Y2490" s="27"/>
      <c r="Z2490" s="27"/>
      <c r="AA2490" s="27"/>
      <c r="AB2490" s="27"/>
      <c r="AC2490" s="27"/>
      <c r="AD2490" s="22"/>
    </row>
    <row r="2491" spans="1:30" s="25" customFormat="1" ht="12.75">
      <c r="A2491" s="22"/>
      <c r="E2491" s="43"/>
      <c r="F2491" s="44"/>
      <c r="G2491" s="49"/>
      <c r="H2491" s="49"/>
      <c r="I2491" s="49"/>
      <c r="J2491" s="26"/>
      <c r="K2491" s="26"/>
      <c r="L2491" s="26"/>
      <c r="M2491" s="297"/>
      <c r="N2491" s="105"/>
      <c r="O2491" s="105"/>
      <c r="P2491" s="105"/>
      <c r="Q2491" s="27"/>
      <c r="R2491" s="27"/>
      <c r="S2491" s="27"/>
      <c r="T2491" s="27"/>
      <c r="U2491" s="27"/>
      <c r="V2491" s="27"/>
      <c r="W2491" s="27"/>
      <c r="X2491" s="27"/>
      <c r="Y2491" s="27"/>
      <c r="Z2491" s="27"/>
      <c r="AA2491" s="27"/>
      <c r="AB2491" s="27"/>
      <c r="AC2491" s="27"/>
      <c r="AD2491" s="22"/>
    </row>
    <row r="2492" spans="1:30" s="25" customFormat="1" ht="12.75">
      <c r="A2492" s="22"/>
      <c r="E2492" s="43"/>
      <c r="F2492" s="44"/>
      <c r="G2492" s="49"/>
      <c r="H2492" s="49"/>
      <c r="I2492" s="49"/>
      <c r="J2492" s="26"/>
      <c r="K2492" s="26"/>
      <c r="L2492" s="26"/>
      <c r="M2492" s="297"/>
      <c r="N2492" s="105"/>
      <c r="O2492" s="105"/>
      <c r="P2492" s="105"/>
      <c r="Q2492" s="27"/>
      <c r="R2492" s="27"/>
      <c r="S2492" s="27"/>
      <c r="T2492" s="27"/>
      <c r="U2492" s="27"/>
      <c r="V2492" s="27"/>
      <c r="W2492" s="27"/>
      <c r="X2492" s="27"/>
      <c r="Y2492" s="27"/>
      <c r="Z2492" s="27"/>
      <c r="AA2492" s="27"/>
      <c r="AB2492" s="27"/>
      <c r="AC2492" s="27"/>
      <c r="AD2492" s="22"/>
    </row>
    <row r="2493" spans="1:30" s="25" customFormat="1" ht="12.75">
      <c r="A2493" s="22"/>
      <c r="E2493" s="43"/>
      <c r="F2493" s="44"/>
      <c r="G2493" s="49"/>
      <c r="H2493" s="49"/>
      <c r="I2493" s="49"/>
      <c r="J2493" s="26"/>
      <c r="K2493" s="26"/>
      <c r="L2493" s="26"/>
      <c r="M2493" s="297"/>
      <c r="N2493" s="105"/>
      <c r="O2493" s="105"/>
      <c r="P2493" s="105"/>
      <c r="Q2493" s="27"/>
      <c r="R2493" s="27"/>
      <c r="S2493" s="27"/>
      <c r="T2493" s="27"/>
      <c r="U2493" s="27"/>
      <c r="V2493" s="27"/>
      <c r="W2493" s="27"/>
      <c r="X2493" s="27"/>
      <c r="Y2493" s="27"/>
      <c r="Z2493" s="27"/>
      <c r="AA2493" s="27"/>
      <c r="AB2493" s="27"/>
      <c r="AC2493" s="27"/>
      <c r="AD2493" s="22"/>
    </row>
    <row r="2494" spans="1:30" s="25" customFormat="1" ht="12.75">
      <c r="A2494" s="22"/>
      <c r="E2494" s="43"/>
      <c r="F2494" s="44"/>
      <c r="G2494" s="49"/>
      <c r="H2494" s="49"/>
      <c r="I2494" s="49"/>
      <c r="J2494" s="26"/>
      <c r="K2494" s="26"/>
      <c r="L2494" s="26"/>
      <c r="M2494" s="297"/>
      <c r="N2494" s="105"/>
      <c r="O2494" s="105"/>
      <c r="P2494" s="105"/>
      <c r="Q2494" s="27"/>
      <c r="R2494" s="27"/>
      <c r="S2494" s="27"/>
      <c r="T2494" s="27"/>
      <c r="U2494" s="27"/>
      <c r="V2494" s="27"/>
      <c r="W2494" s="27"/>
      <c r="X2494" s="27"/>
      <c r="Y2494" s="27"/>
      <c r="Z2494" s="27"/>
      <c r="AA2494" s="27"/>
      <c r="AB2494" s="27"/>
      <c r="AC2494" s="27"/>
      <c r="AD2494" s="22"/>
    </row>
    <row r="2495" spans="1:30" s="25" customFormat="1" ht="12.75">
      <c r="A2495" s="22"/>
      <c r="E2495" s="43"/>
      <c r="F2495" s="44"/>
      <c r="G2495" s="49"/>
      <c r="H2495" s="49"/>
      <c r="I2495" s="49"/>
      <c r="J2495" s="26"/>
      <c r="K2495" s="26"/>
      <c r="L2495" s="26"/>
      <c r="M2495" s="297"/>
      <c r="N2495" s="105"/>
      <c r="O2495" s="105"/>
      <c r="P2495" s="105"/>
      <c r="Q2495" s="27"/>
      <c r="R2495" s="27"/>
      <c r="S2495" s="27"/>
      <c r="T2495" s="27"/>
      <c r="U2495" s="27"/>
      <c r="V2495" s="27"/>
      <c r="W2495" s="27"/>
      <c r="X2495" s="27"/>
      <c r="Y2495" s="27"/>
      <c r="Z2495" s="27"/>
      <c r="AA2495" s="27"/>
      <c r="AB2495" s="27"/>
      <c r="AC2495" s="27"/>
      <c r="AD2495" s="22"/>
    </row>
    <row r="2496" spans="1:30" s="25" customFormat="1" ht="12.75">
      <c r="A2496" s="22"/>
      <c r="E2496" s="43"/>
      <c r="F2496" s="44"/>
      <c r="G2496" s="49"/>
      <c r="H2496" s="49"/>
      <c r="I2496" s="49"/>
      <c r="J2496" s="26"/>
      <c r="K2496" s="26"/>
      <c r="L2496" s="26"/>
      <c r="M2496" s="297"/>
      <c r="N2496" s="105"/>
      <c r="O2496" s="105"/>
      <c r="P2496" s="105"/>
      <c r="Q2496" s="27"/>
      <c r="R2496" s="27"/>
      <c r="S2496" s="27"/>
      <c r="T2496" s="27"/>
      <c r="U2496" s="27"/>
      <c r="V2496" s="27"/>
      <c r="W2496" s="27"/>
      <c r="X2496" s="27"/>
      <c r="Y2496" s="27"/>
      <c r="Z2496" s="27"/>
      <c r="AA2496" s="27"/>
      <c r="AB2496" s="27"/>
      <c r="AC2496" s="27"/>
      <c r="AD2496" s="22"/>
    </row>
    <row r="2497" spans="1:30" s="25" customFormat="1" ht="12.75">
      <c r="A2497" s="22"/>
      <c r="E2497" s="43"/>
      <c r="F2497" s="44"/>
      <c r="G2497" s="49"/>
      <c r="H2497" s="49"/>
      <c r="I2497" s="49"/>
      <c r="J2497" s="26"/>
      <c r="K2497" s="26"/>
      <c r="L2497" s="26"/>
      <c r="M2497" s="297"/>
      <c r="N2497" s="105"/>
      <c r="O2497" s="105"/>
      <c r="P2497" s="105"/>
      <c r="Q2497" s="27"/>
      <c r="R2497" s="27"/>
      <c r="S2497" s="27"/>
      <c r="T2497" s="27"/>
      <c r="U2497" s="27"/>
      <c r="V2497" s="27"/>
      <c r="W2497" s="27"/>
      <c r="X2497" s="27"/>
      <c r="Y2497" s="27"/>
      <c r="Z2497" s="27"/>
      <c r="AA2497" s="27"/>
      <c r="AB2497" s="27"/>
      <c r="AC2497" s="27"/>
      <c r="AD2497" s="22"/>
    </row>
    <row r="2498" spans="1:30" s="25" customFormat="1" ht="12.75">
      <c r="A2498" s="22"/>
      <c r="E2498" s="43"/>
      <c r="F2498" s="44"/>
      <c r="G2498" s="49"/>
      <c r="H2498" s="49"/>
      <c r="I2498" s="49"/>
      <c r="J2498" s="26"/>
      <c r="K2498" s="26"/>
      <c r="L2498" s="26"/>
      <c r="M2498" s="297"/>
      <c r="N2498" s="105"/>
      <c r="O2498" s="105"/>
      <c r="P2498" s="105"/>
      <c r="Q2498" s="27"/>
      <c r="R2498" s="27"/>
      <c r="S2498" s="27"/>
      <c r="T2498" s="27"/>
      <c r="U2498" s="27"/>
      <c r="V2498" s="27"/>
      <c r="W2498" s="27"/>
      <c r="X2498" s="27"/>
      <c r="Y2498" s="27"/>
      <c r="Z2498" s="27"/>
      <c r="AA2498" s="27"/>
      <c r="AB2498" s="27"/>
      <c r="AC2498" s="27"/>
      <c r="AD2498" s="22"/>
    </row>
    <row r="2499" spans="1:30" s="25" customFormat="1" ht="12.75">
      <c r="A2499" s="22"/>
      <c r="E2499" s="43"/>
      <c r="F2499" s="44"/>
      <c r="G2499" s="49"/>
      <c r="H2499" s="49"/>
      <c r="I2499" s="49"/>
      <c r="J2499" s="26"/>
      <c r="K2499" s="26"/>
      <c r="L2499" s="26"/>
      <c r="M2499" s="297"/>
      <c r="N2499" s="105"/>
      <c r="O2499" s="105"/>
      <c r="P2499" s="105"/>
      <c r="Q2499" s="27"/>
      <c r="R2499" s="27"/>
      <c r="S2499" s="27"/>
      <c r="T2499" s="27"/>
      <c r="U2499" s="27"/>
      <c r="V2499" s="27"/>
      <c r="W2499" s="27"/>
      <c r="X2499" s="27"/>
      <c r="Y2499" s="27"/>
      <c r="Z2499" s="27"/>
      <c r="AA2499" s="27"/>
      <c r="AB2499" s="27"/>
      <c r="AC2499" s="27"/>
      <c r="AD2499" s="22"/>
    </row>
    <row r="2500" spans="1:30" s="25" customFormat="1" ht="12.75">
      <c r="A2500" s="22"/>
      <c r="E2500" s="43"/>
      <c r="F2500" s="44"/>
      <c r="G2500" s="49"/>
      <c r="H2500" s="49"/>
      <c r="I2500" s="49"/>
      <c r="J2500" s="26"/>
      <c r="K2500" s="26"/>
      <c r="L2500" s="26"/>
      <c r="M2500" s="297"/>
      <c r="N2500" s="105"/>
      <c r="O2500" s="105"/>
      <c r="P2500" s="105"/>
      <c r="Q2500" s="27"/>
      <c r="R2500" s="27"/>
      <c r="S2500" s="27"/>
      <c r="T2500" s="27"/>
      <c r="U2500" s="27"/>
      <c r="V2500" s="27"/>
      <c r="W2500" s="27"/>
      <c r="X2500" s="27"/>
      <c r="Y2500" s="27"/>
      <c r="Z2500" s="27"/>
      <c r="AA2500" s="27"/>
      <c r="AB2500" s="27"/>
      <c r="AC2500" s="27"/>
      <c r="AD2500" s="22"/>
    </row>
    <row r="2501" spans="1:30" s="25" customFormat="1" ht="12.75">
      <c r="A2501" s="22"/>
      <c r="E2501" s="43"/>
      <c r="F2501" s="44"/>
      <c r="G2501" s="49"/>
      <c r="H2501" s="49"/>
      <c r="I2501" s="49"/>
      <c r="J2501" s="26"/>
      <c r="K2501" s="26"/>
      <c r="L2501" s="26"/>
      <c r="M2501" s="297"/>
      <c r="N2501" s="105"/>
      <c r="O2501" s="105"/>
      <c r="P2501" s="105"/>
      <c r="Q2501" s="27"/>
      <c r="R2501" s="27"/>
      <c r="S2501" s="27"/>
      <c r="T2501" s="27"/>
      <c r="U2501" s="27"/>
      <c r="V2501" s="27"/>
      <c r="W2501" s="27"/>
      <c r="X2501" s="27"/>
      <c r="Y2501" s="27"/>
      <c r="Z2501" s="27"/>
      <c r="AA2501" s="27"/>
      <c r="AB2501" s="27"/>
      <c r="AC2501" s="27"/>
      <c r="AD2501" s="22"/>
    </row>
    <row r="2502" spans="1:30" s="25" customFormat="1" ht="12.75">
      <c r="A2502" s="22"/>
      <c r="E2502" s="43"/>
      <c r="F2502" s="44"/>
      <c r="G2502" s="49"/>
      <c r="H2502" s="49"/>
      <c r="I2502" s="49"/>
      <c r="J2502" s="26"/>
      <c r="K2502" s="26"/>
      <c r="L2502" s="26"/>
      <c r="M2502" s="297"/>
      <c r="N2502" s="105"/>
      <c r="O2502" s="105"/>
      <c r="P2502" s="105"/>
      <c r="Q2502" s="27"/>
      <c r="R2502" s="27"/>
      <c r="S2502" s="27"/>
      <c r="T2502" s="27"/>
      <c r="U2502" s="27"/>
      <c r="V2502" s="27"/>
      <c r="W2502" s="27"/>
      <c r="X2502" s="27"/>
      <c r="Y2502" s="27"/>
      <c r="Z2502" s="27"/>
      <c r="AA2502" s="27"/>
      <c r="AB2502" s="27"/>
      <c r="AC2502" s="27"/>
      <c r="AD2502" s="22"/>
    </row>
    <row r="2503" spans="1:30" s="25" customFormat="1" ht="12.75">
      <c r="A2503" s="22"/>
      <c r="E2503" s="43"/>
      <c r="F2503" s="44"/>
      <c r="G2503" s="49"/>
      <c r="H2503" s="49"/>
      <c r="I2503" s="49"/>
      <c r="J2503" s="26"/>
      <c r="K2503" s="26"/>
      <c r="L2503" s="26"/>
      <c r="M2503" s="297"/>
      <c r="N2503" s="105"/>
      <c r="O2503" s="105"/>
      <c r="P2503" s="105"/>
      <c r="Q2503" s="27"/>
      <c r="R2503" s="27"/>
      <c r="S2503" s="27"/>
      <c r="T2503" s="27"/>
      <c r="U2503" s="27"/>
      <c r="V2503" s="27"/>
      <c r="W2503" s="27"/>
      <c r="X2503" s="27"/>
      <c r="Y2503" s="27"/>
      <c r="Z2503" s="27"/>
      <c r="AA2503" s="27"/>
      <c r="AB2503" s="27"/>
      <c r="AC2503" s="27"/>
      <c r="AD2503" s="22"/>
    </row>
    <row r="2504" spans="1:30" s="25" customFormat="1" ht="12.75">
      <c r="A2504" s="22"/>
      <c r="E2504" s="43"/>
      <c r="F2504" s="44"/>
      <c r="G2504" s="49"/>
      <c r="H2504" s="49"/>
      <c r="I2504" s="49"/>
      <c r="J2504" s="26"/>
      <c r="K2504" s="26"/>
      <c r="L2504" s="26"/>
      <c r="M2504" s="297"/>
      <c r="N2504" s="105"/>
      <c r="O2504" s="105"/>
      <c r="P2504" s="105"/>
      <c r="Q2504" s="27"/>
      <c r="R2504" s="27"/>
      <c r="S2504" s="27"/>
      <c r="T2504" s="27"/>
      <c r="U2504" s="27"/>
      <c r="V2504" s="27"/>
      <c r="W2504" s="27"/>
      <c r="X2504" s="27"/>
      <c r="Y2504" s="27"/>
      <c r="Z2504" s="27"/>
      <c r="AA2504" s="27"/>
      <c r="AB2504" s="27"/>
      <c r="AC2504" s="27"/>
      <c r="AD2504" s="22"/>
    </row>
    <row r="2505" spans="1:30" s="25" customFormat="1" ht="12.75">
      <c r="A2505" s="22"/>
      <c r="E2505" s="43"/>
      <c r="F2505" s="44"/>
      <c r="G2505" s="49"/>
      <c r="H2505" s="49"/>
      <c r="I2505" s="49"/>
      <c r="J2505" s="26"/>
      <c r="K2505" s="26"/>
      <c r="L2505" s="26"/>
      <c r="M2505" s="297"/>
      <c r="N2505" s="105"/>
      <c r="O2505" s="105"/>
      <c r="P2505" s="105"/>
      <c r="Q2505" s="27"/>
      <c r="R2505" s="27"/>
      <c r="S2505" s="27"/>
      <c r="T2505" s="27"/>
      <c r="U2505" s="27"/>
      <c r="V2505" s="27"/>
      <c r="W2505" s="27"/>
      <c r="X2505" s="27"/>
      <c r="Y2505" s="27"/>
      <c r="Z2505" s="27"/>
      <c r="AA2505" s="27"/>
      <c r="AB2505" s="27"/>
      <c r="AC2505" s="27"/>
      <c r="AD2505" s="22"/>
    </row>
    <row r="2506" spans="1:30" s="25" customFormat="1" ht="12.75">
      <c r="A2506" s="22"/>
      <c r="E2506" s="43"/>
      <c r="F2506" s="44"/>
      <c r="G2506" s="49"/>
      <c r="H2506" s="49"/>
      <c r="I2506" s="49"/>
      <c r="J2506" s="26"/>
      <c r="K2506" s="26"/>
      <c r="L2506" s="26"/>
      <c r="M2506" s="297"/>
      <c r="N2506" s="105"/>
      <c r="O2506" s="105"/>
      <c r="P2506" s="105"/>
      <c r="Q2506" s="27"/>
      <c r="R2506" s="27"/>
      <c r="S2506" s="27"/>
      <c r="T2506" s="27"/>
      <c r="U2506" s="27"/>
      <c r="V2506" s="27"/>
      <c r="W2506" s="27"/>
      <c r="X2506" s="27"/>
      <c r="Y2506" s="27"/>
      <c r="Z2506" s="27"/>
      <c r="AA2506" s="27"/>
      <c r="AB2506" s="27"/>
      <c r="AC2506" s="27"/>
      <c r="AD2506" s="22"/>
    </row>
    <row r="2507" spans="1:30" s="25" customFormat="1" ht="12.75">
      <c r="A2507" s="22"/>
      <c r="E2507" s="43"/>
      <c r="F2507" s="44"/>
      <c r="G2507" s="49"/>
      <c r="H2507" s="49"/>
      <c r="I2507" s="49"/>
      <c r="J2507" s="26"/>
      <c r="K2507" s="26"/>
      <c r="L2507" s="26"/>
      <c r="M2507" s="297"/>
      <c r="N2507" s="105"/>
      <c r="O2507" s="105"/>
      <c r="P2507" s="105"/>
      <c r="Q2507" s="27"/>
      <c r="R2507" s="27"/>
      <c r="S2507" s="27"/>
      <c r="T2507" s="27"/>
      <c r="U2507" s="27"/>
      <c r="V2507" s="27"/>
      <c r="W2507" s="27"/>
      <c r="X2507" s="27"/>
      <c r="Y2507" s="27"/>
      <c r="Z2507" s="27"/>
      <c r="AA2507" s="27"/>
      <c r="AB2507" s="27"/>
      <c r="AC2507" s="27"/>
      <c r="AD2507" s="22"/>
    </row>
    <row r="2508" spans="1:30" s="25" customFormat="1" ht="12.75">
      <c r="A2508" s="22"/>
      <c r="E2508" s="43"/>
      <c r="F2508" s="44"/>
      <c r="G2508" s="49"/>
      <c r="H2508" s="49"/>
      <c r="I2508" s="49"/>
      <c r="J2508" s="26"/>
      <c r="K2508" s="26"/>
      <c r="L2508" s="26"/>
      <c r="M2508" s="297"/>
      <c r="N2508" s="105"/>
      <c r="O2508" s="105"/>
      <c r="P2508" s="105"/>
      <c r="Q2508" s="27"/>
      <c r="R2508" s="27"/>
      <c r="S2508" s="27"/>
      <c r="T2508" s="27"/>
      <c r="U2508" s="27"/>
      <c r="V2508" s="27"/>
      <c r="W2508" s="27"/>
      <c r="X2508" s="27"/>
      <c r="Y2508" s="27"/>
      <c r="Z2508" s="27"/>
      <c r="AA2508" s="27"/>
      <c r="AB2508" s="27"/>
      <c r="AC2508" s="27"/>
      <c r="AD2508" s="22"/>
    </row>
    <row r="2509" spans="1:30" s="25" customFormat="1" ht="12.75">
      <c r="A2509" s="22"/>
      <c r="E2509" s="43"/>
      <c r="F2509" s="44"/>
      <c r="G2509" s="49"/>
      <c r="H2509" s="49"/>
      <c r="I2509" s="49"/>
      <c r="J2509" s="26"/>
      <c r="K2509" s="26"/>
      <c r="L2509" s="26"/>
      <c r="M2509" s="297"/>
      <c r="N2509" s="105"/>
      <c r="O2509" s="105"/>
      <c r="P2509" s="105"/>
      <c r="Q2509" s="27"/>
      <c r="R2509" s="27"/>
      <c r="S2509" s="27"/>
      <c r="T2509" s="27"/>
      <c r="U2509" s="27"/>
      <c r="V2509" s="27"/>
      <c r="W2509" s="27"/>
      <c r="X2509" s="27"/>
      <c r="Y2509" s="27"/>
      <c r="Z2509" s="27"/>
      <c r="AA2509" s="27"/>
      <c r="AB2509" s="27"/>
      <c r="AC2509" s="27"/>
      <c r="AD2509" s="22"/>
    </row>
    <row r="2510" spans="1:30" s="25" customFormat="1" ht="12.75">
      <c r="A2510" s="22"/>
      <c r="E2510" s="43"/>
      <c r="F2510" s="44"/>
      <c r="G2510" s="49"/>
      <c r="H2510" s="49"/>
      <c r="I2510" s="49"/>
      <c r="J2510" s="26"/>
      <c r="K2510" s="26"/>
      <c r="L2510" s="26"/>
      <c r="M2510" s="297"/>
      <c r="N2510" s="105"/>
      <c r="O2510" s="105"/>
      <c r="P2510" s="105"/>
      <c r="Q2510" s="27"/>
      <c r="R2510" s="27"/>
      <c r="S2510" s="27"/>
      <c r="T2510" s="27"/>
      <c r="U2510" s="27"/>
      <c r="V2510" s="27"/>
      <c r="W2510" s="27"/>
      <c r="X2510" s="27"/>
      <c r="Y2510" s="27"/>
      <c r="Z2510" s="27"/>
      <c r="AA2510" s="27"/>
      <c r="AB2510" s="27"/>
      <c r="AC2510" s="27"/>
      <c r="AD2510" s="22"/>
    </row>
    <row r="2511" spans="1:30" s="25" customFormat="1" ht="12.75">
      <c r="A2511" s="22"/>
      <c r="E2511" s="43"/>
      <c r="F2511" s="44"/>
      <c r="G2511" s="49"/>
      <c r="H2511" s="49"/>
      <c r="I2511" s="49"/>
      <c r="J2511" s="26"/>
      <c r="K2511" s="26"/>
      <c r="L2511" s="26"/>
      <c r="M2511" s="297"/>
      <c r="N2511" s="105"/>
      <c r="O2511" s="105"/>
      <c r="P2511" s="105"/>
      <c r="Q2511" s="27"/>
      <c r="R2511" s="27"/>
      <c r="S2511" s="27"/>
      <c r="T2511" s="27"/>
      <c r="U2511" s="27"/>
      <c r="V2511" s="27"/>
      <c r="W2511" s="27"/>
      <c r="X2511" s="27"/>
      <c r="Y2511" s="27"/>
      <c r="Z2511" s="27"/>
      <c r="AA2511" s="27"/>
      <c r="AB2511" s="27"/>
      <c r="AC2511" s="27"/>
      <c r="AD2511" s="22"/>
    </row>
    <row r="2512" spans="1:30" s="25" customFormat="1" ht="12.75">
      <c r="A2512" s="22"/>
      <c r="E2512" s="43"/>
      <c r="F2512" s="44"/>
      <c r="G2512" s="49"/>
      <c r="H2512" s="49"/>
      <c r="I2512" s="49"/>
      <c r="J2512" s="26"/>
      <c r="K2512" s="26"/>
      <c r="L2512" s="26"/>
      <c r="M2512" s="297"/>
      <c r="N2512" s="105"/>
      <c r="O2512" s="105"/>
      <c r="P2512" s="105"/>
      <c r="Q2512" s="27"/>
      <c r="R2512" s="27"/>
      <c r="S2512" s="27"/>
      <c r="T2512" s="27"/>
      <c r="U2512" s="27"/>
      <c r="V2512" s="27"/>
      <c r="W2512" s="27"/>
      <c r="X2512" s="27"/>
      <c r="Y2512" s="27"/>
      <c r="Z2512" s="27"/>
      <c r="AA2512" s="27"/>
      <c r="AB2512" s="27"/>
      <c r="AC2512" s="27"/>
      <c r="AD2512" s="22"/>
    </row>
    <row r="2513" spans="1:30" s="25" customFormat="1" ht="12.75">
      <c r="A2513" s="22"/>
      <c r="E2513" s="43"/>
      <c r="F2513" s="44"/>
      <c r="G2513" s="49"/>
      <c r="H2513" s="49"/>
      <c r="I2513" s="49"/>
      <c r="J2513" s="26"/>
      <c r="K2513" s="26"/>
      <c r="L2513" s="26"/>
      <c r="M2513" s="297"/>
      <c r="N2513" s="105"/>
      <c r="O2513" s="105"/>
      <c r="P2513" s="105"/>
      <c r="Q2513" s="27"/>
      <c r="R2513" s="27"/>
      <c r="S2513" s="27"/>
      <c r="T2513" s="27"/>
      <c r="U2513" s="27"/>
      <c r="V2513" s="27"/>
      <c r="W2513" s="27"/>
      <c r="X2513" s="27"/>
      <c r="Y2513" s="27"/>
      <c r="Z2513" s="27"/>
      <c r="AA2513" s="27"/>
      <c r="AB2513" s="27"/>
      <c r="AC2513" s="27"/>
      <c r="AD2513" s="22"/>
    </row>
    <row r="2514" spans="1:30" s="25" customFormat="1" ht="12.75">
      <c r="A2514" s="22"/>
      <c r="E2514" s="43"/>
      <c r="F2514" s="44"/>
      <c r="G2514" s="49"/>
      <c r="H2514" s="49"/>
      <c r="I2514" s="49"/>
      <c r="J2514" s="26"/>
      <c r="K2514" s="26"/>
      <c r="L2514" s="26"/>
      <c r="M2514" s="297"/>
      <c r="N2514" s="105"/>
      <c r="O2514" s="105"/>
      <c r="P2514" s="105"/>
      <c r="Q2514" s="27"/>
      <c r="R2514" s="27"/>
      <c r="S2514" s="27"/>
      <c r="T2514" s="27"/>
      <c r="U2514" s="27"/>
      <c r="V2514" s="27"/>
      <c r="W2514" s="27"/>
      <c r="X2514" s="27"/>
      <c r="Y2514" s="27"/>
      <c r="Z2514" s="27"/>
      <c r="AA2514" s="27"/>
      <c r="AB2514" s="27"/>
      <c r="AC2514" s="27"/>
      <c r="AD2514" s="22"/>
    </row>
    <row r="2515" spans="1:30" s="25" customFormat="1" ht="12.75">
      <c r="A2515" s="22"/>
      <c r="E2515" s="43"/>
      <c r="F2515" s="44"/>
      <c r="G2515" s="49"/>
      <c r="H2515" s="49"/>
      <c r="I2515" s="49"/>
      <c r="J2515" s="26"/>
      <c r="K2515" s="26"/>
      <c r="L2515" s="26"/>
      <c r="M2515" s="297"/>
      <c r="N2515" s="105"/>
      <c r="O2515" s="105"/>
      <c r="P2515" s="105"/>
      <c r="Q2515" s="27"/>
      <c r="R2515" s="27"/>
      <c r="S2515" s="27"/>
      <c r="T2515" s="27"/>
      <c r="U2515" s="27"/>
      <c r="V2515" s="27"/>
      <c r="W2515" s="27"/>
      <c r="X2515" s="27"/>
      <c r="Y2515" s="27"/>
      <c r="Z2515" s="27"/>
      <c r="AA2515" s="27"/>
      <c r="AB2515" s="27"/>
      <c r="AC2515" s="27"/>
      <c r="AD2515" s="22"/>
    </row>
    <row r="2516" spans="1:30" s="25" customFormat="1" ht="12.75">
      <c r="A2516" s="22"/>
      <c r="E2516" s="43"/>
      <c r="F2516" s="44"/>
      <c r="G2516" s="49"/>
      <c r="H2516" s="49"/>
      <c r="I2516" s="49"/>
      <c r="J2516" s="26"/>
      <c r="K2516" s="26"/>
      <c r="L2516" s="26"/>
      <c r="M2516" s="297"/>
      <c r="N2516" s="105"/>
      <c r="O2516" s="105"/>
      <c r="P2516" s="105"/>
      <c r="Q2516" s="27"/>
      <c r="R2516" s="27"/>
      <c r="S2516" s="27"/>
      <c r="T2516" s="27"/>
      <c r="U2516" s="27"/>
      <c r="V2516" s="27"/>
      <c r="W2516" s="27"/>
      <c r="X2516" s="27"/>
      <c r="Y2516" s="27"/>
      <c r="Z2516" s="27"/>
      <c r="AA2516" s="27"/>
      <c r="AB2516" s="27"/>
      <c r="AC2516" s="27"/>
      <c r="AD2516" s="22"/>
    </row>
    <row r="2517" spans="1:30" s="25" customFormat="1" ht="12.75">
      <c r="A2517" s="22"/>
      <c r="E2517" s="43"/>
      <c r="F2517" s="44"/>
      <c r="G2517" s="49"/>
      <c r="H2517" s="49"/>
      <c r="I2517" s="49"/>
      <c r="J2517" s="26"/>
      <c r="K2517" s="26"/>
      <c r="L2517" s="26"/>
      <c r="M2517" s="297"/>
      <c r="N2517" s="105"/>
      <c r="O2517" s="105"/>
      <c r="P2517" s="105"/>
      <c r="Q2517" s="27"/>
      <c r="R2517" s="27"/>
      <c r="S2517" s="27"/>
      <c r="T2517" s="27"/>
      <c r="U2517" s="27"/>
      <c r="V2517" s="27"/>
      <c r="W2517" s="27"/>
      <c r="X2517" s="27"/>
      <c r="Y2517" s="27"/>
      <c r="Z2517" s="27"/>
      <c r="AA2517" s="27"/>
      <c r="AB2517" s="27"/>
      <c r="AC2517" s="27"/>
      <c r="AD2517" s="22"/>
    </row>
    <row r="2518" spans="1:30" s="25" customFormat="1" ht="12.75">
      <c r="A2518" s="22"/>
      <c r="E2518" s="43"/>
      <c r="F2518" s="44"/>
      <c r="G2518" s="49"/>
      <c r="H2518" s="49"/>
      <c r="I2518" s="49"/>
      <c r="J2518" s="26"/>
      <c r="K2518" s="26"/>
      <c r="L2518" s="26"/>
      <c r="M2518" s="297"/>
      <c r="N2518" s="105"/>
      <c r="O2518" s="105"/>
      <c r="P2518" s="105"/>
      <c r="Q2518" s="27"/>
      <c r="R2518" s="27"/>
      <c r="S2518" s="27"/>
      <c r="T2518" s="27"/>
      <c r="U2518" s="27"/>
      <c r="V2518" s="27"/>
      <c r="W2518" s="27"/>
      <c r="X2518" s="27"/>
      <c r="Y2518" s="27"/>
      <c r="Z2518" s="27"/>
      <c r="AA2518" s="27"/>
      <c r="AB2518" s="27"/>
      <c r="AC2518" s="27"/>
      <c r="AD2518" s="22"/>
    </row>
    <row r="2519" spans="1:30" s="25" customFormat="1" ht="12.75">
      <c r="A2519" s="22"/>
      <c r="E2519" s="43"/>
      <c r="F2519" s="44"/>
      <c r="G2519" s="49"/>
      <c r="H2519" s="49"/>
      <c r="I2519" s="49"/>
      <c r="J2519" s="26"/>
      <c r="K2519" s="26"/>
      <c r="L2519" s="26"/>
      <c r="M2519" s="297"/>
      <c r="N2519" s="105"/>
      <c r="O2519" s="105"/>
      <c r="P2519" s="105"/>
      <c r="Q2519" s="27"/>
      <c r="R2519" s="27"/>
      <c r="S2519" s="27"/>
      <c r="T2519" s="27"/>
      <c r="U2519" s="27"/>
      <c r="V2519" s="27"/>
      <c r="W2519" s="27"/>
      <c r="X2519" s="27"/>
      <c r="Y2519" s="27"/>
      <c r="Z2519" s="27"/>
      <c r="AA2519" s="27"/>
      <c r="AB2519" s="27"/>
      <c r="AC2519" s="27"/>
      <c r="AD2519" s="22"/>
    </row>
    <row r="2520" spans="1:30" s="25" customFormat="1" ht="12.75">
      <c r="A2520" s="22"/>
      <c r="E2520" s="43"/>
      <c r="F2520" s="44"/>
      <c r="G2520" s="49"/>
      <c r="H2520" s="49"/>
      <c r="I2520" s="49"/>
      <c r="J2520" s="26"/>
      <c r="K2520" s="26"/>
      <c r="L2520" s="26"/>
      <c r="M2520" s="297"/>
      <c r="N2520" s="105"/>
      <c r="O2520" s="105"/>
      <c r="P2520" s="105"/>
      <c r="Q2520" s="27"/>
      <c r="R2520" s="27"/>
      <c r="S2520" s="27"/>
      <c r="T2520" s="27"/>
      <c r="U2520" s="27"/>
      <c r="V2520" s="27"/>
      <c r="W2520" s="27"/>
      <c r="X2520" s="27"/>
      <c r="Y2520" s="27"/>
      <c r="Z2520" s="27"/>
      <c r="AA2520" s="27"/>
      <c r="AB2520" s="27"/>
      <c r="AC2520" s="27"/>
      <c r="AD2520" s="22"/>
    </row>
    <row r="2521" spans="1:30" s="25" customFormat="1" ht="12.75">
      <c r="A2521" s="22"/>
      <c r="E2521" s="43"/>
      <c r="F2521" s="44"/>
      <c r="G2521" s="49"/>
      <c r="H2521" s="49"/>
      <c r="I2521" s="49"/>
      <c r="J2521" s="26"/>
      <c r="K2521" s="26"/>
      <c r="L2521" s="26"/>
      <c r="M2521" s="297"/>
      <c r="N2521" s="105"/>
      <c r="O2521" s="105"/>
      <c r="P2521" s="105"/>
      <c r="Q2521" s="27"/>
      <c r="R2521" s="27"/>
      <c r="S2521" s="27"/>
      <c r="T2521" s="27"/>
      <c r="U2521" s="27"/>
      <c r="V2521" s="27"/>
      <c r="W2521" s="27"/>
      <c r="X2521" s="27"/>
      <c r="Y2521" s="27"/>
      <c r="Z2521" s="27"/>
      <c r="AA2521" s="27"/>
      <c r="AB2521" s="27"/>
      <c r="AC2521" s="27"/>
      <c r="AD2521" s="22"/>
    </row>
    <row r="2522" spans="1:30" s="25" customFormat="1" ht="12.75">
      <c r="A2522" s="22"/>
      <c r="E2522" s="43"/>
      <c r="F2522" s="44"/>
      <c r="G2522" s="49"/>
      <c r="H2522" s="49"/>
      <c r="I2522" s="49"/>
      <c r="J2522" s="26"/>
      <c r="K2522" s="26"/>
      <c r="L2522" s="26"/>
      <c r="M2522" s="297"/>
      <c r="N2522" s="105"/>
      <c r="O2522" s="105"/>
      <c r="P2522" s="105"/>
      <c r="Q2522" s="27"/>
      <c r="R2522" s="27"/>
      <c r="S2522" s="27"/>
      <c r="T2522" s="27"/>
      <c r="U2522" s="27"/>
      <c r="V2522" s="27"/>
      <c r="W2522" s="27"/>
      <c r="X2522" s="27"/>
      <c r="Y2522" s="27"/>
      <c r="Z2522" s="27"/>
      <c r="AA2522" s="27"/>
      <c r="AB2522" s="27"/>
      <c r="AC2522" s="27"/>
      <c r="AD2522" s="22"/>
    </row>
    <row r="2523" spans="1:30" s="25" customFormat="1" ht="12.75">
      <c r="A2523" s="22"/>
      <c r="E2523" s="43"/>
      <c r="F2523" s="44"/>
      <c r="G2523" s="49"/>
      <c r="H2523" s="49"/>
      <c r="I2523" s="49"/>
      <c r="J2523" s="26"/>
      <c r="K2523" s="26"/>
      <c r="L2523" s="26"/>
      <c r="M2523" s="297"/>
      <c r="N2523" s="105"/>
      <c r="O2523" s="105"/>
      <c r="P2523" s="105"/>
      <c r="Q2523" s="27"/>
      <c r="R2523" s="27"/>
      <c r="S2523" s="27"/>
      <c r="T2523" s="27"/>
      <c r="U2523" s="27"/>
      <c r="V2523" s="27"/>
      <c r="W2523" s="27"/>
      <c r="X2523" s="27"/>
      <c r="Y2523" s="27"/>
      <c r="Z2523" s="27"/>
      <c r="AA2523" s="27"/>
      <c r="AB2523" s="27"/>
      <c r="AC2523" s="27"/>
      <c r="AD2523" s="22"/>
    </row>
    <row r="2524" spans="1:30" s="25" customFormat="1" ht="12.75">
      <c r="A2524" s="22"/>
      <c r="E2524" s="43"/>
      <c r="F2524" s="44"/>
      <c r="G2524" s="49"/>
      <c r="H2524" s="49"/>
      <c r="I2524" s="49"/>
      <c r="J2524" s="26"/>
      <c r="K2524" s="26"/>
      <c r="L2524" s="26"/>
      <c r="M2524" s="297"/>
      <c r="N2524" s="105"/>
      <c r="O2524" s="105"/>
      <c r="P2524" s="105"/>
      <c r="Q2524" s="27"/>
      <c r="R2524" s="27"/>
      <c r="S2524" s="27"/>
      <c r="T2524" s="27"/>
      <c r="U2524" s="27"/>
      <c r="V2524" s="27"/>
      <c r="W2524" s="27"/>
      <c r="X2524" s="27"/>
      <c r="Y2524" s="27"/>
      <c r="Z2524" s="27"/>
      <c r="AA2524" s="27"/>
      <c r="AB2524" s="27"/>
      <c r="AC2524" s="27"/>
      <c r="AD2524" s="22"/>
    </row>
    <row r="2525" spans="1:30" s="25" customFormat="1" ht="12.75">
      <c r="A2525" s="22"/>
      <c r="E2525" s="43"/>
      <c r="F2525" s="44"/>
      <c r="G2525" s="49"/>
      <c r="H2525" s="49"/>
      <c r="I2525" s="49"/>
      <c r="J2525" s="26"/>
      <c r="K2525" s="26"/>
      <c r="L2525" s="26"/>
      <c r="M2525" s="297"/>
      <c r="N2525" s="105"/>
      <c r="O2525" s="105"/>
      <c r="P2525" s="105"/>
      <c r="Q2525" s="27"/>
      <c r="R2525" s="27"/>
      <c r="S2525" s="27"/>
      <c r="T2525" s="27"/>
      <c r="U2525" s="27"/>
      <c r="V2525" s="27"/>
      <c r="W2525" s="27"/>
      <c r="X2525" s="27"/>
      <c r="Y2525" s="27"/>
      <c r="Z2525" s="27"/>
      <c r="AA2525" s="27"/>
      <c r="AB2525" s="27"/>
      <c r="AC2525" s="27"/>
      <c r="AD2525" s="22"/>
    </row>
    <row r="2526" spans="1:30" s="25" customFormat="1" ht="12.75">
      <c r="A2526" s="22"/>
      <c r="E2526" s="43"/>
      <c r="F2526" s="44"/>
      <c r="G2526" s="49"/>
      <c r="H2526" s="49"/>
      <c r="I2526" s="49"/>
      <c r="J2526" s="26"/>
      <c r="K2526" s="26"/>
      <c r="L2526" s="26"/>
      <c r="M2526" s="297"/>
      <c r="N2526" s="105"/>
      <c r="O2526" s="105"/>
      <c r="P2526" s="105"/>
      <c r="Q2526" s="27"/>
      <c r="R2526" s="27"/>
      <c r="S2526" s="27"/>
      <c r="T2526" s="27"/>
      <c r="U2526" s="27"/>
      <c r="V2526" s="27"/>
      <c r="W2526" s="27"/>
      <c r="X2526" s="27"/>
      <c r="Y2526" s="27"/>
      <c r="Z2526" s="27"/>
      <c r="AA2526" s="27"/>
      <c r="AB2526" s="27"/>
      <c r="AC2526" s="27"/>
      <c r="AD2526" s="22"/>
    </row>
    <row r="2527" spans="1:30" s="25" customFormat="1" ht="12.75">
      <c r="A2527" s="22"/>
      <c r="E2527" s="43"/>
      <c r="F2527" s="44"/>
      <c r="G2527" s="49"/>
      <c r="H2527" s="49"/>
      <c r="I2527" s="49"/>
      <c r="J2527" s="26"/>
      <c r="K2527" s="26"/>
      <c r="L2527" s="26"/>
      <c r="M2527" s="297"/>
      <c r="N2527" s="105"/>
      <c r="O2527" s="105"/>
      <c r="P2527" s="105"/>
      <c r="Q2527" s="27"/>
      <c r="R2527" s="27"/>
      <c r="S2527" s="27"/>
      <c r="T2527" s="27"/>
      <c r="U2527" s="27"/>
      <c r="V2527" s="27"/>
      <c r="W2527" s="27"/>
      <c r="X2527" s="27"/>
      <c r="Y2527" s="27"/>
      <c r="Z2527" s="27"/>
      <c r="AA2527" s="27"/>
      <c r="AB2527" s="27"/>
      <c r="AC2527" s="27"/>
      <c r="AD2527" s="22"/>
    </row>
    <row r="2528" spans="1:30" s="25" customFormat="1" ht="12.75">
      <c r="A2528" s="22"/>
      <c r="E2528" s="43"/>
      <c r="F2528" s="44"/>
      <c r="G2528" s="49"/>
      <c r="H2528" s="49"/>
      <c r="I2528" s="49"/>
      <c r="J2528" s="26"/>
      <c r="K2528" s="26"/>
      <c r="L2528" s="26"/>
      <c r="M2528" s="297"/>
      <c r="N2528" s="105"/>
      <c r="O2528" s="105"/>
      <c r="P2528" s="105"/>
      <c r="Q2528" s="27"/>
      <c r="R2528" s="27"/>
      <c r="S2528" s="27"/>
      <c r="T2528" s="27"/>
      <c r="U2528" s="27"/>
      <c r="V2528" s="27"/>
      <c r="W2528" s="27"/>
      <c r="X2528" s="27"/>
      <c r="Y2528" s="27"/>
      <c r="Z2528" s="27"/>
      <c r="AA2528" s="27"/>
      <c r="AB2528" s="27"/>
      <c r="AC2528" s="27"/>
      <c r="AD2528" s="22"/>
    </row>
    <row r="2529" spans="1:30" s="25" customFormat="1" ht="12.75">
      <c r="A2529" s="22"/>
      <c r="E2529" s="43"/>
      <c r="F2529" s="44"/>
      <c r="G2529" s="49"/>
      <c r="H2529" s="49"/>
      <c r="I2529" s="49"/>
      <c r="J2529" s="26"/>
      <c r="K2529" s="26"/>
      <c r="L2529" s="26"/>
      <c r="M2529" s="297"/>
      <c r="N2529" s="105"/>
      <c r="O2529" s="105"/>
      <c r="P2529" s="105"/>
      <c r="Q2529" s="27"/>
      <c r="R2529" s="27"/>
      <c r="S2529" s="27"/>
      <c r="T2529" s="27"/>
      <c r="U2529" s="27"/>
      <c r="V2529" s="27"/>
      <c r="W2529" s="27"/>
      <c r="X2529" s="27"/>
      <c r="Y2529" s="27"/>
      <c r="Z2529" s="27"/>
      <c r="AA2529" s="27"/>
      <c r="AB2529" s="27"/>
      <c r="AC2529" s="27"/>
      <c r="AD2529" s="22"/>
    </row>
    <row r="2530" spans="1:30" s="25" customFormat="1" ht="12.75">
      <c r="A2530" s="22"/>
      <c r="E2530" s="43"/>
      <c r="F2530" s="44"/>
      <c r="G2530" s="49"/>
      <c r="H2530" s="49"/>
      <c r="I2530" s="49"/>
      <c r="J2530" s="26"/>
      <c r="K2530" s="26"/>
      <c r="L2530" s="26"/>
      <c r="M2530" s="297"/>
      <c r="N2530" s="105"/>
      <c r="O2530" s="105"/>
      <c r="P2530" s="105"/>
      <c r="Q2530" s="27"/>
      <c r="R2530" s="27"/>
      <c r="S2530" s="27"/>
      <c r="T2530" s="27"/>
      <c r="U2530" s="27"/>
      <c r="V2530" s="27"/>
      <c r="W2530" s="27"/>
      <c r="X2530" s="27"/>
      <c r="Y2530" s="27"/>
      <c r="Z2530" s="27"/>
      <c r="AA2530" s="27"/>
      <c r="AB2530" s="27"/>
      <c r="AC2530" s="27"/>
      <c r="AD2530" s="22"/>
    </row>
    <row r="2531" spans="1:30" s="25" customFormat="1" ht="12.75">
      <c r="A2531" s="22"/>
      <c r="E2531" s="43"/>
      <c r="F2531" s="44"/>
      <c r="G2531" s="49"/>
      <c r="H2531" s="49"/>
      <c r="I2531" s="49"/>
      <c r="J2531" s="26"/>
      <c r="K2531" s="26"/>
      <c r="L2531" s="26"/>
      <c r="M2531" s="297"/>
      <c r="N2531" s="105"/>
      <c r="O2531" s="105"/>
      <c r="P2531" s="105"/>
      <c r="Q2531" s="27"/>
      <c r="R2531" s="27"/>
      <c r="S2531" s="27"/>
      <c r="T2531" s="27"/>
      <c r="U2531" s="27"/>
      <c r="V2531" s="27"/>
      <c r="W2531" s="27"/>
      <c r="X2531" s="27"/>
      <c r="Y2531" s="27"/>
      <c r="Z2531" s="27"/>
      <c r="AA2531" s="27"/>
      <c r="AB2531" s="27"/>
      <c r="AC2531" s="27"/>
      <c r="AD2531" s="22"/>
    </row>
    <row r="2532" spans="1:30" s="25" customFormat="1" ht="12.75">
      <c r="A2532" s="22"/>
      <c r="E2532" s="43"/>
      <c r="F2532" s="44"/>
      <c r="G2532" s="49"/>
      <c r="H2532" s="49"/>
      <c r="I2532" s="49"/>
      <c r="J2532" s="26"/>
      <c r="K2532" s="26"/>
      <c r="L2532" s="26"/>
      <c r="M2532" s="297"/>
      <c r="N2532" s="105"/>
      <c r="O2532" s="105"/>
      <c r="P2532" s="105"/>
      <c r="Q2532" s="27"/>
      <c r="R2532" s="27"/>
      <c r="S2532" s="27"/>
      <c r="T2532" s="27"/>
      <c r="U2532" s="27"/>
      <c r="V2532" s="27"/>
      <c r="W2532" s="27"/>
      <c r="X2532" s="27"/>
      <c r="Y2532" s="27"/>
      <c r="Z2532" s="27"/>
      <c r="AA2532" s="27"/>
      <c r="AB2532" s="27"/>
      <c r="AC2532" s="27"/>
      <c r="AD2532" s="22"/>
    </row>
    <row r="2533" spans="1:30" s="25" customFormat="1" ht="12.75">
      <c r="A2533" s="22"/>
      <c r="E2533" s="43"/>
      <c r="F2533" s="44"/>
      <c r="G2533" s="49"/>
      <c r="H2533" s="49"/>
      <c r="I2533" s="49"/>
      <c r="J2533" s="26"/>
      <c r="K2533" s="26"/>
      <c r="L2533" s="26"/>
      <c r="M2533" s="297"/>
      <c r="N2533" s="105"/>
      <c r="O2533" s="105"/>
      <c r="P2533" s="105"/>
      <c r="Q2533" s="27"/>
      <c r="R2533" s="27"/>
      <c r="S2533" s="27"/>
      <c r="T2533" s="27"/>
      <c r="U2533" s="27"/>
      <c r="V2533" s="27"/>
      <c r="W2533" s="27"/>
      <c r="X2533" s="27"/>
      <c r="Y2533" s="27"/>
      <c r="Z2533" s="27"/>
      <c r="AA2533" s="27"/>
      <c r="AB2533" s="27"/>
      <c r="AC2533" s="27"/>
      <c r="AD2533" s="22"/>
    </row>
    <row r="2534" spans="1:30" s="25" customFormat="1" ht="12.75">
      <c r="A2534" s="22"/>
      <c r="E2534" s="43"/>
      <c r="F2534" s="44"/>
      <c r="G2534" s="49"/>
      <c r="H2534" s="49"/>
      <c r="I2534" s="49"/>
      <c r="J2534" s="26"/>
      <c r="K2534" s="26"/>
      <c r="L2534" s="26"/>
      <c r="M2534" s="297"/>
      <c r="N2534" s="105"/>
      <c r="O2534" s="105"/>
      <c r="P2534" s="105"/>
      <c r="Q2534" s="27"/>
      <c r="R2534" s="27"/>
      <c r="S2534" s="27"/>
      <c r="T2534" s="27"/>
      <c r="U2534" s="27"/>
      <c r="V2534" s="27"/>
      <c r="W2534" s="27"/>
      <c r="X2534" s="27"/>
      <c r="Y2534" s="27"/>
      <c r="Z2534" s="27"/>
      <c r="AA2534" s="27"/>
      <c r="AB2534" s="27"/>
      <c r="AC2534" s="27"/>
      <c r="AD2534" s="22"/>
    </row>
    <row r="2535" spans="1:30" s="25" customFormat="1" ht="12.75">
      <c r="A2535" s="22"/>
      <c r="E2535" s="43"/>
      <c r="F2535" s="44"/>
      <c r="G2535" s="49"/>
      <c r="H2535" s="49"/>
      <c r="I2535" s="49"/>
      <c r="J2535" s="26"/>
      <c r="K2535" s="26"/>
      <c r="L2535" s="26"/>
      <c r="M2535" s="297"/>
      <c r="N2535" s="105"/>
      <c r="O2535" s="105"/>
      <c r="P2535" s="105"/>
      <c r="Q2535" s="27"/>
      <c r="R2535" s="27"/>
      <c r="S2535" s="27"/>
      <c r="T2535" s="27"/>
      <c r="U2535" s="27"/>
      <c r="V2535" s="27"/>
      <c r="W2535" s="27"/>
      <c r="X2535" s="27"/>
      <c r="Y2535" s="27"/>
      <c r="Z2535" s="27"/>
      <c r="AA2535" s="27"/>
      <c r="AB2535" s="27"/>
      <c r="AC2535" s="27"/>
      <c r="AD2535" s="22"/>
    </row>
    <row r="2536" spans="1:30" s="25" customFormat="1" ht="12.75">
      <c r="A2536" s="22"/>
      <c r="E2536" s="43"/>
      <c r="F2536" s="44"/>
      <c r="G2536" s="49"/>
      <c r="H2536" s="49"/>
      <c r="I2536" s="49"/>
      <c r="J2536" s="26"/>
      <c r="K2536" s="26"/>
      <c r="L2536" s="26"/>
      <c r="M2536" s="297"/>
      <c r="N2536" s="105"/>
      <c r="O2536" s="105"/>
      <c r="P2536" s="105"/>
      <c r="Q2536" s="27"/>
      <c r="R2536" s="27"/>
      <c r="S2536" s="27"/>
      <c r="T2536" s="27"/>
      <c r="U2536" s="27"/>
      <c r="V2536" s="27"/>
      <c r="W2536" s="27"/>
      <c r="X2536" s="27"/>
      <c r="Y2536" s="27"/>
      <c r="Z2536" s="27"/>
      <c r="AA2536" s="27"/>
      <c r="AB2536" s="27"/>
      <c r="AC2536" s="27"/>
      <c r="AD2536" s="22"/>
    </row>
    <row r="2537" spans="1:30" s="25" customFormat="1" ht="12.75">
      <c r="A2537" s="22"/>
      <c r="E2537" s="43"/>
      <c r="F2537" s="44"/>
      <c r="G2537" s="49"/>
      <c r="H2537" s="49"/>
      <c r="I2537" s="49"/>
      <c r="J2537" s="26"/>
      <c r="K2537" s="26"/>
      <c r="L2537" s="26"/>
      <c r="M2537" s="297"/>
      <c r="N2537" s="105"/>
      <c r="O2537" s="105"/>
      <c r="P2537" s="105"/>
      <c r="Q2537" s="27"/>
      <c r="R2537" s="27"/>
      <c r="S2537" s="27"/>
      <c r="T2537" s="27"/>
      <c r="U2537" s="27"/>
      <c r="V2537" s="27"/>
      <c r="W2537" s="27"/>
      <c r="X2537" s="27"/>
      <c r="Y2537" s="27"/>
      <c r="Z2537" s="27"/>
      <c r="AA2537" s="27"/>
      <c r="AB2537" s="27"/>
      <c r="AC2537" s="27"/>
      <c r="AD2537" s="22"/>
    </row>
    <row r="2538" spans="1:30" s="25" customFormat="1" ht="12.75">
      <c r="A2538" s="22"/>
      <c r="E2538" s="43"/>
      <c r="F2538" s="44"/>
      <c r="G2538" s="49"/>
      <c r="H2538" s="49"/>
      <c r="I2538" s="49"/>
      <c r="J2538" s="26"/>
      <c r="K2538" s="26"/>
      <c r="L2538" s="26"/>
      <c r="M2538" s="297"/>
      <c r="N2538" s="105"/>
      <c r="O2538" s="105"/>
      <c r="P2538" s="105"/>
      <c r="Q2538" s="27"/>
      <c r="R2538" s="27"/>
      <c r="S2538" s="27"/>
      <c r="T2538" s="27"/>
      <c r="U2538" s="27"/>
      <c r="V2538" s="27"/>
      <c r="W2538" s="27"/>
      <c r="X2538" s="27"/>
      <c r="Y2538" s="27"/>
      <c r="Z2538" s="27"/>
      <c r="AA2538" s="27"/>
      <c r="AB2538" s="27"/>
      <c r="AC2538" s="27"/>
      <c r="AD2538" s="22"/>
    </row>
    <row r="2539" spans="1:30" s="25" customFormat="1" ht="12.75">
      <c r="A2539" s="22"/>
      <c r="E2539" s="43"/>
      <c r="F2539" s="44"/>
      <c r="G2539" s="49"/>
      <c r="H2539" s="49"/>
      <c r="I2539" s="49"/>
      <c r="J2539" s="26"/>
      <c r="K2539" s="26"/>
      <c r="L2539" s="26"/>
      <c r="M2539" s="297"/>
      <c r="N2539" s="105"/>
      <c r="O2539" s="105"/>
      <c r="P2539" s="105"/>
      <c r="Q2539" s="27"/>
      <c r="R2539" s="27"/>
      <c r="S2539" s="27"/>
      <c r="T2539" s="27"/>
      <c r="U2539" s="27"/>
      <c r="V2539" s="27"/>
      <c r="W2539" s="27"/>
      <c r="X2539" s="27"/>
      <c r="Y2539" s="27"/>
      <c r="Z2539" s="27"/>
      <c r="AA2539" s="27"/>
      <c r="AB2539" s="27"/>
      <c r="AC2539" s="27"/>
      <c r="AD2539" s="22"/>
    </row>
    <row r="2540" spans="1:30" s="25" customFormat="1" ht="12.75">
      <c r="A2540" s="22"/>
      <c r="E2540" s="43"/>
      <c r="F2540" s="44"/>
      <c r="G2540" s="49"/>
      <c r="H2540" s="49"/>
      <c r="I2540" s="49"/>
      <c r="J2540" s="26"/>
      <c r="K2540" s="26"/>
      <c r="L2540" s="26"/>
      <c r="M2540" s="297"/>
      <c r="N2540" s="105"/>
      <c r="O2540" s="105"/>
      <c r="P2540" s="105"/>
      <c r="Q2540" s="27"/>
      <c r="R2540" s="27"/>
      <c r="S2540" s="27"/>
      <c r="T2540" s="27"/>
      <c r="U2540" s="27"/>
      <c r="V2540" s="27"/>
      <c r="W2540" s="27"/>
      <c r="X2540" s="27"/>
      <c r="Y2540" s="27"/>
      <c r="Z2540" s="27"/>
      <c r="AA2540" s="27"/>
      <c r="AB2540" s="27"/>
      <c r="AC2540" s="27"/>
      <c r="AD2540" s="22"/>
    </row>
    <row r="2541" spans="1:30" s="25" customFormat="1" ht="12.75">
      <c r="A2541" s="22"/>
      <c r="E2541" s="43"/>
      <c r="F2541" s="44"/>
      <c r="G2541" s="49"/>
      <c r="H2541" s="49"/>
      <c r="I2541" s="49"/>
      <c r="J2541" s="26"/>
      <c r="K2541" s="26"/>
      <c r="L2541" s="26"/>
      <c r="M2541" s="297"/>
      <c r="N2541" s="105"/>
      <c r="O2541" s="105"/>
      <c r="P2541" s="105"/>
      <c r="Q2541" s="27"/>
      <c r="R2541" s="27"/>
      <c r="S2541" s="27"/>
      <c r="T2541" s="27"/>
      <c r="U2541" s="27"/>
      <c r="V2541" s="27"/>
      <c r="W2541" s="27"/>
      <c r="X2541" s="27"/>
      <c r="Y2541" s="27"/>
      <c r="Z2541" s="27"/>
      <c r="AA2541" s="27"/>
      <c r="AB2541" s="27"/>
      <c r="AC2541" s="27"/>
      <c r="AD2541" s="22"/>
    </row>
    <row r="2542" spans="1:30" s="25" customFormat="1" ht="12.75">
      <c r="A2542" s="22"/>
      <c r="E2542" s="43"/>
      <c r="F2542" s="44"/>
      <c r="G2542" s="49"/>
      <c r="H2542" s="49"/>
      <c r="I2542" s="49"/>
      <c r="J2542" s="26"/>
      <c r="K2542" s="26"/>
      <c r="L2542" s="26"/>
      <c r="M2542" s="297"/>
      <c r="N2542" s="105"/>
      <c r="O2542" s="105"/>
      <c r="P2542" s="105"/>
      <c r="Q2542" s="27"/>
      <c r="R2542" s="27"/>
      <c r="S2542" s="27"/>
      <c r="T2542" s="27"/>
      <c r="U2542" s="27"/>
      <c r="V2542" s="27"/>
      <c r="W2542" s="27"/>
      <c r="X2542" s="27"/>
      <c r="Y2542" s="27"/>
      <c r="Z2542" s="27"/>
      <c r="AA2542" s="27"/>
      <c r="AB2542" s="27"/>
      <c r="AC2542" s="27"/>
      <c r="AD2542" s="22"/>
    </row>
    <row r="2543" spans="1:30" s="25" customFormat="1" ht="12.75">
      <c r="A2543" s="22"/>
      <c r="E2543" s="43"/>
      <c r="F2543" s="44"/>
      <c r="G2543" s="49"/>
      <c r="H2543" s="49"/>
      <c r="I2543" s="49"/>
      <c r="J2543" s="26"/>
      <c r="K2543" s="26"/>
      <c r="L2543" s="26"/>
      <c r="M2543" s="297"/>
      <c r="N2543" s="105"/>
      <c r="O2543" s="105"/>
      <c r="P2543" s="105"/>
      <c r="Q2543" s="27"/>
      <c r="R2543" s="27"/>
      <c r="S2543" s="27"/>
      <c r="T2543" s="27"/>
      <c r="U2543" s="27"/>
      <c r="V2543" s="27"/>
      <c r="W2543" s="27"/>
      <c r="X2543" s="27"/>
      <c r="Y2543" s="27"/>
      <c r="Z2543" s="27"/>
      <c r="AA2543" s="27"/>
      <c r="AB2543" s="27"/>
      <c r="AC2543" s="27"/>
      <c r="AD2543" s="22"/>
    </row>
    <row r="2544" spans="1:30" s="25" customFormat="1" ht="12.75">
      <c r="A2544" s="22"/>
      <c r="E2544" s="43"/>
      <c r="F2544" s="44"/>
      <c r="G2544" s="49"/>
      <c r="H2544" s="49"/>
      <c r="I2544" s="49"/>
      <c r="J2544" s="26"/>
      <c r="K2544" s="26"/>
      <c r="L2544" s="26"/>
      <c r="M2544" s="297"/>
      <c r="N2544" s="105"/>
      <c r="O2544" s="105"/>
      <c r="P2544" s="105"/>
      <c r="Q2544" s="27"/>
      <c r="R2544" s="27"/>
      <c r="S2544" s="27"/>
      <c r="T2544" s="27"/>
      <c r="U2544" s="27"/>
      <c r="V2544" s="27"/>
      <c r="W2544" s="27"/>
      <c r="X2544" s="27"/>
      <c r="Y2544" s="27"/>
      <c r="Z2544" s="27"/>
      <c r="AA2544" s="27"/>
      <c r="AB2544" s="27"/>
      <c r="AC2544" s="27"/>
      <c r="AD2544" s="22"/>
    </row>
    <row r="2545" spans="7:52" ht="12.75">
      <c r="G2545" s="49"/>
      <c r="H2545" s="49"/>
      <c r="I2545" s="49"/>
      <c r="M2545" s="297"/>
      <c r="N2545" s="105"/>
      <c r="O2545" s="105"/>
      <c r="P2545" s="105"/>
      <c r="Q2545" s="27"/>
      <c r="R2545" s="27"/>
      <c r="S2545" s="27"/>
      <c r="T2545" s="27"/>
      <c r="U2545" s="27"/>
      <c r="V2545" s="27"/>
      <c r="W2545" s="27"/>
      <c r="X2545" s="27"/>
      <c r="Y2545" s="27"/>
      <c r="Z2545" s="27"/>
      <c r="AA2545" s="27"/>
      <c r="AB2545" s="27"/>
      <c r="AC2545" s="27"/>
      <c r="AE2545" s="25"/>
      <c r="AF2545" s="25"/>
      <c r="AG2545" s="25"/>
      <c r="AH2545" s="25"/>
      <c r="AI2545" s="25"/>
      <c r="AJ2545" s="25"/>
      <c r="AK2545" s="25"/>
      <c r="AL2545" s="25"/>
      <c r="AM2545" s="25"/>
      <c r="AN2545" s="25"/>
      <c r="AO2545" s="25"/>
      <c r="AP2545" s="25"/>
      <c r="AQ2545" s="25"/>
      <c r="AR2545" s="25"/>
      <c r="AS2545" s="25"/>
      <c r="AT2545" s="25"/>
      <c r="AU2545" s="25"/>
      <c r="AV2545" s="25"/>
      <c r="AW2545" s="25"/>
      <c r="AX2545" s="25"/>
      <c r="AY2545" s="25"/>
      <c r="AZ2545" s="25"/>
    </row>
    <row r="2546" spans="7:52" ht="12.75">
      <c r="G2546" s="49"/>
      <c r="H2546" s="49"/>
      <c r="I2546" s="49"/>
      <c r="M2546" s="297"/>
      <c r="N2546" s="105"/>
      <c r="O2546" s="105"/>
      <c r="P2546" s="105"/>
      <c r="Q2546" s="27"/>
      <c r="R2546" s="27"/>
      <c r="S2546" s="27"/>
      <c r="T2546" s="27"/>
      <c r="U2546" s="27"/>
      <c r="V2546" s="27"/>
      <c r="W2546" s="27"/>
      <c r="X2546" s="27"/>
      <c r="Y2546" s="27"/>
      <c r="Z2546" s="27"/>
      <c r="AA2546" s="27"/>
      <c r="AB2546" s="27"/>
      <c r="AC2546" s="27"/>
      <c r="AE2546" s="25"/>
      <c r="AF2546" s="25"/>
      <c r="AG2546" s="25"/>
      <c r="AH2546" s="25"/>
      <c r="AI2546" s="25"/>
      <c r="AJ2546" s="25"/>
      <c r="AK2546" s="25"/>
      <c r="AL2546" s="25"/>
      <c r="AM2546" s="25"/>
      <c r="AN2546" s="25"/>
      <c r="AO2546" s="25"/>
      <c r="AP2546" s="25"/>
      <c r="AQ2546" s="25"/>
      <c r="AR2546" s="25"/>
      <c r="AS2546" s="25"/>
      <c r="AT2546" s="25"/>
      <c r="AU2546" s="25"/>
      <c r="AV2546" s="25"/>
      <c r="AW2546" s="25"/>
      <c r="AX2546" s="25"/>
      <c r="AY2546" s="25"/>
      <c r="AZ2546" s="25"/>
    </row>
    <row r="2547" spans="7:52" ht="12.75">
      <c r="G2547" s="49"/>
      <c r="H2547" s="49"/>
      <c r="I2547" s="49"/>
      <c r="M2547" s="297"/>
      <c r="N2547" s="105"/>
      <c r="O2547" s="105"/>
      <c r="P2547" s="105"/>
      <c r="Q2547" s="27"/>
      <c r="R2547" s="27"/>
      <c r="S2547" s="27"/>
      <c r="T2547" s="27"/>
      <c r="U2547" s="27"/>
      <c r="V2547" s="27"/>
      <c r="W2547" s="27"/>
      <c r="X2547" s="27"/>
      <c r="Y2547" s="27"/>
      <c r="Z2547" s="27"/>
      <c r="AA2547" s="27"/>
      <c r="AB2547" s="27"/>
      <c r="AC2547" s="27"/>
      <c r="AE2547" s="25"/>
      <c r="AF2547" s="25"/>
      <c r="AG2547" s="25"/>
      <c r="AH2547" s="25"/>
      <c r="AI2547" s="25"/>
      <c r="AJ2547" s="25"/>
      <c r="AK2547" s="25"/>
      <c r="AL2547" s="25"/>
      <c r="AM2547" s="25"/>
      <c r="AN2547" s="25"/>
      <c r="AO2547" s="25"/>
      <c r="AP2547" s="25"/>
      <c r="AQ2547" s="25"/>
      <c r="AR2547" s="25"/>
      <c r="AS2547" s="25"/>
      <c r="AT2547" s="25"/>
      <c r="AU2547" s="25"/>
      <c r="AV2547" s="25"/>
      <c r="AW2547" s="25"/>
      <c r="AX2547" s="25"/>
      <c r="AY2547" s="25"/>
      <c r="AZ2547" s="25"/>
    </row>
    <row r="2548" spans="7:52" ht="12.75">
      <c r="AE2548" s="25"/>
      <c r="AF2548" s="25"/>
      <c r="AG2548" s="25"/>
      <c r="AH2548" s="25"/>
      <c r="AI2548" s="25"/>
      <c r="AJ2548" s="25"/>
      <c r="AK2548" s="25"/>
      <c r="AL2548" s="25"/>
      <c r="AM2548" s="25"/>
      <c r="AN2548" s="25"/>
      <c r="AO2548" s="25"/>
      <c r="AP2548" s="25"/>
      <c r="AQ2548" s="25"/>
      <c r="AR2548" s="25"/>
      <c r="AS2548" s="25"/>
      <c r="AT2548" s="25"/>
      <c r="AU2548" s="25"/>
      <c r="AV2548" s="25"/>
      <c r="AW2548" s="25"/>
      <c r="AX2548" s="25"/>
      <c r="AY2548" s="25"/>
      <c r="AZ2548" s="25"/>
    </row>
    <row r="2549" spans="7:52" ht="12.75">
      <c r="AE2549" s="25"/>
      <c r="AF2549" s="25"/>
      <c r="AG2549" s="25"/>
      <c r="AH2549" s="25"/>
      <c r="AI2549" s="25"/>
      <c r="AJ2549" s="25"/>
      <c r="AK2549" s="25"/>
      <c r="AL2549" s="25"/>
      <c r="AM2549" s="25"/>
      <c r="AN2549" s="25"/>
      <c r="AO2549" s="25"/>
      <c r="AP2549" s="25"/>
      <c r="AQ2549" s="25"/>
      <c r="AR2549" s="25"/>
      <c r="AS2549" s="25"/>
      <c r="AT2549" s="25"/>
      <c r="AU2549" s="25"/>
      <c r="AV2549" s="25"/>
      <c r="AW2549" s="25"/>
      <c r="AX2549" s="25"/>
      <c r="AY2549" s="25"/>
      <c r="AZ2549" s="25"/>
    </row>
    <row r="2550" spans="7:52" ht="12.75">
      <c r="AE2550" s="25"/>
      <c r="AF2550" s="25"/>
      <c r="AG2550" s="25"/>
      <c r="AH2550" s="25"/>
      <c r="AI2550" s="25"/>
      <c r="AJ2550" s="25"/>
      <c r="AK2550" s="25"/>
      <c r="AL2550" s="25"/>
      <c r="AM2550" s="25"/>
      <c r="AN2550" s="25"/>
      <c r="AO2550" s="25"/>
      <c r="AP2550" s="25"/>
      <c r="AQ2550" s="25"/>
      <c r="AR2550" s="25"/>
      <c r="AS2550" s="25"/>
      <c r="AT2550" s="25"/>
      <c r="AU2550" s="25"/>
      <c r="AV2550" s="25"/>
      <c r="AW2550" s="25"/>
      <c r="AX2550" s="25"/>
      <c r="AY2550" s="25"/>
      <c r="AZ2550" s="25"/>
    </row>
    <row r="2551" spans="7:52" ht="12.75">
      <c r="AE2551" s="25"/>
      <c r="AF2551" s="25"/>
      <c r="AG2551" s="25"/>
      <c r="AH2551" s="25"/>
      <c r="AI2551" s="25"/>
      <c r="AJ2551" s="25"/>
      <c r="AK2551" s="25"/>
      <c r="AL2551" s="25"/>
      <c r="AM2551" s="25"/>
      <c r="AN2551" s="25"/>
      <c r="AO2551" s="25"/>
      <c r="AP2551" s="25"/>
      <c r="AQ2551" s="25"/>
      <c r="AR2551" s="25"/>
      <c r="AS2551" s="25"/>
      <c r="AT2551" s="25"/>
      <c r="AU2551" s="25"/>
      <c r="AV2551" s="25"/>
      <c r="AW2551" s="25"/>
      <c r="AX2551" s="25"/>
      <c r="AY2551" s="25"/>
      <c r="AZ2551" s="25"/>
    </row>
    <row r="2552" spans="7:52" ht="12.75">
      <c r="AE2552" s="25"/>
      <c r="AF2552" s="25"/>
      <c r="AG2552" s="25"/>
      <c r="AH2552" s="25"/>
      <c r="AI2552" s="25"/>
      <c r="AJ2552" s="25"/>
      <c r="AK2552" s="25"/>
      <c r="AL2552" s="25"/>
      <c r="AM2552" s="25"/>
      <c r="AN2552" s="25"/>
      <c r="AO2552" s="25"/>
      <c r="AP2552" s="25"/>
      <c r="AQ2552" s="25"/>
      <c r="AR2552" s="25"/>
      <c r="AS2552" s="25"/>
      <c r="AT2552" s="25"/>
      <c r="AU2552" s="25"/>
      <c r="AV2552" s="25"/>
      <c r="AW2552" s="25"/>
      <c r="AX2552" s="25"/>
      <c r="AY2552" s="25"/>
      <c r="AZ2552" s="25"/>
    </row>
    <row r="2553" spans="7:52" ht="12.75">
      <c r="AE2553" s="25"/>
      <c r="AF2553" s="25"/>
      <c r="AG2553" s="25"/>
      <c r="AH2553" s="25"/>
      <c r="AI2553" s="25"/>
      <c r="AJ2553" s="25"/>
      <c r="AK2553" s="25"/>
      <c r="AL2553" s="25"/>
      <c r="AM2553" s="25"/>
      <c r="AN2553" s="25"/>
      <c r="AO2553" s="25"/>
      <c r="AP2553" s="25"/>
      <c r="AQ2553" s="25"/>
      <c r="AR2553" s="25"/>
      <c r="AS2553" s="25"/>
      <c r="AT2553" s="25"/>
      <c r="AU2553" s="25"/>
      <c r="AV2553" s="25"/>
      <c r="AW2553" s="25"/>
      <c r="AX2553" s="25"/>
      <c r="AY2553" s="25"/>
      <c r="AZ2553" s="25"/>
    </row>
    <row r="2554" spans="7:52" ht="12.75">
      <c r="AE2554" s="25"/>
      <c r="AF2554" s="25"/>
      <c r="AG2554" s="25"/>
      <c r="AH2554" s="25"/>
      <c r="AI2554" s="25"/>
      <c r="AJ2554" s="25"/>
      <c r="AK2554" s="25"/>
      <c r="AL2554" s="25"/>
      <c r="AM2554" s="25"/>
      <c r="AN2554" s="25"/>
      <c r="AO2554" s="25"/>
      <c r="AP2554" s="25"/>
      <c r="AQ2554" s="25"/>
      <c r="AR2554" s="25"/>
      <c r="AS2554" s="25"/>
      <c r="AT2554" s="25"/>
      <c r="AU2554" s="25"/>
      <c r="AV2554" s="25"/>
      <c r="AW2554" s="25"/>
      <c r="AX2554" s="25"/>
      <c r="AY2554" s="25"/>
      <c r="AZ2554" s="25"/>
    </row>
    <row r="2555" spans="7:52" ht="12.75">
      <c r="AE2555" s="25"/>
      <c r="AF2555" s="25"/>
      <c r="AG2555" s="25"/>
      <c r="AH2555" s="25"/>
      <c r="AI2555" s="25"/>
      <c r="AJ2555" s="25"/>
      <c r="AK2555" s="25"/>
      <c r="AL2555" s="25"/>
      <c r="AM2555" s="25"/>
      <c r="AN2555" s="25"/>
      <c r="AO2555" s="25"/>
      <c r="AP2555" s="25"/>
      <c r="AQ2555" s="25"/>
      <c r="AR2555" s="25"/>
      <c r="AS2555" s="25"/>
      <c r="AT2555" s="25"/>
      <c r="AU2555" s="25"/>
      <c r="AV2555" s="25"/>
      <c r="AW2555" s="25"/>
      <c r="AX2555" s="25"/>
      <c r="AY2555" s="25"/>
      <c r="AZ2555" s="25"/>
    </row>
    <row r="2556" spans="7:52" ht="12.75">
      <c r="AE2556" s="25"/>
      <c r="AF2556" s="25"/>
      <c r="AG2556" s="25"/>
      <c r="AH2556" s="25"/>
      <c r="AI2556" s="25"/>
      <c r="AJ2556" s="25"/>
      <c r="AK2556" s="25"/>
      <c r="AL2556" s="25"/>
      <c r="AM2556" s="25"/>
      <c r="AN2556" s="25"/>
      <c r="AO2556" s="25"/>
      <c r="AP2556" s="25"/>
      <c r="AQ2556" s="25"/>
      <c r="AR2556" s="25"/>
      <c r="AS2556" s="25"/>
      <c r="AT2556" s="25"/>
      <c r="AU2556" s="25"/>
      <c r="AV2556" s="25"/>
      <c r="AW2556" s="25"/>
      <c r="AX2556" s="25"/>
      <c r="AY2556" s="25"/>
      <c r="AZ2556" s="25"/>
    </row>
    <row r="2557" spans="7:52" ht="12.75">
      <c r="AE2557" s="25"/>
      <c r="AF2557" s="25"/>
      <c r="AG2557" s="25"/>
      <c r="AH2557" s="25"/>
      <c r="AI2557" s="25"/>
      <c r="AJ2557" s="25"/>
      <c r="AK2557" s="25"/>
      <c r="AL2557" s="25"/>
      <c r="AM2557" s="25"/>
      <c r="AN2557" s="25"/>
      <c r="AO2557" s="25"/>
      <c r="AP2557" s="25"/>
      <c r="AQ2557" s="25"/>
      <c r="AR2557" s="25"/>
      <c r="AS2557" s="25"/>
      <c r="AT2557" s="25"/>
      <c r="AU2557" s="25"/>
      <c r="AV2557" s="25"/>
      <c r="AW2557" s="25"/>
      <c r="AX2557" s="25"/>
      <c r="AY2557" s="25"/>
      <c r="AZ2557" s="25"/>
    </row>
    <row r="2558" spans="7:52" ht="12.75">
      <c r="AE2558" s="25"/>
      <c r="AF2558" s="25"/>
      <c r="AG2558" s="25"/>
      <c r="AH2558" s="25"/>
      <c r="AI2558" s="25"/>
      <c r="AJ2558" s="25"/>
      <c r="AK2558" s="25"/>
      <c r="AL2558" s="25"/>
      <c r="AM2558" s="25"/>
      <c r="AN2558" s="25"/>
      <c r="AO2558" s="25"/>
      <c r="AP2558" s="25"/>
      <c r="AQ2558" s="25"/>
      <c r="AR2558" s="25"/>
      <c r="AS2558" s="25"/>
      <c r="AT2558" s="25"/>
      <c r="AU2558" s="25"/>
      <c r="AV2558" s="25"/>
      <c r="AW2558" s="25"/>
      <c r="AX2558" s="25"/>
      <c r="AY2558" s="25"/>
      <c r="AZ2558" s="25"/>
    </row>
    <row r="2559" spans="7:52" ht="12.75">
      <c r="AE2559" s="25"/>
      <c r="AF2559" s="25"/>
      <c r="AG2559" s="25"/>
      <c r="AH2559" s="25"/>
      <c r="AI2559" s="25"/>
      <c r="AJ2559" s="25"/>
      <c r="AK2559" s="25"/>
      <c r="AL2559" s="25"/>
      <c r="AM2559" s="25"/>
      <c r="AN2559" s="25"/>
      <c r="AO2559" s="25"/>
      <c r="AP2559" s="25"/>
      <c r="AQ2559" s="25"/>
      <c r="AR2559" s="25"/>
      <c r="AS2559" s="25"/>
      <c r="AT2559" s="25"/>
      <c r="AU2559" s="25"/>
      <c r="AV2559" s="25"/>
      <c r="AW2559" s="25"/>
      <c r="AX2559" s="25"/>
      <c r="AY2559" s="25"/>
      <c r="AZ2559" s="25"/>
    </row>
  </sheetData>
  <mergeCells count="186">
    <mergeCell ref="E116:F116"/>
    <mergeCell ref="G116:H116"/>
    <mergeCell ref="E134:F134"/>
    <mergeCell ref="E133:F133"/>
    <mergeCell ref="E101:F101"/>
    <mergeCell ref="E97:F97"/>
    <mergeCell ref="C108:D108"/>
    <mergeCell ref="E108:F108"/>
    <mergeCell ref="C119:D119"/>
    <mergeCell ref="E119:F119"/>
    <mergeCell ref="C129:D129"/>
    <mergeCell ref="E129:F129"/>
    <mergeCell ref="C97:D97"/>
    <mergeCell ref="E113:F113"/>
    <mergeCell ref="G113:H113"/>
    <mergeCell ref="G114:H114"/>
    <mergeCell ref="G115:H115"/>
    <mergeCell ref="G117:H117"/>
    <mergeCell ref="G108:H108"/>
    <mergeCell ref="E131:G131"/>
    <mergeCell ref="E198:F198"/>
    <mergeCell ref="E181:F181"/>
    <mergeCell ref="E35:F35"/>
    <mergeCell ref="E37:F37"/>
    <mergeCell ref="E38:F38"/>
    <mergeCell ref="E39:F39"/>
    <mergeCell ref="E40:F40"/>
    <mergeCell ref="E36:F36"/>
    <mergeCell ref="E149:F149"/>
    <mergeCell ref="E50:F50"/>
    <mergeCell ref="E60:F60"/>
    <mergeCell ref="E57:F57"/>
    <mergeCell ref="E55:F55"/>
    <mergeCell ref="E56:F56"/>
    <mergeCell ref="E135:F135"/>
    <mergeCell ref="E41:F41"/>
    <mergeCell ref="E49:F49"/>
    <mergeCell ref="E48:F48"/>
    <mergeCell ref="E114:F114"/>
    <mergeCell ref="E115:F115"/>
    <mergeCell ref="E62:F62"/>
    <mergeCell ref="E52:F52"/>
    <mergeCell ref="E91:F91"/>
    <mergeCell ref="E93:F93"/>
    <mergeCell ref="D21:D22"/>
    <mergeCell ref="D23:D24"/>
    <mergeCell ref="E189:F189"/>
    <mergeCell ref="E180:F180"/>
    <mergeCell ref="E156:F156"/>
    <mergeCell ref="E171:F171"/>
    <mergeCell ref="E187:F187"/>
    <mergeCell ref="E82:F82"/>
    <mergeCell ref="E77:F77"/>
    <mergeCell ref="E170:F170"/>
    <mergeCell ref="E130:F130"/>
    <mergeCell ref="E31:F31"/>
    <mergeCell ref="E148:F148"/>
    <mergeCell ref="E123:F123"/>
    <mergeCell ref="E142:F142"/>
    <mergeCell ref="E42:F42"/>
    <mergeCell ref="C94:D94"/>
    <mergeCell ref="E92:F92"/>
    <mergeCell ref="E73:F73"/>
    <mergeCell ref="E61:F61"/>
    <mergeCell ref="E94:F94"/>
    <mergeCell ref="E66:F66"/>
    <mergeCell ref="C186:D186"/>
    <mergeCell ref="C44:C46"/>
    <mergeCell ref="C193:D193"/>
    <mergeCell ref="E193:F193"/>
    <mergeCell ref="E143:F143"/>
    <mergeCell ref="C197:D197"/>
    <mergeCell ref="E165:G165"/>
    <mergeCell ref="E178:G178"/>
    <mergeCell ref="E191:G191"/>
    <mergeCell ref="G167:H167"/>
    <mergeCell ref="E160:F160"/>
    <mergeCell ref="G195:H195"/>
    <mergeCell ref="E182:F182"/>
    <mergeCell ref="E194:F194"/>
    <mergeCell ref="C176:D176"/>
    <mergeCell ref="C152:D152"/>
    <mergeCell ref="C163:D163"/>
    <mergeCell ref="G197:H197"/>
    <mergeCell ref="G189:H189"/>
    <mergeCell ref="E147:F147"/>
    <mergeCell ref="E144:F144"/>
    <mergeCell ref="E176:F176"/>
    <mergeCell ref="G152:H152"/>
    <mergeCell ref="G143:H143"/>
    <mergeCell ref="C172:D172"/>
    <mergeCell ref="C173:D173"/>
    <mergeCell ref="G86:H86"/>
    <mergeCell ref="E68:F68"/>
    <mergeCell ref="C69:D69"/>
    <mergeCell ref="E51:F51"/>
    <mergeCell ref="G47:H47"/>
    <mergeCell ref="G45:H45"/>
    <mergeCell ref="G52:H52"/>
    <mergeCell ref="G73:H73"/>
    <mergeCell ref="G77:H77"/>
    <mergeCell ref="E65:F65"/>
    <mergeCell ref="E67:F67"/>
    <mergeCell ref="E69:F69"/>
    <mergeCell ref="E75:F75"/>
    <mergeCell ref="G75:H75"/>
    <mergeCell ref="C86:D86"/>
    <mergeCell ref="E86:F86"/>
    <mergeCell ref="C88:D88"/>
    <mergeCell ref="E197:F197"/>
    <mergeCell ref="E167:F167"/>
    <mergeCell ref="E168:F168"/>
    <mergeCell ref="E161:F161"/>
    <mergeCell ref="E141:F141"/>
    <mergeCell ref="G124:H124"/>
    <mergeCell ref="E125:F125"/>
    <mergeCell ref="G125:H125"/>
    <mergeCell ref="E126:F126"/>
    <mergeCell ref="G126:H126"/>
    <mergeCell ref="G129:H129"/>
    <mergeCell ref="E127:F127"/>
    <mergeCell ref="G194:H194"/>
    <mergeCell ref="E185:F185"/>
    <mergeCell ref="E186:F186"/>
    <mergeCell ref="G180:H180"/>
    <mergeCell ref="G160:H160"/>
    <mergeCell ref="E158:F158"/>
    <mergeCell ref="E195:F195"/>
    <mergeCell ref="E174:F174"/>
    <mergeCell ref="G119:H119"/>
    <mergeCell ref="E121:G121"/>
    <mergeCell ref="E138:F138"/>
    <mergeCell ref="G30:H30"/>
    <mergeCell ref="G83:H83"/>
    <mergeCell ref="G88:H88"/>
    <mergeCell ref="E71:H71"/>
    <mergeCell ref="E32:F32"/>
    <mergeCell ref="E88:F88"/>
    <mergeCell ref="E83:F83"/>
    <mergeCell ref="E112:F112"/>
    <mergeCell ref="E103:F103"/>
    <mergeCell ref="E106:F106"/>
    <mergeCell ref="G105:H105"/>
    <mergeCell ref="E105:F105"/>
    <mergeCell ref="E79:H79"/>
    <mergeCell ref="G91:H92"/>
    <mergeCell ref="G94:H94"/>
    <mergeCell ref="G97:H97"/>
    <mergeCell ref="G101:H101"/>
    <mergeCell ref="G102:H102"/>
    <mergeCell ref="G112:H112"/>
    <mergeCell ref="G103:H103"/>
    <mergeCell ref="G104:H104"/>
    <mergeCell ref="G106:H106"/>
    <mergeCell ref="E102:F102"/>
    <mergeCell ref="E104:F104"/>
    <mergeCell ref="E183:F183"/>
    <mergeCell ref="G193:H193"/>
    <mergeCell ref="E184:F184"/>
    <mergeCell ref="G159:H159"/>
    <mergeCell ref="E172:F172"/>
    <mergeCell ref="E173:F173"/>
    <mergeCell ref="E159:F159"/>
    <mergeCell ref="G156:H156"/>
    <mergeCell ref="G157:H157"/>
    <mergeCell ref="G158:H158"/>
    <mergeCell ref="G161:H161"/>
    <mergeCell ref="G163:H163"/>
    <mergeCell ref="G168:H168"/>
    <mergeCell ref="E169:F169"/>
    <mergeCell ref="E163:F163"/>
    <mergeCell ref="C161:D161"/>
    <mergeCell ref="C174:D174"/>
    <mergeCell ref="E117:F117"/>
    <mergeCell ref="E157:F157"/>
    <mergeCell ref="E152:F152"/>
    <mergeCell ref="E124:F124"/>
    <mergeCell ref="I139:I153"/>
    <mergeCell ref="E154:G154"/>
    <mergeCell ref="G176:H176"/>
    <mergeCell ref="G147:H147"/>
    <mergeCell ref="G148:H148"/>
    <mergeCell ref="G149:H149"/>
    <mergeCell ref="C124:D124"/>
    <mergeCell ref="E139:F139"/>
    <mergeCell ref="E140:F140"/>
  </mergeCells>
  <phoneticPr fontId="37" type="noConversion"/>
  <conditionalFormatting sqref="E32">
    <cfRule type="expression" dxfId="8" priority="16">
      <formula>$F$33=TRUE</formula>
    </cfRule>
    <cfRule type="expression" dxfId="7" priority="17">
      <formula>IF($F$33=TRUE, "CONFIDENTIAL", "+$D$7")</formula>
    </cfRule>
    <cfRule type="expression" priority="18">
      <formula>IF($C$33=TRUE, "CONFIDENTIAL")</formula>
    </cfRule>
  </conditionalFormatting>
  <conditionalFormatting sqref="E123:F123 E142:F144">
    <cfRule type="containsErrors" dxfId="6" priority="10">
      <formula>ISERROR(E123)</formula>
    </cfRule>
  </conditionalFormatting>
  <conditionalFormatting sqref="E134:F134">
    <cfRule type="containsErrors" dxfId="5" priority="8">
      <formula>ISERROR(E134)</formula>
    </cfRule>
    <cfRule type="cellIs" dxfId="4" priority="9" operator="equal">
      <formula>0</formula>
    </cfRule>
  </conditionalFormatting>
  <conditionalFormatting sqref="E135:F135">
    <cfRule type="containsErrors" dxfId="3" priority="2">
      <formula>ISERROR(E135)</formula>
    </cfRule>
    <cfRule type="cellIs" dxfId="2" priority="3" operator="equal">
      <formula>0</formula>
    </cfRule>
  </conditionalFormatting>
  <conditionalFormatting sqref="E65:F65">
    <cfRule type="containsErrors" dxfId="1" priority="1">
      <formula>ISERROR(E65)</formula>
    </cfRule>
  </conditionalFormatting>
  <conditionalFormatting sqref="E56">
    <cfRule type="expression" dxfId="0" priority="19">
      <formula>#REF!=TRUE</formula>
    </cfRule>
  </conditionalFormatting>
  <dataValidations xWindow="698" yWindow="807" count="19">
    <dataValidation type="list" allowBlank="1" showInputMessage="1" showErrorMessage="1" sqref="F44:F46" xr:uid="{00000000-0002-0000-0000-000000000000}">
      <formula1>"5%,10%,15%,20%,25%,30%,35%,40%,45%,50%,55%,60%,65%,70%,75%,80%,85%,90%,95%,100%"</formula1>
    </dataValidation>
    <dataValidation type="list" allowBlank="1" showInputMessage="1" showErrorMessage="1" sqref="E41:F41" xr:uid="{00000000-0002-0000-0000-000001000000}">
      <formula1>"1,2A,2B,3A,3B,4A,4B,5A,5B,6A,6B,7,8"</formula1>
    </dataValidation>
    <dataValidation type="list" allowBlank="1" showInputMessage="1" showErrorMessage="1" sqref="E101" xr:uid="{00000000-0002-0000-0000-000002000000}">
      <formula1>"Urban, Suburban, Rural"</formula1>
    </dataValidation>
    <dataValidation type="list" allowBlank="1" showInputMessage="1" showErrorMessage="1" sqref="E164:F164 E155:F161 E148:F149 E86:F86 F66:F67 E66:E68 E102:F102 E112 E103:E106 E125:F126 E113:F117 E170:F174 E193:F195 E168:F168 E181:E187" xr:uid="{00000000-0002-0000-0000-000003000000}">
      <formula1>"Yes, No"</formula1>
    </dataValidation>
    <dataValidation type="list" allowBlank="1" showInputMessage="1" showErrorMessage="1" sqref="E167:F168" xr:uid="{00000000-0002-0000-0000-000007000000}">
      <formula1>"Concrete, Steel, Heavy Timber, Wood Frame, Mix, Other"</formula1>
    </dataValidation>
    <dataValidation type="list" allowBlank="1" showInputMessage="1" showErrorMessage="1" sqref="E82:F82" xr:uid="{00000000-0002-0000-0000-000008000000}">
      <formula1>"0: Owners only were engaged,1: Non-owner users ere engaged,2: Non-user stakeholders were engaged, 3: Non-stakeholder community members were engaged,4: Broad community engagement contributed to the design"</formula1>
    </dataValidation>
    <dataValidation type="textLength" allowBlank="1" showInputMessage="1" showErrorMessage="1" promptTitle="Text lenght" prompt="500 word max" sqref="E190:F190" xr:uid="{00000000-0002-0000-0000-000009000000}">
      <formula1>1</formula1>
      <formula2>2000</formula2>
    </dataValidation>
    <dataValidation type="list" allowBlank="1" showInputMessage="1" showErrorMessage="1" sqref="J49:J51" xr:uid="{00000000-0002-0000-0000-00000A000000}">
      <formula1>$J$48:$J$50</formula1>
    </dataValidation>
    <dataValidation type="custom" errorStyle="warning" showInputMessage="1" showErrorMessage="1" prompt="Must equal 100%" sqref="F47" xr:uid="{00000000-0002-0000-0000-00000B000000}">
      <formula1>SUM(F44:F46)=100%</formula1>
    </dataValidation>
    <dataValidation type="list" allowBlank="1" showInputMessage="1" showErrorMessage="1" sqref="E133:F133" xr:uid="{00000000-0002-0000-0000-00000C000000}">
      <formula1>$D$201:$D$231</formula1>
    </dataValidation>
    <dataValidation type="textLength" allowBlank="1" showErrorMessage="1" promptTitle="Text lenght" prompt="200 word max" sqref="E73:F73 E77:F77 E75:F75" xr:uid="{00000000-0002-0000-0000-00000D000000}">
      <formula1>1</formula1>
      <formula2>4000</formula2>
    </dataValidation>
    <dataValidation type="list" allowBlank="1" showInputMessage="1" showErrorMessage="1" sqref="E148:F148" xr:uid="{848701F1-B617-4555-9A37-90035208C50C}">
      <formula1>"Code compliance model, Energy performance model,none"</formula1>
    </dataValidation>
    <dataValidation type="list" allowBlank="1" showInputMessage="1" showErrorMessage="1" sqref="E87:F87 E84:F84 E136:F136 E145:F145" xr:uid="{F92F170D-CDE9-4B1C-B728-E7D81B929613}">
      <formula1>"0: N/A,1: Outreach,2: Consult,3: Involve,4: Collaborate,5: Shared Leadership"</formula1>
    </dataValidation>
    <dataValidation type="textLength" allowBlank="1" showErrorMessage="1" promptTitle="Text lenght" prompt="100 word max" sqref="E91:F93" xr:uid="{EAB76410-DBBE-4E9F-9F36-DA64E35151A4}">
      <formula1>1</formula1>
      <formula2>500</formula2>
    </dataValidation>
    <dataValidation type="list" allowBlank="1" showInputMessage="1" showErrorMessage="1" sqref="E42:F42" xr:uid="{ED49D594-7BF6-4A8F-96FF-47DEF4DDCEC1}">
      <formula1>"CA1,CA2,CA3,CA4,CA5,CA6,CA7,CA8,CA9,CA10,CA11,CA12,CA13,CA14,CA15,CA16"</formula1>
    </dataValidation>
    <dataValidation type="textLength" allowBlank="1" showInputMessage="1" showErrorMessage="1" promptTitle="Text lenght" prompt="500 word max" sqref="E76:F76 E74:F74" xr:uid="{00000000-0002-0000-0000-000005000000}">
      <formula1>1</formula1>
      <formula2>1500</formula2>
    </dataValidation>
    <dataValidation type="list" allowBlank="1" showInputMessage="1" showErrorMessage="1" sqref="E138:F138" xr:uid="{A37D23E6-461D-417D-B437-CD83B73E8C04}">
      <formula1>"Measured Energy (from utility bills), Modeled Energy, None (energy code)"</formula1>
    </dataValidation>
    <dataValidation type="list" allowBlank="1" showInputMessage="1" showErrorMessage="1" sqref="E147:F147" xr:uid="{4353A983-8EA5-47A3-996B-906934280916}">
      <formula1>"Code or LEED compliance model,Design energy model,none"</formula1>
    </dataValidation>
    <dataValidation type="list" allowBlank="1" showInputMessage="1" showErrorMessage="1" sqref="E48:F48" xr:uid="{247A3D00-21E0-4851-B1D3-E43E10D2273D}">
      <formula1>"New construction, Renovation, Interiors"</formula1>
    </dataValidation>
  </dataValidations>
  <hyperlinks>
    <hyperlink ref="I67" r:id="rId1" xr:uid="{00000000-0004-0000-0000-000000000000}"/>
    <hyperlink ref="I45" r:id="rId2" xr:uid="{00000000-0004-0000-0000-000002000000}"/>
    <hyperlink ref="I44" r:id="rId3" xr:uid="{00000000-0004-0000-0000-000003000000}"/>
    <hyperlink ref="D25" r:id="rId4" xr:uid="{00000000-0004-0000-0000-000009000000}"/>
    <hyperlink ref="I41" r:id="rId5" display="Ashrae climate zones " xr:uid="{00000000-0004-0000-0000-00000B000000}"/>
    <hyperlink ref="I42" r:id="rId6" xr:uid="{FCB12305-B3CF-442E-BEDC-34623B2248DF}"/>
    <hyperlink ref="I71" r:id="rId7" xr:uid="{EBA73827-C50B-4074-B654-2F81ECB371BA}"/>
    <hyperlink ref="I79" r:id="rId8" xr:uid="{B1A91F49-26FA-49F6-BF57-CAC221452FED}"/>
    <hyperlink ref="I99" r:id="rId9" xr:uid="{BED23D99-FBAF-4FCD-8BCF-60AF87DC1947}"/>
    <hyperlink ref="I110" r:id="rId10" xr:uid="{051ACD1F-76BF-4E4D-AABD-5504D2F39788}"/>
    <hyperlink ref="I121" r:id="rId11" xr:uid="{129B2E12-3A80-437E-A62F-CF63F929CEDA}"/>
    <hyperlink ref="I131" r:id="rId12" xr:uid="{5B1E1293-90EF-4E79-A768-983FDCAC31E1}"/>
    <hyperlink ref="I154" r:id="rId13" xr:uid="{2962570F-F1C5-44E3-BD83-312E56691855}"/>
    <hyperlink ref="I165" r:id="rId14" xr:uid="{90C8E47A-5B4D-47C9-BAF7-B1A9A611D4FE}"/>
    <hyperlink ref="I178" r:id="rId15" xr:uid="{170E9906-1032-451C-91A4-6E7B044655BD}"/>
    <hyperlink ref="I191" r:id="rId16" xr:uid="{F685AA0C-A222-4681-A70E-40975111B3E7}"/>
    <hyperlink ref="I92" r:id="rId17" xr:uid="{287F5AA3-5A44-46A2-B4D6-13C1104F8F35}"/>
    <hyperlink ref="I137" r:id="rId18" xr:uid="{752B8BE1-B37F-40AC-A5CA-D921DECC9B6D}"/>
    <hyperlink ref="I175" r:id="rId19" display="Embodied Carbon Visualization" xr:uid="{314758E2-EE63-431D-ACD3-25938D34DE90}"/>
    <hyperlink ref="I170:J170" r:id="rId20" display="Visualization" xr:uid="{F2F17672-A076-4FDB-A5B7-D53AA54DF9DE}"/>
    <hyperlink ref="I174" r:id="rId21" xr:uid="{5A79558C-2576-4D5A-B5A1-9FE98C3B40BD}"/>
    <hyperlink ref="I66" r:id="rId22" display="https://www.aia.org/resources/202041-the-2030-commitment" xr:uid="{364F8CBD-B649-4647-9E25-7640F00D2F79}"/>
    <hyperlink ref="I105" r:id="rId23" xr:uid="{03284F53-ADDA-436F-B626-286DE7E0BABA}"/>
    <hyperlink ref="I104" r:id="rId24" xr:uid="{1328C9E5-E65D-49B4-9569-F0020DDD20D5}"/>
    <hyperlink ref="I181" r:id="rId25" xr:uid="{658B2D14-9863-4888-86FA-68446AAF9089}"/>
  </hyperlinks>
  <pageMargins left="0.7" right="0.7" top="0.75" bottom="0.75" header="0.3" footer="0.3"/>
  <pageSetup scale="59" fitToHeight="0" orientation="portrait" r:id="rId26"/>
  <rowBreaks count="1" manualBreakCount="1">
    <brk id="77" max="16383" man="1"/>
  </rowBreaks>
  <drawing r:id="rId27"/>
  <legacyDrawing r:id="rId28"/>
  <mc:AlternateContent xmlns:mc="http://schemas.openxmlformats.org/markup-compatibility/2006">
    <mc:Choice Requires="x14">
      <controls>
        <mc:AlternateContent xmlns:mc="http://schemas.openxmlformats.org/markup-compatibility/2006">
          <mc:Choice Requires="x14">
            <control shapeId="1032" r:id="rId29" name="Check Box 8">
              <controlPr locked="0" defaultSize="0" autoFill="0" autoLine="0" autoPict="0" altText="Confidential">
                <anchor moveWithCells="1">
                  <from>
                    <xdr:col>3</xdr:col>
                    <xdr:colOff>3848100</xdr:colOff>
                    <xdr:row>32</xdr:row>
                    <xdr:rowOff>28575</xdr:rowOff>
                  </from>
                  <to>
                    <xdr:col>4</xdr:col>
                    <xdr:colOff>390525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698" yWindow="807" count="2">
        <x14:dataValidation type="list" allowBlank="1" showInputMessage="1" showErrorMessage="1" xr:uid="{00000000-0002-0000-0000-00000F000000}">
          <x14:formula1>
            <xm:f>Sheet1!$E$37:$E$67</xm:f>
          </x14:formula1>
          <xm:sqref>E45</xm:sqref>
        </x14:dataValidation>
        <x14:dataValidation type="list" allowBlank="1" xr:uid="{00000000-0002-0000-0000-000010000000}">
          <x14:formula1>
            <xm:f>Sheet1!$E$37:$E$76</xm:f>
          </x14:formula1>
          <xm:sqref>E44 E46</xm:sqref>
        </x14:dataValidation>
      </x14:dataValidations>
    </ext>
    <ext xmlns:x14="http://schemas.microsoft.com/office/spreadsheetml/2009/9/main" uri="{05C60535-1F16-4fd2-B633-F4F36F0B64E0}">
      <x14:sparklineGroups xmlns:xm="http://schemas.microsoft.com/office/excel/2006/main">
        <x14:sparklineGroup displayEmptyCellsAs="gap" xr2:uid="{00000000-0003-0000-0000-000000000000}">
          <x14:colorSeries theme="3" tint="0.499984740745262"/>
          <x14:colorNegative theme="1" tint="0.249977111117893"/>
          <x14:colorAxis rgb="FF000000"/>
          <x14:colorMarkers theme="1" tint="0.249977111117893"/>
          <x14:colorFirst theme="1" tint="0.249977111117893"/>
          <x14:colorLast theme="1" tint="0.249977111117893"/>
          <x14:colorHigh theme="1" tint="0.249977111117893"/>
          <x14:colorLow theme="1" tint="0.249977111117893"/>
          <x14:sparklines>
            <x14:sparkline>
              <xm:sqref>G229</xm:sqref>
            </x14:sparkline>
            <x14:sparkline>
              <xm:sqref>H229</xm:sqref>
            </x14:sparkline>
            <x14:sparkline>
              <xm:sqref>I229</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F2669-E665-4C11-A561-A5DAF73E2173}">
  <dimension ref="A1:H246"/>
  <sheetViews>
    <sheetView workbookViewId="0">
      <selection activeCell="G17" sqref="G17"/>
    </sheetView>
  </sheetViews>
  <sheetFormatPr defaultColWidth="8.85546875" defaultRowHeight="15"/>
  <cols>
    <col min="1" max="1" width="4.42578125" customWidth="1"/>
    <col min="3" max="3" width="150.28515625" customWidth="1"/>
    <col min="4" max="4" width="9.140625" style="167"/>
    <col min="7" max="7" width="25.42578125" customWidth="1"/>
  </cols>
  <sheetData>
    <row r="1" spans="1:4">
      <c r="A1" s="106"/>
      <c r="B1" s="106"/>
      <c r="C1" s="106"/>
      <c r="D1" s="166"/>
    </row>
    <row r="2" spans="1:4">
      <c r="A2" s="106"/>
      <c r="B2" s="106" t="s">
        <v>439</v>
      </c>
      <c r="C2" s="165" t="str" cm="1">
        <f t="array" ref="C2:D2">'Common Application'!E31:F31</f>
        <v>Center for Design Excellence</v>
      </c>
      <c r="D2" s="166">
        <v>0</v>
      </c>
    </row>
    <row r="3" spans="1:4">
      <c r="A3" s="106"/>
      <c r="B3" s="164"/>
      <c r="C3" s="165"/>
      <c r="D3" s="166"/>
    </row>
    <row r="4" spans="1:4">
      <c r="A4" s="106"/>
      <c r="B4" s="164"/>
      <c r="C4" s="165"/>
      <c r="D4" s="166"/>
    </row>
    <row r="5" spans="1:4">
      <c r="A5" s="106"/>
      <c r="B5" s="164"/>
      <c r="C5" s="165"/>
      <c r="D5" s="166"/>
    </row>
    <row r="6" spans="1:4">
      <c r="A6" s="106"/>
      <c r="B6" s="106"/>
      <c r="C6" s="165"/>
      <c r="D6" s="166"/>
    </row>
    <row r="7" spans="1:4">
      <c r="A7" s="106"/>
      <c r="B7" s="106"/>
      <c r="C7" s="106"/>
      <c r="D7" s="166"/>
    </row>
    <row r="8" spans="1:4">
      <c r="A8" s="106"/>
      <c r="B8" s="106"/>
      <c r="C8" s="106"/>
      <c r="D8" s="166"/>
    </row>
    <row r="9" spans="1:4">
      <c r="A9" s="106"/>
      <c r="B9" s="106"/>
      <c r="C9" s="106"/>
      <c r="D9" s="166"/>
    </row>
    <row r="10" spans="1:4">
      <c r="A10" s="106"/>
      <c r="B10" s="106"/>
      <c r="C10" s="106"/>
      <c r="D10" s="166"/>
    </row>
    <row r="11" spans="1:4">
      <c r="A11" s="106"/>
      <c r="B11" s="106"/>
      <c r="C11" s="106"/>
      <c r="D11" s="166"/>
    </row>
    <row r="12" spans="1:4">
      <c r="A12" s="106"/>
      <c r="B12" s="106"/>
      <c r="C12" s="106"/>
      <c r="D12" s="166"/>
    </row>
    <row r="13" spans="1:4">
      <c r="A13" s="106"/>
      <c r="B13" s="106"/>
      <c r="C13" s="106"/>
      <c r="D13" s="166"/>
    </row>
    <row r="14" spans="1:4">
      <c r="A14" s="106"/>
      <c r="B14" s="106"/>
      <c r="C14" s="106"/>
      <c r="D14" s="166"/>
    </row>
    <row r="15" spans="1:4">
      <c r="A15" s="106"/>
      <c r="B15" s="106"/>
      <c r="C15" s="106"/>
      <c r="D15" s="166"/>
    </row>
    <row r="16" spans="1:4">
      <c r="A16" s="106"/>
      <c r="B16" s="106"/>
      <c r="C16" s="106"/>
      <c r="D16" s="166"/>
    </row>
    <row r="17" spans="1:8">
      <c r="A17" s="106"/>
      <c r="B17" s="106"/>
      <c r="C17" s="106"/>
      <c r="D17" s="166"/>
    </row>
    <row r="18" spans="1:8">
      <c r="A18" s="106"/>
      <c r="B18" s="106"/>
      <c r="C18" s="106"/>
      <c r="D18" s="166"/>
    </row>
    <row r="19" spans="1:8">
      <c r="A19" s="106"/>
      <c r="B19" s="106"/>
      <c r="C19" s="106"/>
      <c r="D19" s="166"/>
    </row>
    <row r="20" spans="1:8">
      <c r="A20" s="106"/>
      <c r="B20" s="106"/>
      <c r="C20" s="106"/>
      <c r="D20" s="166"/>
    </row>
    <row r="21" spans="1:8">
      <c r="A21" s="106"/>
      <c r="B21" s="106"/>
      <c r="C21" s="106"/>
      <c r="D21" s="166"/>
    </row>
    <row r="22" spans="1:8">
      <c r="A22" s="106"/>
      <c r="B22" s="106"/>
      <c r="C22" s="106"/>
      <c r="D22" s="166"/>
    </row>
    <row r="23" spans="1:8">
      <c r="A23" s="106"/>
      <c r="B23" s="106"/>
      <c r="C23" s="106"/>
      <c r="D23" s="166"/>
    </row>
    <row r="24" spans="1:8">
      <c r="A24" s="106"/>
      <c r="B24" s="106"/>
      <c r="C24" s="106"/>
      <c r="D24" s="166"/>
    </row>
    <row r="25" spans="1:8">
      <c r="A25" s="106"/>
      <c r="B25" s="106"/>
      <c r="C25" s="106"/>
      <c r="D25" s="166"/>
    </row>
    <row r="26" spans="1:8">
      <c r="A26" s="106"/>
      <c r="B26" s="106"/>
      <c r="C26" s="106"/>
      <c r="D26" s="166"/>
    </row>
    <row r="27" spans="1:8">
      <c r="A27" s="106"/>
      <c r="B27" s="106"/>
      <c r="C27" s="106"/>
      <c r="D27" s="166"/>
    </row>
    <row r="28" spans="1:8">
      <c r="A28" s="106"/>
      <c r="B28" s="106"/>
      <c r="C28" s="106"/>
      <c r="D28" s="166"/>
    </row>
    <row r="29" spans="1:8">
      <c r="A29" s="106"/>
      <c r="B29" s="106"/>
      <c r="C29" s="106"/>
      <c r="D29" s="166"/>
      <c r="G29" s="406"/>
      <c r="H29" s="406"/>
    </row>
    <row r="30" spans="1:8">
      <c r="A30" s="106"/>
      <c r="B30" s="106"/>
      <c r="C30" s="106" t="str">
        <f>'Common Application'!C73</f>
        <v>Project Summary Statement</v>
      </c>
      <c r="D30" s="166"/>
    </row>
    <row r="31" spans="1:8" ht="80.25" customHeight="1">
      <c r="A31" s="106"/>
      <c r="B31" s="106"/>
      <c r="C31" s="162" t="str" cm="1">
        <f t="array" ref="C31:D31">'Common Application'!E73:F73</f>
        <v>200 word max (1,000 characters)</v>
      </c>
      <c r="D31" s="166">
        <v>0</v>
      </c>
    </row>
    <row r="32" spans="1:8">
      <c r="A32" s="106"/>
      <c r="B32" s="106"/>
      <c r="C32" s="106"/>
      <c r="D32" s="166"/>
    </row>
    <row r="33" spans="1:4">
      <c r="A33" s="106"/>
      <c r="B33" s="106"/>
      <c r="C33" s="106" t="str">
        <f>'Common Application'!C77</f>
        <v>Statement of Design Excellence</v>
      </c>
      <c r="D33" s="166"/>
    </row>
    <row r="34" spans="1:4" ht="80.25" customHeight="1">
      <c r="A34" s="106"/>
      <c r="B34" s="106"/>
      <c r="C34" s="162" t="str" cm="1">
        <f t="array" ref="C34:D34">'Common Application'!E77:F77</f>
        <v>200 word max (1,000 characters)</v>
      </c>
      <c r="D34" s="166">
        <v>0</v>
      </c>
    </row>
    <row r="35" spans="1:4">
      <c r="A35" s="106"/>
      <c r="B35" s="106"/>
      <c r="C35" s="163"/>
      <c r="D35" s="166"/>
    </row>
    <row r="36" spans="1:4">
      <c r="A36" s="106"/>
      <c r="B36" s="106"/>
      <c r="C36" s="163" t="str">
        <f>'Common Application'!C77</f>
        <v>Statement of Design Excellence</v>
      </c>
      <c r="D36" s="166"/>
    </row>
    <row r="37" spans="1:4" ht="81" customHeight="1">
      <c r="A37" s="106"/>
      <c r="B37" s="106"/>
      <c r="C37" s="162" t="str" cm="1">
        <f t="array" ref="C37:D37">'Common Application'!E77:F77</f>
        <v>200 word max (1,000 characters)</v>
      </c>
      <c r="D37" s="166">
        <v>0</v>
      </c>
    </row>
    <row r="38" spans="1:4">
      <c r="A38" s="106"/>
      <c r="B38" s="106"/>
      <c r="C38" s="106"/>
      <c r="D38" s="166"/>
    </row>
    <row r="39" spans="1:4">
      <c r="A39" s="106"/>
      <c r="B39" s="106"/>
      <c r="C39" s="163" t="str" cm="1">
        <f t="array" ref="C39:D39">'Common Application'!C97:D97</f>
        <v>Design for Equitable Communities Narrative</v>
      </c>
      <c r="D39" s="166">
        <v>0</v>
      </c>
    </row>
    <row r="40" spans="1:4" ht="81" customHeight="1">
      <c r="A40" s="106"/>
      <c r="B40" s="106"/>
      <c r="C40" s="162" t="str" cm="1">
        <f t="array" ref="C40:D40">'Common Application'!E97:F97</f>
        <v>100 word max (500 characters)</v>
      </c>
      <c r="D40" s="166">
        <v>0</v>
      </c>
    </row>
    <row r="41" spans="1:4">
      <c r="A41" s="106"/>
      <c r="B41" s="106"/>
      <c r="C41" s="106"/>
      <c r="D41" s="166"/>
    </row>
    <row r="42" spans="1:4">
      <c r="A42" s="106"/>
      <c r="B42" s="106"/>
      <c r="C42" s="163" t="str" cm="1">
        <f t="array" ref="C42:D42">'Common Application'!C108:D108</f>
        <v>Design for Ecosystems Narrative</v>
      </c>
      <c r="D42" s="166">
        <v>0</v>
      </c>
    </row>
    <row r="43" spans="1:4" ht="79.5" customHeight="1">
      <c r="A43" s="106"/>
      <c r="B43" s="106"/>
      <c r="C43" s="162" t="str" cm="1">
        <f t="array" ref="C43:D43">'Common Application'!E108:F108</f>
        <v>100 word max (500 characters)</v>
      </c>
      <c r="D43" s="166">
        <v>0</v>
      </c>
    </row>
    <row r="44" spans="1:4">
      <c r="A44" s="106"/>
      <c r="B44" s="106"/>
      <c r="C44" s="106"/>
      <c r="D44" s="166"/>
    </row>
    <row r="45" spans="1:4">
      <c r="A45" s="106"/>
      <c r="B45" s="106"/>
      <c r="C45" s="163" t="str" cm="1">
        <f t="array" ref="C45:D45">'Common Application'!C119:D119</f>
        <v>Design for Water Narrative</v>
      </c>
      <c r="D45" s="166">
        <v>0</v>
      </c>
    </row>
    <row r="46" spans="1:4" ht="80.25" customHeight="1">
      <c r="A46" s="106"/>
      <c r="B46" s="106"/>
      <c r="C46" s="162" t="str" cm="1">
        <f t="array" ref="C46:D46">'Common Application'!E119:F119</f>
        <v>100 word max (500 characters)</v>
      </c>
      <c r="D46" s="166">
        <v>0</v>
      </c>
    </row>
    <row r="47" spans="1:4">
      <c r="A47" s="106"/>
      <c r="B47" s="106"/>
      <c r="C47" s="106"/>
      <c r="D47" s="166"/>
    </row>
    <row r="48" spans="1:4">
      <c r="A48" s="106"/>
      <c r="B48" s="106"/>
      <c r="C48" s="163" t="str" cm="1">
        <f t="array" ref="C48:D48">'Common Application'!C129:D129</f>
        <v>Design for Economy Narrative</v>
      </c>
      <c r="D48" s="166">
        <v>0</v>
      </c>
    </row>
    <row r="49" spans="1:4" ht="80.25" customHeight="1">
      <c r="A49" s="106"/>
      <c r="B49" s="106"/>
      <c r="C49" s="162" t="str" cm="1">
        <f t="array" ref="C49:D49">'Common Application'!E129:F129</f>
        <v>100 word max (500 characters)</v>
      </c>
      <c r="D49" s="166">
        <v>0</v>
      </c>
    </row>
    <row r="50" spans="1:4">
      <c r="A50" s="106"/>
      <c r="B50" s="106"/>
      <c r="C50" s="106"/>
      <c r="D50" s="166"/>
    </row>
    <row r="51" spans="1:4">
      <c r="A51" s="106"/>
      <c r="B51" s="106"/>
      <c r="C51" s="163" t="str" cm="1">
        <f t="array" ref="C51:D51">'Common Application'!C152:D152</f>
        <v>Design for Energy Narrative</v>
      </c>
      <c r="D51" s="166">
        <v>0</v>
      </c>
    </row>
    <row r="52" spans="1:4" ht="79.5" customHeight="1">
      <c r="A52" s="106"/>
      <c r="B52" s="106"/>
      <c r="C52" s="162" t="str" cm="1">
        <f t="array" ref="C52:D52">'Common Application'!E152:F152</f>
        <v>100 word max (500 characters)</v>
      </c>
      <c r="D52" s="166">
        <v>0</v>
      </c>
    </row>
    <row r="53" spans="1:4">
      <c r="A53" s="106"/>
      <c r="B53" s="106"/>
      <c r="C53" s="106"/>
      <c r="D53" s="166"/>
    </row>
    <row r="54" spans="1:4">
      <c r="A54" s="106"/>
      <c r="B54" s="106"/>
      <c r="C54" s="163" t="str" cm="1">
        <f t="array" ref="C54:D54">'Common Application'!C163:D163</f>
        <v>Design for Wellbeing Narrative</v>
      </c>
      <c r="D54" s="166">
        <v>0</v>
      </c>
    </row>
    <row r="55" spans="1:4" ht="79.5" customHeight="1">
      <c r="A55" s="106"/>
      <c r="B55" s="106"/>
      <c r="C55" s="162" t="str" cm="1">
        <f t="array" ref="C55:D55">'Common Application'!E163:F163</f>
        <v>100 word max (500 characters)</v>
      </c>
      <c r="D55" s="166">
        <v>0</v>
      </c>
    </row>
    <row r="56" spans="1:4">
      <c r="A56" s="106"/>
      <c r="B56" s="106"/>
      <c r="C56" s="106"/>
      <c r="D56" s="166"/>
    </row>
    <row r="57" spans="1:4">
      <c r="A57" s="106"/>
      <c r="B57" s="106"/>
      <c r="C57" s="163" t="str" cm="1">
        <f t="array" ref="C57:D57">'Common Application'!C176:D176</f>
        <v>Design for Resources Narrative</v>
      </c>
      <c r="D57" s="166">
        <v>0</v>
      </c>
    </row>
    <row r="58" spans="1:4" ht="80.25" customHeight="1">
      <c r="A58" s="106"/>
      <c r="B58" s="106"/>
      <c r="C58" s="162" t="str" cm="1">
        <f t="array" ref="C58:D58">'Common Application'!E176:F176</f>
        <v>100 word max (500 characters)</v>
      </c>
      <c r="D58" s="166">
        <v>0</v>
      </c>
    </row>
    <row r="59" spans="1:4">
      <c r="A59" s="106"/>
      <c r="B59" s="106"/>
      <c r="C59" s="106"/>
      <c r="D59" s="166"/>
    </row>
    <row r="60" spans="1:4">
      <c r="A60" s="106"/>
      <c r="B60" s="106"/>
      <c r="C60" s="163" t="str">
        <f>'Common Application'!C189</f>
        <v>Design for Change Narrative</v>
      </c>
      <c r="D60" s="166"/>
    </row>
    <row r="61" spans="1:4" ht="80.25" customHeight="1">
      <c r="A61" s="106"/>
      <c r="B61" s="106"/>
      <c r="C61" s="162" t="str" cm="1">
        <f t="array" ref="C61:D61">'Common Application'!E189:F189</f>
        <v>500 word max</v>
      </c>
      <c r="D61" s="166">
        <v>0</v>
      </c>
    </row>
    <row r="62" spans="1:4">
      <c r="A62" s="106"/>
      <c r="B62" s="106"/>
      <c r="C62" s="106"/>
      <c r="D62" s="166"/>
    </row>
    <row r="63" spans="1:4">
      <c r="A63" s="106"/>
      <c r="B63" s="106"/>
      <c r="C63" s="163" t="str" cm="1">
        <f t="array" ref="C63:D63">'Common Application'!C197:D197</f>
        <v>Design for Discovery Narrative</v>
      </c>
      <c r="D63" s="166">
        <v>0</v>
      </c>
    </row>
    <row r="64" spans="1:4" ht="80.25" customHeight="1">
      <c r="A64" s="106"/>
      <c r="B64" s="106"/>
      <c r="C64" s="162" t="str" cm="1">
        <f t="array" ref="C64:D64">'Common Application'!E197:F197</f>
        <v>500 word max</v>
      </c>
      <c r="D64" s="166">
        <v>0</v>
      </c>
    </row>
    <row r="65" spans="1:4">
      <c r="A65" s="106"/>
      <c r="B65" s="106"/>
      <c r="C65" s="106"/>
      <c r="D65" s="166"/>
    </row>
    <row r="66" spans="1:4">
      <c r="A66" s="106"/>
      <c r="B66" s="106"/>
      <c r="C66" s="106"/>
      <c r="D66" s="166"/>
    </row>
    <row r="67" spans="1:4">
      <c r="A67" s="106"/>
      <c r="B67" s="106"/>
      <c r="C67" s="106"/>
      <c r="D67" s="166"/>
    </row>
    <row r="68" spans="1:4">
      <c r="A68" s="106"/>
      <c r="B68" s="106"/>
      <c r="C68" s="106"/>
      <c r="D68" s="166"/>
    </row>
    <row r="69" spans="1:4">
      <c r="A69" s="106"/>
      <c r="B69" s="106"/>
      <c r="C69" s="106"/>
      <c r="D69" s="166"/>
    </row>
    <row r="70" spans="1:4">
      <c r="A70" s="106"/>
      <c r="B70" s="106"/>
      <c r="C70" s="106"/>
      <c r="D70" s="166"/>
    </row>
    <row r="71" spans="1:4">
      <c r="A71" s="106"/>
      <c r="B71" s="106"/>
      <c r="C71" s="106"/>
      <c r="D71" s="166"/>
    </row>
    <row r="72" spans="1:4">
      <c r="A72" s="106"/>
      <c r="B72" s="106"/>
      <c r="C72" s="106"/>
      <c r="D72" s="166"/>
    </row>
    <row r="73" spans="1:4">
      <c r="A73" s="106"/>
      <c r="B73" s="106"/>
      <c r="C73" s="106"/>
      <c r="D73" s="166"/>
    </row>
    <row r="74" spans="1:4">
      <c r="A74" s="106"/>
      <c r="B74" s="106"/>
      <c r="C74" s="106"/>
      <c r="D74" s="166"/>
    </row>
    <row r="75" spans="1:4">
      <c r="A75" s="106"/>
      <c r="B75" s="106"/>
      <c r="C75" s="106"/>
      <c r="D75" s="166"/>
    </row>
    <row r="76" spans="1:4">
      <c r="A76" s="106"/>
      <c r="B76" s="106"/>
      <c r="C76" s="106"/>
      <c r="D76" s="166"/>
    </row>
    <row r="77" spans="1:4">
      <c r="A77" s="106"/>
      <c r="B77" s="106"/>
      <c r="C77" s="106"/>
      <c r="D77" s="166"/>
    </row>
    <row r="78" spans="1:4">
      <c r="A78" s="106"/>
      <c r="B78" s="106"/>
      <c r="C78" s="106"/>
      <c r="D78" s="166"/>
    </row>
    <row r="79" spans="1:4">
      <c r="A79" s="106"/>
      <c r="B79" s="106"/>
      <c r="C79" s="106"/>
      <c r="D79" s="166"/>
    </row>
    <row r="80" spans="1:4">
      <c r="A80" s="106"/>
      <c r="B80" s="106"/>
      <c r="C80" s="106"/>
      <c r="D80" s="166"/>
    </row>
    <row r="81" spans="1:4">
      <c r="A81" s="106"/>
      <c r="B81" s="106"/>
      <c r="C81" s="106"/>
      <c r="D81" s="166"/>
    </row>
    <row r="82" spans="1:4">
      <c r="A82" s="106"/>
      <c r="B82" s="106"/>
      <c r="C82" s="106"/>
      <c r="D82" s="166"/>
    </row>
    <row r="83" spans="1:4">
      <c r="A83" s="106"/>
      <c r="B83" s="106"/>
      <c r="C83" s="106"/>
      <c r="D83" s="166"/>
    </row>
    <row r="84" spans="1:4">
      <c r="A84" s="106"/>
      <c r="B84" s="106"/>
      <c r="C84" s="106"/>
      <c r="D84" s="166"/>
    </row>
    <row r="85" spans="1:4">
      <c r="A85" s="106"/>
      <c r="B85" s="106"/>
      <c r="C85" s="106"/>
      <c r="D85" s="166"/>
    </row>
    <row r="86" spans="1:4">
      <c r="A86" s="106"/>
      <c r="B86" s="106"/>
      <c r="C86" s="106"/>
      <c r="D86" s="166"/>
    </row>
    <row r="87" spans="1:4">
      <c r="A87" s="106"/>
      <c r="B87" s="106"/>
      <c r="C87" s="106"/>
      <c r="D87" s="166"/>
    </row>
    <row r="88" spans="1:4">
      <c r="A88" s="106"/>
      <c r="B88" s="106"/>
      <c r="C88" s="106"/>
      <c r="D88" s="166"/>
    </row>
    <row r="89" spans="1:4">
      <c r="A89" s="106"/>
      <c r="B89" s="106"/>
      <c r="C89" s="106"/>
      <c r="D89" s="166"/>
    </row>
    <row r="90" spans="1:4">
      <c r="A90" s="106"/>
      <c r="B90" s="106"/>
      <c r="C90" s="106"/>
      <c r="D90" s="166"/>
    </row>
    <row r="91" spans="1:4">
      <c r="A91" s="106"/>
      <c r="B91" s="106"/>
      <c r="C91" s="106"/>
      <c r="D91" s="166"/>
    </row>
    <row r="92" spans="1:4">
      <c r="A92" s="106"/>
      <c r="B92" s="106"/>
      <c r="C92" s="106"/>
      <c r="D92" s="166"/>
    </row>
    <row r="93" spans="1:4">
      <c r="A93" s="106"/>
      <c r="B93" s="106"/>
      <c r="C93" s="106"/>
      <c r="D93" s="166"/>
    </row>
    <row r="94" spans="1:4">
      <c r="A94" s="106"/>
      <c r="B94" s="106"/>
      <c r="C94" s="106"/>
      <c r="D94" s="166"/>
    </row>
    <row r="95" spans="1:4">
      <c r="A95" s="106"/>
      <c r="B95" s="106"/>
      <c r="C95" s="106"/>
      <c r="D95" s="166"/>
    </row>
    <row r="96" spans="1:4">
      <c r="A96" s="106"/>
      <c r="B96" s="106"/>
      <c r="C96" s="106"/>
      <c r="D96" s="166"/>
    </row>
    <row r="97" spans="1:4">
      <c r="A97" s="106"/>
      <c r="B97" s="106"/>
      <c r="C97" s="106"/>
      <c r="D97" s="166"/>
    </row>
    <row r="98" spans="1:4">
      <c r="A98" s="106"/>
      <c r="B98" s="106"/>
      <c r="C98" s="106"/>
      <c r="D98" s="166"/>
    </row>
    <row r="99" spans="1:4">
      <c r="A99" s="106"/>
      <c r="B99" s="106"/>
      <c r="C99" s="106"/>
      <c r="D99" s="166"/>
    </row>
    <row r="100" spans="1:4">
      <c r="A100" s="106"/>
      <c r="B100" s="106"/>
      <c r="C100" s="106"/>
      <c r="D100" s="166"/>
    </row>
    <row r="101" spans="1:4">
      <c r="A101" s="106"/>
      <c r="B101" s="106"/>
      <c r="C101" s="106"/>
      <c r="D101" s="166"/>
    </row>
    <row r="102" spans="1:4">
      <c r="A102" s="106"/>
      <c r="B102" s="106"/>
      <c r="C102" s="106"/>
      <c r="D102" s="166"/>
    </row>
    <row r="103" spans="1:4">
      <c r="A103" s="106"/>
      <c r="B103" s="106"/>
      <c r="C103" s="106"/>
      <c r="D103" s="166"/>
    </row>
    <row r="104" spans="1:4">
      <c r="A104" s="106"/>
      <c r="B104" s="106"/>
      <c r="C104" s="106"/>
      <c r="D104" s="166"/>
    </row>
    <row r="105" spans="1:4">
      <c r="A105" s="106"/>
      <c r="B105" s="106"/>
      <c r="C105" s="106"/>
      <c r="D105" s="166"/>
    </row>
    <row r="106" spans="1:4">
      <c r="A106" s="106"/>
      <c r="B106" s="106"/>
      <c r="C106" s="106"/>
      <c r="D106" s="166"/>
    </row>
    <row r="107" spans="1:4">
      <c r="A107" s="106"/>
      <c r="B107" s="106"/>
      <c r="C107" s="106"/>
      <c r="D107" s="166"/>
    </row>
    <row r="108" spans="1:4">
      <c r="A108" s="106"/>
      <c r="B108" s="106"/>
      <c r="C108" s="106"/>
      <c r="D108" s="166"/>
    </row>
    <row r="109" spans="1:4">
      <c r="A109" s="106"/>
      <c r="B109" s="106"/>
      <c r="C109" s="106"/>
      <c r="D109" s="166"/>
    </row>
    <row r="110" spans="1:4">
      <c r="A110" s="106"/>
      <c r="B110" s="106"/>
      <c r="C110" s="106"/>
      <c r="D110" s="166"/>
    </row>
    <row r="111" spans="1:4">
      <c r="A111" s="106"/>
      <c r="B111" s="106"/>
      <c r="C111" s="106"/>
      <c r="D111" s="166"/>
    </row>
    <row r="112" spans="1:4">
      <c r="A112" s="106"/>
      <c r="B112" s="106"/>
      <c r="C112" s="106"/>
      <c r="D112" s="166"/>
    </row>
    <row r="113" spans="1:4">
      <c r="A113" s="106"/>
      <c r="B113" s="106"/>
      <c r="C113" s="106"/>
      <c r="D113" s="166"/>
    </row>
    <row r="114" spans="1:4">
      <c r="A114" s="106"/>
      <c r="B114" s="106"/>
      <c r="C114" s="106"/>
      <c r="D114" s="166"/>
    </row>
    <row r="115" spans="1:4">
      <c r="A115" s="106"/>
      <c r="B115" s="106"/>
      <c r="C115" s="106"/>
      <c r="D115" s="166"/>
    </row>
    <row r="116" spans="1:4">
      <c r="A116" s="106"/>
      <c r="B116" s="106"/>
      <c r="C116" s="106"/>
      <c r="D116" s="166"/>
    </row>
    <row r="117" spans="1:4">
      <c r="A117" s="106"/>
      <c r="B117" s="106"/>
      <c r="C117" s="106"/>
      <c r="D117" s="166"/>
    </row>
    <row r="118" spans="1:4">
      <c r="A118" s="106"/>
      <c r="B118" s="106"/>
      <c r="C118" s="106"/>
      <c r="D118" s="166"/>
    </row>
    <row r="119" spans="1:4">
      <c r="A119" s="106"/>
      <c r="B119" s="106"/>
      <c r="C119" s="106"/>
      <c r="D119" s="166"/>
    </row>
    <row r="120" spans="1:4">
      <c r="A120" s="106"/>
      <c r="B120" s="106"/>
      <c r="C120" s="106"/>
      <c r="D120" s="166"/>
    </row>
    <row r="121" spans="1:4">
      <c r="A121" s="106"/>
      <c r="B121" s="106"/>
      <c r="C121" s="106"/>
      <c r="D121" s="166"/>
    </row>
    <row r="122" spans="1:4">
      <c r="A122" s="106"/>
      <c r="B122" s="106"/>
      <c r="C122" s="106"/>
      <c r="D122" s="166"/>
    </row>
    <row r="123" spans="1:4">
      <c r="A123" s="106"/>
      <c r="B123" s="106"/>
      <c r="C123" s="106"/>
      <c r="D123" s="166"/>
    </row>
    <row r="124" spans="1:4">
      <c r="A124" s="106"/>
      <c r="B124" s="106"/>
      <c r="C124" s="106"/>
      <c r="D124" s="166"/>
    </row>
    <row r="125" spans="1:4">
      <c r="A125" s="106"/>
      <c r="B125" s="106"/>
      <c r="C125" s="106"/>
      <c r="D125" s="166"/>
    </row>
    <row r="126" spans="1:4">
      <c r="A126" s="106"/>
      <c r="B126" s="106"/>
      <c r="C126" s="106"/>
      <c r="D126" s="166"/>
    </row>
    <row r="127" spans="1:4">
      <c r="A127" s="106"/>
      <c r="B127" s="106"/>
      <c r="C127" s="106"/>
      <c r="D127" s="166"/>
    </row>
    <row r="128" spans="1:4">
      <c r="A128" s="106"/>
      <c r="B128" s="106"/>
      <c r="C128" s="106"/>
      <c r="D128" s="166"/>
    </row>
    <row r="129" spans="1:4">
      <c r="A129" s="106"/>
      <c r="B129" s="106"/>
      <c r="C129" s="106"/>
      <c r="D129" s="166"/>
    </row>
    <row r="130" spans="1:4">
      <c r="A130" s="106"/>
      <c r="B130" s="106"/>
      <c r="C130" s="106"/>
      <c r="D130" s="166"/>
    </row>
    <row r="131" spans="1:4">
      <c r="A131" s="106"/>
      <c r="B131" s="106"/>
      <c r="C131" s="106"/>
      <c r="D131" s="166"/>
    </row>
    <row r="132" spans="1:4">
      <c r="A132" s="106"/>
      <c r="B132" s="106"/>
      <c r="C132" s="106"/>
      <c r="D132" s="166"/>
    </row>
    <row r="133" spans="1:4">
      <c r="A133" s="106"/>
      <c r="B133" s="106"/>
      <c r="C133" s="106"/>
      <c r="D133" s="166"/>
    </row>
    <row r="134" spans="1:4">
      <c r="A134" s="106"/>
      <c r="B134" s="106"/>
      <c r="C134" s="106"/>
      <c r="D134" s="166"/>
    </row>
    <row r="135" spans="1:4">
      <c r="A135" s="106"/>
      <c r="B135" s="106"/>
      <c r="C135" s="106"/>
      <c r="D135" s="166"/>
    </row>
    <row r="136" spans="1:4">
      <c r="A136" s="106"/>
      <c r="B136" s="106"/>
      <c r="C136" s="106"/>
      <c r="D136" s="166"/>
    </row>
    <row r="137" spans="1:4">
      <c r="A137" s="106"/>
      <c r="B137" s="106"/>
      <c r="C137" s="106"/>
      <c r="D137" s="166"/>
    </row>
    <row r="138" spans="1:4">
      <c r="A138" s="106"/>
      <c r="B138" s="106"/>
      <c r="C138" s="106"/>
      <c r="D138" s="166"/>
    </row>
    <row r="139" spans="1:4">
      <c r="A139" s="106"/>
      <c r="B139" s="106"/>
      <c r="C139" s="106"/>
      <c r="D139" s="166"/>
    </row>
    <row r="140" spans="1:4">
      <c r="A140" s="106"/>
      <c r="B140" s="106"/>
      <c r="C140" s="106"/>
      <c r="D140" s="166"/>
    </row>
    <row r="141" spans="1:4">
      <c r="A141" s="106"/>
      <c r="B141" s="106"/>
      <c r="C141" s="106"/>
      <c r="D141" s="166"/>
    </row>
    <row r="142" spans="1:4">
      <c r="A142" s="106"/>
      <c r="B142" s="106"/>
      <c r="C142" s="106"/>
      <c r="D142" s="166"/>
    </row>
    <row r="143" spans="1:4">
      <c r="A143" s="106"/>
      <c r="B143" s="106"/>
      <c r="C143" s="106"/>
      <c r="D143" s="166"/>
    </row>
    <row r="144" spans="1:4">
      <c r="A144" s="106"/>
      <c r="B144" s="106"/>
      <c r="C144" s="106"/>
      <c r="D144" s="166"/>
    </row>
    <row r="145" spans="1:4">
      <c r="A145" s="106"/>
      <c r="B145" s="106"/>
      <c r="C145" s="106"/>
      <c r="D145" s="166"/>
    </row>
    <row r="146" spans="1:4">
      <c r="A146" s="106"/>
      <c r="B146" s="106"/>
      <c r="C146" s="106"/>
      <c r="D146" s="166"/>
    </row>
    <row r="147" spans="1:4">
      <c r="A147" s="106"/>
      <c r="B147" s="106"/>
      <c r="C147" s="106"/>
      <c r="D147" s="166"/>
    </row>
    <row r="148" spans="1:4">
      <c r="A148" s="106"/>
      <c r="B148" s="106"/>
      <c r="C148" s="106"/>
      <c r="D148" s="166"/>
    </row>
    <row r="149" spans="1:4">
      <c r="A149" s="106"/>
      <c r="B149" s="106"/>
      <c r="C149" s="106"/>
      <c r="D149" s="166"/>
    </row>
    <row r="150" spans="1:4">
      <c r="A150" s="106"/>
      <c r="B150" s="106"/>
      <c r="C150" s="106"/>
      <c r="D150" s="166"/>
    </row>
    <row r="151" spans="1:4">
      <c r="A151" s="106"/>
      <c r="B151" s="106"/>
      <c r="C151" s="106"/>
      <c r="D151" s="166"/>
    </row>
    <row r="152" spans="1:4">
      <c r="A152" s="106"/>
      <c r="B152" s="106"/>
      <c r="C152" s="106"/>
      <c r="D152" s="166"/>
    </row>
    <row r="153" spans="1:4">
      <c r="A153" s="106"/>
      <c r="B153" s="106"/>
      <c r="C153" s="106"/>
      <c r="D153" s="166"/>
    </row>
    <row r="154" spans="1:4">
      <c r="A154" s="106"/>
      <c r="B154" s="106"/>
      <c r="C154" s="106"/>
      <c r="D154" s="166"/>
    </row>
    <row r="155" spans="1:4">
      <c r="A155" s="106"/>
      <c r="B155" s="106"/>
      <c r="C155" s="106"/>
      <c r="D155" s="166"/>
    </row>
    <row r="156" spans="1:4">
      <c r="A156" s="106"/>
      <c r="B156" s="106"/>
      <c r="C156" s="106"/>
      <c r="D156" s="166"/>
    </row>
    <row r="157" spans="1:4">
      <c r="A157" s="106"/>
      <c r="B157" s="106"/>
      <c r="C157" s="106"/>
      <c r="D157" s="166"/>
    </row>
    <row r="158" spans="1:4">
      <c r="A158" s="106"/>
      <c r="B158" s="106"/>
      <c r="C158" s="106"/>
      <c r="D158" s="166"/>
    </row>
    <row r="159" spans="1:4">
      <c r="A159" s="106"/>
      <c r="B159" s="106"/>
      <c r="C159" s="106"/>
      <c r="D159" s="166"/>
    </row>
    <row r="160" spans="1:4">
      <c r="A160" s="106"/>
      <c r="B160" s="106"/>
      <c r="C160" s="106"/>
      <c r="D160" s="166"/>
    </row>
    <row r="161" spans="1:4">
      <c r="A161" s="106"/>
      <c r="B161" s="106"/>
      <c r="C161" s="106"/>
      <c r="D161" s="166"/>
    </row>
    <row r="162" spans="1:4">
      <c r="A162" s="106"/>
      <c r="B162" s="106"/>
      <c r="C162" s="106"/>
      <c r="D162" s="166"/>
    </row>
    <row r="163" spans="1:4">
      <c r="A163" s="106"/>
      <c r="B163" s="106"/>
      <c r="C163" s="106"/>
      <c r="D163" s="166"/>
    </row>
    <row r="164" spans="1:4">
      <c r="A164" s="106"/>
      <c r="B164" s="106"/>
      <c r="C164" s="106"/>
      <c r="D164" s="166"/>
    </row>
    <row r="165" spans="1:4">
      <c r="A165" s="106"/>
      <c r="B165" s="106"/>
      <c r="C165" s="106"/>
      <c r="D165" s="166"/>
    </row>
    <row r="166" spans="1:4">
      <c r="A166" s="106"/>
      <c r="B166" s="106"/>
      <c r="C166" s="106"/>
      <c r="D166" s="166"/>
    </row>
    <row r="167" spans="1:4">
      <c r="A167" s="106"/>
      <c r="B167" s="106"/>
      <c r="C167" s="106"/>
      <c r="D167" s="166"/>
    </row>
    <row r="168" spans="1:4">
      <c r="A168" s="106"/>
      <c r="B168" s="106"/>
      <c r="C168" s="106"/>
      <c r="D168" s="166"/>
    </row>
    <row r="169" spans="1:4">
      <c r="A169" s="106"/>
      <c r="B169" s="106"/>
      <c r="C169" s="106"/>
      <c r="D169" s="166"/>
    </row>
    <row r="170" spans="1:4">
      <c r="A170" s="106"/>
      <c r="B170" s="106"/>
      <c r="C170" s="106"/>
      <c r="D170" s="166"/>
    </row>
    <row r="171" spans="1:4">
      <c r="A171" s="106"/>
      <c r="B171" s="106"/>
      <c r="C171" s="106"/>
      <c r="D171" s="166"/>
    </row>
    <row r="172" spans="1:4">
      <c r="A172" s="106"/>
      <c r="B172" s="106"/>
      <c r="C172" s="106"/>
      <c r="D172" s="166"/>
    </row>
    <row r="173" spans="1:4">
      <c r="A173" s="106"/>
      <c r="B173" s="106"/>
      <c r="C173" s="106"/>
      <c r="D173" s="166"/>
    </row>
    <row r="174" spans="1:4">
      <c r="A174" s="106"/>
      <c r="B174" s="106"/>
      <c r="C174" s="106"/>
      <c r="D174" s="166"/>
    </row>
    <row r="175" spans="1:4">
      <c r="A175" s="106"/>
      <c r="B175" s="106"/>
      <c r="C175" s="106"/>
      <c r="D175" s="166"/>
    </row>
    <row r="176" spans="1:4">
      <c r="A176" s="106"/>
      <c r="B176" s="106"/>
      <c r="C176" s="106"/>
      <c r="D176" s="166"/>
    </row>
    <row r="177" spans="1:4">
      <c r="A177" s="106"/>
      <c r="B177" s="106"/>
      <c r="C177" s="106"/>
      <c r="D177" s="166"/>
    </row>
    <row r="178" spans="1:4">
      <c r="A178" s="106"/>
      <c r="B178" s="106"/>
      <c r="C178" s="106"/>
      <c r="D178" s="166"/>
    </row>
    <row r="179" spans="1:4">
      <c r="A179" s="106"/>
      <c r="B179" s="106"/>
      <c r="C179" s="106"/>
      <c r="D179" s="166"/>
    </row>
    <row r="180" spans="1:4">
      <c r="A180" s="106"/>
      <c r="B180" s="106"/>
      <c r="C180" s="106"/>
      <c r="D180" s="166"/>
    </row>
    <row r="181" spans="1:4">
      <c r="A181" s="106"/>
      <c r="B181" s="106"/>
      <c r="C181" s="106"/>
      <c r="D181" s="166"/>
    </row>
    <row r="182" spans="1:4">
      <c r="A182" s="106"/>
      <c r="B182" s="106"/>
      <c r="C182" s="106"/>
      <c r="D182" s="166"/>
    </row>
    <row r="183" spans="1:4">
      <c r="A183" s="106"/>
      <c r="B183" s="106"/>
      <c r="C183" s="106"/>
      <c r="D183" s="166"/>
    </row>
    <row r="184" spans="1:4">
      <c r="A184" s="106"/>
      <c r="B184" s="106"/>
      <c r="C184" s="106"/>
      <c r="D184" s="166"/>
    </row>
    <row r="185" spans="1:4">
      <c r="A185" s="106"/>
      <c r="B185" s="106"/>
      <c r="C185" s="106"/>
      <c r="D185" s="166"/>
    </row>
    <row r="186" spans="1:4">
      <c r="A186" s="106"/>
      <c r="B186" s="106"/>
      <c r="C186" s="106"/>
      <c r="D186" s="166"/>
    </row>
    <row r="187" spans="1:4">
      <c r="A187" s="106"/>
      <c r="B187" s="106"/>
      <c r="C187" s="106"/>
      <c r="D187" s="166"/>
    </row>
    <row r="188" spans="1:4">
      <c r="A188" s="106"/>
      <c r="B188" s="106"/>
      <c r="C188" s="106"/>
      <c r="D188" s="166"/>
    </row>
    <row r="189" spans="1:4">
      <c r="A189" s="106"/>
      <c r="B189" s="106"/>
      <c r="C189" s="106"/>
      <c r="D189" s="166"/>
    </row>
    <row r="190" spans="1:4">
      <c r="A190" s="106"/>
      <c r="B190" s="106"/>
      <c r="C190" s="106"/>
      <c r="D190" s="166"/>
    </row>
    <row r="191" spans="1:4">
      <c r="A191" s="106"/>
      <c r="B191" s="106"/>
      <c r="C191" s="106"/>
      <c r="D191" s="166"/>
    </row>
    <row r="192" spans="1:4">
      <c r="A192" s="106"/>
      <c r="B192" s="106"/>
      <c r="C192" s="106"/>
      <c r="D192" s="166"/>
    </row>
    <row r="193" spans="1:4">
      <c r="A193" s="106"/>
      <c r="B193" s="106"/>
      <c r="C193" s="106"/>
      <c r="D193" s="166"/>
    </row>
    <row r="194" spans="1:4">
      <c r="A194" s="106"/>
      <c r="B194" s="106"/>
      <c r="C194" s="106"/>
      <c r="D194" s="166"/>
    </row>
    <row r="195" spans="1:4">
      <c r="A195" s="106"/>
      <c r="B195" s="106"/>
      <c r="C195" s="106"/>
      <c r="D195" s="166"/>
    </row>
    <row r="196" spans="1:4">
      <c r="A196" s="106"/>
      <c r="B196" s="106"/>
      <c r="C196" s="106"/>
      <c r="D196" s="166"/>
    </row>
    <row r="197" spans="1:4">
      <c r="A197" s="106"/>
      <c r="B197" s="106"/>
      <c r="C197" s="106"/>
      <c r="D197" s="166"/>
    </row>
    <row r="198" spans="1:4">
      <c r="A198" s="106"/>
      <c r="B198" s="106"/>
      <c r="C198" s="106"/>
      <c r="D198" s="166"/>
    </row>
    <row r="199" spans="1:4">
      <c r="A199" s="106"/>
      <c r="B199" s="106"/>
      <c r="C199" s="106"/>
      <c r="D199" s="166"/>
    </row>
    <row r="200" spans="1:4">
      <c r="A200" s="106"/>
      <c r="B200" s="106"/>
      <c r="C200" s="106"/>
      <c r="D200" s="166"/>
    </row>
    <row r="201" spans="1:4">
      <c r="A201" s="106"/>
      <c r="B201" s="106"/>
      <c r="C201" s="106"/>
      <c r="D201" s="166"/>
    </row>
    <row r="202" spans="1:4">
      <c r="A202" s="106"/>
      <c r="B202" s="106"/>
      <c r="C202" s="106"/>
      <c r="D202" s="166"/>
    </row>
    <row r="203" spans="1:4">
      <c r="A203" s="106"/>
      <c r="B203" s="106"/>
      <c r="C203" s="106"/>
      <c r="D203" s="166"/>
    </row>
    <row r="204" spans="1:4">
      <c r="A204" s="106"/>
      <c r="B204" s="106"/>
      <c r="C204" s="106"/>
      <c r="D204" s="166"/>
    </row>
    <row r="205" spans="1:4">
      <c r="A205" s="106"/>
      <c r="B205" s="106"/>
      <c r="C205" s="106"/>
      <c r="D205" s="166"/>
    </row>
    <row r="206" spans="1:4">
      <c r="A206" s="106"/>
      <c r="B206" s="106"/>
      <c r="C206" s="106"/>
      <c r="D206" s="166"/>
    </row>
    <row r="207" spans="1:4">
      <c r="A207" s="106"/>
      <c r="B207" s="106"/>
      <c r="C207" s="106"/>
      <c r="D207" s="166"/>
    </row>
    <row r="208" spans="1:4">
      <c r="A208" s="106"/>
      <c r="B208" s="106"/>
      <c r="C208" s="106"/>
      <c r="D208" s="166"/>
    </row>
    <row r="209" spans="1:4">
      <c r="A209" s="106"/>
      <c r="B209" s="106"/>
      <c r="C209" s="106"/>
      <c r="D209" s="166"/>
    </row>
    <row r="210" spans="1:4">
      <c r="A210" s="106"/>
      <c r="B210" s="106"/>
      <c r="C210" s="106"/>
      <c r="D210" s="166"/>
    </row>
    <row r="211" spans="1:4">
      <c r="A211" s="106"/>
      <c r="B211" s="106"/>
      <c r="C211" s="106"/>
      <c r="D211" s="166"/>
    </row>
    <row r="212" spans="1:4">
      <c r="A212" s="106"/>
      <c r="B212" s="106"/>
      <c r="C212" s="106"/>
      <c r="D212" s="166"/>
    </row>
    <row r="213" spans="1:4">
      <c r="A213" s="106"/>
      <c r="B213" s="106"/>
      <c r="C213" s="106"/>
      <c r="D213" s="166"/>
    </row>
    <row r="214" spans="1:4">
      <c r="A214" s="106"/>
      <c r="B214" s="106"/>
      <c r="C214" s="106"/>
      <c r="D214" s="166"/>
    </row>
    <row r="215" spans="1:4">
      <c r="A215" s="106"/>
      <c r="B215" s="106"/>
      <c r="C215" s="106"/>
      <c r="D215" s="166"/>
    </row>
    <row r="216" spans="1:4">
      <c r="A216" s="106"/>
      <c r="B216" s="106"/>
      <c r="C216" s="106"/>
      <c r="D216" s="166"/>
    </row>
    <row r="217" spans="1:4">
      <c r="A217" s="106"/>
      <c r="B217" s="106"/>
      <c r="C217" s="106"/>
      <c r="D217" s="166"/>
    </row>
    <row r="218" spans="1:4">
      <c r="A218" s="106"/>
      <c r="B218" s="106"/>
      <c r="C218" s="106"/>
      <c r="D218" s="166"/>
    </row>
    <row r="219" spans="1:4">
      <c r="A219" s="106"/>
      <c r="B219" s="106"/>
      <c r="C219" s="106"/>
      <c r="D219" s="166"/>
    </row>
    <row r="220" spans="1:4">
      <c r="A220" s="106"/>
      <c r="B220" s="106"/>
      <c r="C220" s="106"/>
      <c r="D220" s="166"/>
    </row>
    <row r="221" spans="1:4">
      <c r="A221" s="106"/>
      <c r="B221" s="106"/>
      <c r="C221" s="106"/>
      <c r="D221" s="166"/>
    </row>
    <row r="222" spans="1:4">
      <c r="A222" s="106"/>
      <c r="B222" s="106"/>
      <c r="C222" s="106"/>
      <c r="D222" s="166"/>
    </row>
    <row r="223" spans="1:4">
      <c r="A223" s="106"/>
      <c r="B223" s="106"/>
      <c r="C223" s="106"/>
      <c r="D223" s="166"/>
    </row>
    <row r="224" spans="1:4">
      <c r="A224" s="106"/>
      <c r="B224" s="106"/>
      <c r="C224" s="106"/>
      <c r="D224" s="166"/>
    </row>
    <row r="225" spans="1:4">
      <c r="A225" s="106"/>
      <c r="B225" s="106"/>
      <c r="C225" s="106"/>
      <c r="D225" s="166"/>
    </row>
    <row r="226" spans="1:4">
      <c r="A226" s="106"/>
      <c r="B226" s="106"/>
      <c r="C226" s="106"/>
      <c r="D226" s="166"/>
    </row>
    <row r="227" spans="1:4">
      <c r="A227" s="106"/>
      <c r="B227" s="106"/>
      <c r="C227" s="106"/>
      <c r="D227" s="166"/>
    </row>
    <row r="228" spans="1:4">
      <c r="A228" s="106"/>
      <c r="B228" s="106"/>
      <c r="C228" s="106"/>
      <c r="D228" s="166"/>
    </row>
    <row r="229" spans="1:4">
      <c r="A229" s="106"/>
      <c r="B229" s="106"/>
      <c r="C229" s="106"/>
      <c r="D229" s="166"/>
    </row>
    <row r="230" spans="1:4">
      <c r="A230" s="106"/>
      <c r="B230" s="106"/>
      <c r="C230" s="106"/>
      <c r="D230" s="166"/>
    </row>
    <row r="231" spans="1:4">
      <c r="A231" s="106"/>
      <c r="B231" s="106"/>
      <c r="C231" s="106"/>
      <c r="D231" s="166"/>
    </row>
    <row r="232" spans="1:4">
      <c r="A232" s="106"/>
      <c r="B232" s="106"/>
      <c r="C232" s="106"/>
      <c r="D232" s="166"/>
    </row>
    <row r="233" spans="1:4">
      <c r="A233" s="106"/>
      <c r="B233" s="106"/>
      <c r="C233" s="106"/>
      <c r="D233" s="166"/>
    </row>
    <row r="234" spans="1:4">
      <c r="A234" s="106"/>
      <c r="B234" s="106"/>
      <c r="C234" s="106"/>
      <c r="D234" s="166"/>
    </row>
    <row r="235" spans="1:4">
      <c r="A235" s="106"/>
      <c r="B235" s="106"/>
      <c r="C235" s="106"/>
      <c r="D235" s="166"/>
    </row>
    <row r="236" spans="1:4">
      <c r="A236" s="106"/>
      <c r="B236" s="106"/>
      <c r="C236" s="106"/>
      <c r="D236" s="166"/>
    </row>
    <row r="237" spans="1:4">
      <c r="A237" s="106"/>
      <c r="B237" s="106"/>
      <c r="C237" s="106"/>
      <c r="D237" s="166"/>
    </row>
    <row r="238" spans="1:4">
      <c r="A238" s="106"/>
      <c r="B238" s="106"/>
      <c r="C238" s="106"/>
      <c r="D238" s="166"/>
    </row>
    <row r="239" spans="1:4">
      <c r="A239" s="106"/>
      <c r="B239" s="106"/>
      <c r="C239" s="106"/>
      <c r="D239" s="166"/>
    </row>
    <row r="240" spans="1:4">
      <c r="A240" s="106"/>
      <c r="B240" s="106"/>
      <c r="C240" s="106"/>
      <c r="D240" s="166"/>
    </row>
    <row r="241" spans="1:4">
      <c r="A241" s="106"/>
      <c r="B241" s="106"/>
      <c r="C241" s="106"/>
      <c r="D241" s="166"/>
    </row>
    <row r="242" spans="1:4">
      <c r="A242" s="106"/>
      <c r="B242" s="106"/>
      <c r="C242" s="106"/>
      <c r="D242" s="166"/>
    </row>
    <row r="243" spans="1:4">
      <c r="A243" s="106"/>
      <c r="B243" s="106"/>
      <c r="C243" s="106"/>
      <c r="D243" s="166"/>
    </row>
    <row r="244" spans="1:4">
      <c r="A244" s="106"/>
      <c r="B244" s="106"/>
      <c r="C244" s="106"/>
      <c r="D244" s="166"/>
    </row>
    <row r="245" spans="1:4">
      <c r="A245" s="106"/>
      <c r="B245" s="106"/>
      <c r="C245" s="106"/>
      <c r="D245" s="166"/>
    </row>
    <row r="246" spans="1:4">
      <c r="A246" s="106"/>
      <c r="B246" s="106"/>
      <c r="C246" s="106"/>
      <c r="D246" s="166"/>
    </row>
  </sheetData>
  <sheetProtection algorithmName="SHA-512" hashValue="SaI4IIBAN49Sn1pGnWEtgua8a6g4BoA0d/ss7Tvhm4HLbUMYj+jZi8f/hVP1dLyNQ8Bqbrswnjxang0nOutl/w==" saltValue="mNcIi+TCwqLdDFrrX64D7w==" spinCount="100000" sheet="1" objects="1" scenarios="1"/>
  <mergeCells count="1">
    <mergeCell ref="G29:H29"/>
  </mergeCells>
  <phoneticPr fontId="37" type="noConversion"/>
  <dataValidations xWindow="600" yWindow="621" count="1">
    <dataValidation type="textLength" allowBlank="1" showInputMessage="1" showErrorMessage="1" promptTitle="Text lenght" prompt="200 word max" sqref="C37 C34 C40 C43 C46 C49 C52 C55 C58 C61 C64" xr:uid="{FDCF672F-C4AD-4226-B257-A05EFAD4E14F}">
      <formula1>1</formula1>
      <formula2>4000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9:V163"/>
  <sheetViews>
    <sheetView topLeftCell="W19" workbookViewId="0">
      <selection activeCell="AB52" sqref="AB52"/>
    </sheetView>
  </sheetViews>
  <sheetFormatPr defaultColWidth="8.85546875" defaultRowHeight="15"/>
  <cols>
    <col min="1" max="4" width="8.85546875" style="25" hidden="1" customWidth="1"/>
    <col min="5" max="5" width="26.140625" style="25" hidden="1" customWidth="1"/>
    <col min="6" max="7" width="8.85546875" style="25" hidden="1" customWidth="1"/>
    <col min="8" max="8" width="16.85546875" style="25" hidden="1" customWidth="1"/>
    <col min="9" max="12" width="8.85546875" style="25" hidden="1" customWidth="1"/>
    <col min="13" max="13" width="10.140625" style="25" hidden="1" customWidth="1"/>
    <col min="14" max="14" width="22.42578125" style="25" hidden="1" customWidth="1"/>
    <col min="15" max="15" width="8.85546875" style="25" hidden="1" customWidth="1"/>
    <col min="16" max="16" width="21" style="25" hidden="1" customWidth="1"/>
    <col min="17" max="17" width="8.85546875" style="25" hidden="1" customWidth="1"/>
    <col min="18" max="19" width="10.140625" style="25" hidden="1" customWidth="1"/>
    <col min="20" max="20" width="10.42578125" style="25" hidden="1" customWidth="1"/>
    <col min="21" max="21" width="8.85546875" style="25" hidden="1" customWidth="1"/>
    <col min="22" max="22" width="9.85546875" style="25" hidden="1" customWidth="1"/>
  </cols>
  <sheetData>
    <row r="29" spans="1:22" ht="15.75" thickBot="1"/>
    <row r="30" spans="1:22">
      <c r="A30" s="410" t="s">
        <v>78</v>
      </c>
      <c r="B30" s="411"/>
      <c r="C30" s="412"/>
      <c r="D30" s="100"/>
      <c r="E30" s="419" t="s">
        <v>79</v>
      </c>
      <c r="F30" s="420"/>
      <c r="G30" s="421"/>
      <c r="H30" s="419" t="s">
        <v>80</v>
      </c>
      <c r="I30" s="420"/>
      <c r="J30" s="420"/>
      <c r="K30" s="420"/>
      <c r="L30" s="420"/>
      <c r="M30" s="421"/>
      <c r="N30" s="431" t="s">
        <v>81</v>
      </c>
      <c r="O30" s="432"/>
      <c r="P30" s="437" t="s">
        <v>82</v>
      </c>
      <c r="Q30" s="421"/>
      <c r="R30" s="419" t="s">
        <v>83</v>
      </c>
      <c r="S30" s="420"/>
      <c r="T30" s="420"/>
      <c r="U30" s="420"/>
      <c r="V30" s="421"/>
    </row>
    <row r="31" spans="1:22">
      <c r="A31" s="413"/>
      <c r="B31" s="414"/>
      <c r="C31" s="415"/>
      <c r="D31" s="101"/>
      <c r="E31" s="422"/>
      <c r="F31" s="423"/>
      <c r="G31" s="424"/>
      <c r="H31" s="455" t="s">
        <v>84</v>
      </c>
      <c r="I31" s="456"/>
      <c r="J31" s="456"/>
      <c r="K31" s="456"/>
      <c r="L31" s="456"/>
      <c r="M31" s="457"/>
      <c r="N31" s="433"/>
      <c r="O31" s="434"/>
      <c r="P31" s="438"/>
      <c r="Q31" s="424"/>
      <c r="R31" s="422"/>
      <c r="S31" s="423"/>
      <c r="T31" s="423"/>
      <c r="U31" s="423"/>
      <c r="V31" s="424"/>
    </row>
    <row r="32" spans="1:22">
      <c r="A32" s="413"/>
      <c r="B32" s="414"/>
      <c r="C32" s="415"/>
      <c r="D32" s="101"/>
      <c r="E32" s="422"/>
      <c r="F32" s="423"/>
      <c r="G32" s="424"/>
      <c r="H32" s="455"/>
      <c r="I32" s="456"/>
      <c r="J32" s="456"/>
      <c r="K32" s="456"/>
      <c r="L32" s="456"/>
      <c r="M32" s="457"/>
      <c r="N32" s="433"/>
      <c r="O32" s="434"/>
      <c r="P32" s="438"/>
      <c r="Q32" s="424"/>
      <c r="R32" s="422"/>
      <c r="S32" s="423"/>
      <c r="T32" s="423"/>
      <c r="U32" s="423"/>
      <c r="V32" s="424"/>
    </row>
    <row r="33" spans="1:22" ht="15.75" thickBot="1">
      <c r="A33" s="416"/>
      <c r="B33" s="417"/>
      <c r="C33" s="418"/>
      <c r="D33" s="102"/>
      <c r="E33" s="425"/>
      <c r="F33" s="426"/>
      <c r="G33" s="427"/>
      <c r="H33" s="1"/>
      <c r="I33" s="2">
        <v>0.36</v>
      </c>
      <c r="J33" s="2">
        <v>0.12</v>
      </c>
      <c r="K33" s="2">
        <v>0.16</v>
      </c>
      <c r="L33" s="2">
        <f>J33</f>
        <v>0.12</v>
      </c>
      <c r="M33" s="3"/>
      <c r="N33" s="435"/>
      <c r="O33" s="436"/>
      <c r="P33" s="439"/>
      <c r="Q33" s="427"/>
      <c r="R33" s="452"/>
      <c r="S33" s="453"/>
      <c r="T33" s="453"/>
      <c r="U33" s="453"/>
      <c r="V33" s="454"/>
    </row>
    <row r="34" spans="1:22">
      <c r="A34" s="458" t="s">
        <v>85</v>
      </c>
      <c r="B34" s="461" t="s">
        <v>86</v>
      </c>
      <c r="C34" s="464" t="s">
        <v>87</v>
      </c>
      <c r="D34" s="467" t="s">
        <v>88</v>
      </c>
      <c r="E34" s="470" t="s">
        <v>78</v>
      </c>
      <c r="F34" s="440" t="s">
        <v>89</v>
      </c>
      <c r="G34" s="443" t="s">
        <v>90</v>
      </c>
      <c r="H34" s="446" t="s">
        <v>91</v>
      </c>
      <c r="I34" s="428" t="s">
        <v>92</v>
      </c>
      <c r="J34" s="428" t="s">
        <v>93</v>
      </c>
      <c r="K34" s="428" t="s">
        <v>94</v>
      </c>
      <c r="L34" s="428" t="s">
        <v>95</v>
      </c>
      <c r="M34" s="481" t="s">
        <v>96</v>
      </c>
      <c r="N34" s="484" t="s">
        <v>97</v>
      </c>
      <c r="O34" s="487" t="s">
        <v>98</v>
      </c>
      <c r="P34" s="490" t="s">
        <v>99</v>
      </c>
      <c r="Q34" s="407" t="s">
        <v>100</v>
      </c>
      <c r="R34" s="449" t="s">
        <v>101</v>
      </c>
      <c r="S34" s="473" t="s">
        <v>102</v>
      </c>
      <c r="T34" s="473" t="s">
        <v>103</v>
      </c>
      <c r="U34" s="475" t="s">
        <v>104</v>
      </c>
      <c r="V34" s="478" t="s">
        <v>105</v>
      </c>
    </row>
    <row r="35" spans="1:22">
      <c r="A35" s="459"/>
      <c r="B35" s="462"/>
      <c r="C35" s="465"/>
      <c r="D35" s="468"/>
      <c r="E35" s="471"/>
      <c r="F35" s="441"/>
      <c r="G35" s="444"/>
      <c r="H35" s="447"/>
      <c r="I35" s="429"/>
      <c r="J35" s="429"/>
      <c r="K35" s="429"/>
      <c r="L35" s="429"/>
      <c r="M35" s="482"/>
      <c r="N35" s="485"/>
      <c r="O35" s="488"/>
      <c r="P35" s="485"/>
      <c r="Q35" s="408"/>
      <c r="R35" s="450"/>
      <c r="S35" s="429"/>
      <c r="T35" s="429"/>
      <c r="U35" s="476"/>
      <c r="V35" s="479"/>
    </row>
    <row r="36" spans="1:22" ht="15.75" thickBot="1">
      <c r="A36" s="460"/>
      <c r="B36" s="463"/>
      <c r="C36" s="466"/>
      <c r="D36" s="469"/>
      <c r="E36" s="472"/>
      <c r="F36" s="442"/>
      <c r="G36" s="445"/>
      <c r="H36" s="448"/>
      <c r="I36" s="430"/>
      <c r="J36" s="430"/>
      <c r="K36" s="430"/>
      <c r="L36" s="430"/>
      <c r="M36" s="483"/>
      <c r="N36" s="486"/>
      <c r="O36" s="489"/>
      <c r="P36" s="486"/>
      <c r="Q36" s="409"/>
      <c r="R36" s="451"/>
      <c r="S36" s="474"/>
      <c r="T36" s="474"/>
      <c r="U36" s="477"/>
      <c r="V36" s="480"/>
    </row>
    <row r="37" spans="1:22">
      <c r="A37" s="79">
        <f>IF('Common Application'!$E$44=E37,'Common Application'!$F$44,0)</f>
        <v>0</v>
      </c>
      <c r="B37" s="46">
        <f>IF('Common Application'!$E$45=E37,'Common Application'!$F$45,0)</f>
        <v>0</v>
      </c>
      <c r="C37" s="15">
        <f>IF('Common Application'!$E$46=E37,'Common Application'!$F$46,0)</f>
        <v>0</v>
      </c>
      <c r="D37" s="4">
        <f t="shared" ref="D37:D76" si="0">SUM(A37:C37)</f>
        <v>0</v>
      </c>
      <c r="E37" s="5" t="s">
        <v>106</v>
      </c>
      <c r="F37" s="6">
        <v>77</v>
      </c>
      <c r="G37" s="7">
        <v>1</v>
      </c>
      <c r="H37" s="8" t="s">
        <v>107</v>
      </c>
      <c r="I37" s="9">
        <v>0.7</v>
      </c>
      <c r="J37" s="9">
        <v>0.23</v>
      </c>
      <c r="K37" s="9">
        <v>0.01</v>
      </c>
      <c r="L37" s="9">
        <v>0.06</v>
      </c>
      <c r="M37" s="10">
        <f t="shared" ref="M37:M67" si="1">(F37*I37*$E$79)+(F37*J37*$F$79)+(F37*K37*$G$79)+(F37*L37*$H$79)</f>
        <v>0</v>
      </c>
      <c r="N37" s="11" t="s">
        <v>108</v>
      </c>
      <c r="O37" s="12">
        <v>67</v>
      </c>
      <c r="P37" s="8" t="s">
        <v>107</v>
      </c>
      <c r="Q37" s="10">
        <v>14.6</v>
      </c>
      <c r="R37" s="13">
        <f t="shared" ref="R37:R76" si="2">M37*D37</f>
        <v>0</v>
      </c>
      <c r="S37" s="11">
        <f t="shared" ref="S37:S76" si="3">D37*F37</f>
        <v>0</v>
      </c>
      <c r="T37" s="11">
        <f t="shared" ref="T37:T76" si="4">D37*Q37</f>
        <v>0</v>
      </c>
      <c r="U37" s="11">
        <f t="shared" ref="U37:U76" si="5">O37*D37</f>
        <v>0</v>
      </c>
      <c r="V37" s="14">
        <f t="shared" ref="V37:V76" si="6">D37*G37</f>
        <v>0</v>
      </c>
    </row>
    <row r="38" spans="1:22">
      <c r="A38" s="79">
        <f>IF('Common Application'!$E$44=E38,'Common Application'!$F$44,0)</f>
        <v>0</v>
      </c>
      <c r="B38" s="46">
        <f>IF('Common Application'!$E$45=E38,'Common Application'!$F$45,0)</f>
        <v>0</v>
      </c>
      <c r="C38" s="15">
        <f>IF('Common Application'!$E$46=E38,'Common Application'!$F$46,0)</f>
        <v>0</v>
      </c>
      <c r="D38" s="16">
        <f t="shared" si="0"/>
        <v>0</v>
      </c>
      <c r="E38" s="5" t="s">
        <v>109</v>
      </c>
      <c r="F38" s="17">
        <v>52</v>
      </c>
      <c r="G38" s="10">
        <v>1.2</v>
      </c>
      <c r="H38" s="8" t="s">
        <v>110</v>
      </c>
      <c r="I38" s="9">
        <v>0.56999999999999995</v>
      </c>
      <c r="J38" s="9">
        <v>0.28000000000000003</v>
      </c>
      <c r="K38" s="9">
        <v>0.01</v>
      </c>
      <c r="L38" s="9">
        <v>0.13</v>
      </c>
      <c r="M38" s="10">
        <f t="shared" si="1"/>
        <v>0</v>
      </c>
      <c r="N38" s="11" t="s">
        <v>108</v>
      </c>
      <c r="O38" s="12">
        <v>67</v>
      </c>
      <c r="P38" s="8" t="s">
        <v>111</v>
      </c>
      <c r="Q38" s="10">
        <v>25.7</v>
      </c>
      <c r="R38" s="13">
        <f t="shared" si="2"/>
        <v>0</v>
      </c>
      <c r="S38" s="11">
        <f t="shared" si="3"/>
        <v>0</v>
      </c>
      <c r="T38" s="11">
        <f t="shared" si="4"/>
        <v>0</v>
      </c>
      <c r="U38" s="11">
        <f t="shared" si="5"/>
        <v>0</v>
      </c>
      <c r="V38" s="14">
        <f t="shared" si="6"/>
        <v>0</v>
      </c>
    </row>
    <row r="39" spans="1:22">
      <c r="A39" s="79">
        <f>IF('Common Application'!$E$44=E39,'Common Application'!$F$44,0)</f>
        <v>0</v>
      </c>
      <c r="B39" s="46">
        <f>IF('Common Application'!$E$45=E39,'Common Application'!$F$45,0)</f>
        <v>0</v>
      </c>
      <c r="C39" s="15">
        <f>IF('Common Application'!$E$46=E39,'Common Application'!$F$46,0)</f>
        <v>0</v>
      </c>
      <c r="D39" s="16">
        <f t="shared" si="0"/>
        <v>0</v>
      </c>
      <c r="E39" s="5" t="s">
        <v>112</v>
      </c>
      <c r="F39" s="17">
        <v>120</v>
      </c>
      <c r="G39" s="10">
        <v>1.2</v>
      </c>
      <c r="H39" s="8" t="s">
        <v>113</v>
      </c>
      <c r="I39" s="9">
        <v>0.54</v>
      </c>
      <c r="J39" s="9">
        <v>0.35</v>
      </c>
      <c r="K39" s="9">
        <v>0.03</v>
      </c>
      <c r="L39" s="9">
        <v>0</v>
      </c>
      <c r="M39" s="10">
        <f t="shared" si="1"/>
        <v>0</v>
      </c>
      <c r="N39" s="11" t="s">
        <v>114</v>
      </c>
      <c r="O39" s="12">
        <v>96</v>
      </c>
      <c r="P39" s="8" t="s">
        <v>113</v>
      </c>
      <c r="Q39" s="10">
        <v>14.6</v>
      </c>
      <c r="R39" s="13">
        <f t="shared" si="2"/>
        <v>0</v>
      </c>
      <c r="S39" s="11">
        <f t="shared" si="3"/>
        <v>0</v>
      </c>
      <c r="T39" s="11">
        <f t="shared" si="4"/>
        <v>0</v>
      </c>
      <c r="U39" s="11">
        <f t="shared" si="5"/>
        <v>0</v>
      </c>
      <c r="V39" s="14">
        <f t="shared" si="6"/>
        <v>0</v>
      </c>
    </row>
    <row r="40" spans="1:22">
      <c r="A40" s="79">
        <f>IF('Common Application'!$E$44=E40,'Common Application'!$F$44,0)</f>
        <v>0</v>
      </c>
      <c r="B40" s="46">
        <f>IF('Common Application'!$E$45=E40,'Common Application'!$F$45,0)</f>
        <v>0</v>
      </c>
      <c r="C40" s="15">
        <f>IF('Common Application'!$E$46=E40,'Common Application'!$F$46,0)</f>
        <v>0</v>
      </c>
      <c r="D40" s="16">
        <f t="shared" si="0"/>
        <v>0</v>
      </c>
      <c r="E40" s="5" t="s">
        <v>115</v>
      </c>
      <c r="F40" s="17">
        <v>66</v>
      </c>
      <c r="G40" s="10">
        <v>1.1000000000000001</v>
      </c>
      <c r="H40" s="8" t="s">
        <v>110</v>
      </c>
      <c r="I40" s="9">
        <v>0.56999999999999995</v>
      </c>
      <c r="J40" s="9">
        <v>0.28000000000000003</v>
      </c>
      <c r="K40" s="9">
        <v>0.01</v>
      </c>
      <c r="L40" s="9">
        <v>0.13</v>
      </c>
      <c r="M40" s="10">
        <f t="shared" si="1"/>
        <v>0</v>
      </c>
      <c r="N40" s="11" t="s">
        <v>108</v>
      </c>
      <c r="O40" s="12">
        <v>67</v>
      </c>
      <c r="P40" s="8" t="s">
        <v>111</v>
      </c>
      <c r="Q40" s="10">
        <v>25.7</v>
      </c>
      <c r="R40" s="13">
        <f t="shared" si="2"/>
        <v>0</v>
      </c>
      <c r="S40" s="11">
        <f t="shared" si="3"/>
        <v>0</v>
      </c>
      <c r="T40" s="11">
        <f t="shared" si="4"/>
        <v>0</v>
      </c>
      <c r="U40" s="11">
        <f t="shared" si="5"/>
        <v>0</v>
      </c>
      <c r="V40" s="14">
        <f t="shared" si="6"/>
        <v>0</v>
      </c>
    </row>
    <row r="41" spans="1:22">
      <c r="A41" s="79">
        <f>IF('Common Application'!$E$44=E41,'Common Application'!$F$44,0)</f>
        <v>0</v>
      </c>
      <c r="B41" s="46">
        <f>IF('Common Application'!$E$45=E41,'Common Application'!$F$45,0)</f>
        <v>0</v>
      </c>
      <c r="C41" s="15">
        <f>IF('Common Application'!$E$46=E41,'Common Application'!$F$46,0)</f>
        <v>0</v>
      </c>
      <c r="D41" s="16">
        <f t="shared" si="0"/>
        <v>0</v>
      </c>
      <c r="E41" s="5" t="s">
        <v>116</v>
      </c>
      <c r="F41" s="17">
        <v>118</v>
      </c>
      <c r="G41" s="10">
        <v>1.2</v>
      </c>
      <c r="H41" s="8" t="s">
        <v>107</v>
      </c>
      <c r="I41" s="9">
        <v>0.7</v>
      </c>
      <c r="J41" s="9">
        <v>0.23</v>
      </c>
      <c r="K41" s="9">
        <v>0.01</v>
      </c>
      <c r="L41" s="9">
        <v>0.06</v>
      </c>
      <c r="M41" s="10">
        <f t="shared" si="1"/>
        <v>0</v>
      </c>
      <c r="N41" s="11" t="s">
        <v>108</v>
      </c>
      <c r="O41" s="12">
        <v>67</v>
      </c>
      <c r="P41" s="8" t="s">
        <v>107</v>
      </c>
      <c r="Q41" s="10">
        <v>14.6</v>
      </c>
      <c r="R41" s="13">
        <f t="shared" si="2"/>
        <v>0</v>
      </c>
      <c r="S41" s="11">
        <f t="shared" si="3"/>
        <v>0</v>
      </c>
      <c r="T41" s="11">
        <f t="shared" si="4"/>
        <v>0</v>
      </c>
      <c r="U41" s="11">
        <f t="shared" si="5"/>
        <v>0</v>
      </c>
      <c r="V41" s="14">
        <f t="shared" si="6"/>
        <v>0</v>
      </c>
    </row>
    <row r="42" spans="1:22">
      <c r="A42" s="79">
        <f>IF('Common Application'!$E$44=E42,'Common Application'!$F$44,0)</f>
        <v>0</v>
      </c>
      <c r="B42" s="46">
        <f>IF('Common Application'!$E$45=E42,'Common Application'!$F$45,0)</f>
        <v>0</v>
      </c>
      <c r="C42" s="15">
        <f>IF('Common Application'!$E$46=E42,'Common Application'!$F$46,0)</f>
        <v>0</v>
      </c>
      <c r="D42" s="16">
        <f t="shared" si="0"/>
        <v>0</v>
      </c>
      <c r="E42" s="5" t="s">
        <v>117</v>
      </c>
      <c r="F42" s="17">
        <v>75</v>
      </c>
      <c r="G42" s="10">
        <v>1.2</v>
      </c>
      <c r="H42" s="8" t="s">
        <v>113</v>
      </c>
      <c r="I42" s="9">
        <v>0.54</v>
      </c>
      <c r="J42" s="9">
        <v>0.35</v>
      </c>
      <c r="K42" s="9">
        <v>0.03</v>
      </c>
      <c r="L42" s="9">
        <v>0</v>
      </c>
      <c r="M42" s="10">
        <f t="shared" si="1"/>
        <v>0</v>
      </c>
      <c r="N42" s="11" t="s">
        <v>114</v>
      </c>
      <c r="O42" s="12">
        <v>96</v>
      </c>
      <c r="P42" s="8" t="s">
        <v>113</v>
      </c>
      <c r="Q42" s="10">
        <v>14.6</v>
      </c>
      <c r="R42" s="13">
        <f t="shared" si="2"/>
        <v>0</v>
      </c>
      <c r="S42" s="11">
        <f t="shared" si="3"/>
        <v>0</v>
      </c>
      <c r="T42" s="11">
        <f t="shared" si="4"/>
        <v>0</v>
      </c>
      <c r="U42" s="11">
        <f t="shared" si="5"/>
        <v>0</v>
      </c>
      <c r="V42" s="14">
        <f t="shared" si="6"/>
        <v>0</v>
      </c>
    </row>
    <row r="43" spans="1:22">
      <c r="A43" s="79">
        <f>IF('Common Application'!$E$44=E43,'Common Application'!$F$44,0)</f>
        <v>0</v>
      </c>
      <c r="B43" s="46">
        <f>IF('Common Application'!$E$45=E43,'Common Application'!$F$45,0)</f>
        <v>0</v>
      </c>
      <c r="C43" s="15">
        <f>IF('Common Application'!$E$46=E43,'Common Application'!$F$46,0)</f>
        <v>0</v>
      </c>
      <c r="D43" s="16">
        <f t="shared" si="0"/>
        <v>0</v>
      </c>
      <c r="E43" s="5" t="s">
        <v>118</v>
      </c>
      <c r="F43" s="17">
        <v>76</v>
      </c>
      <c r="G43" s="10">
        <v>1.2</v>
      </c>
      <c r="H43" s="8" t="s">
        <v>113</v>
      </c>
      <c r="I43" s="9">
        <v>0.54</v>
      </c>
      <c r="J43" s="9">
        <v>0.35</v>
      </c>
      <c r="K43" s="9">
        <v>0.03</v>
      </c>
      <c r="L43" s="9">
        <v>0</v>
      </c>
      <c r="M43" s="10">
        <f t="shared" si="1"/>
        <v>0</v>
      </c>
      <c r="N43" s="11" t="s">
        <v>114</v>
      </c>
      <c r="O43" s="12">
        <v>96</v>
      </c>
      <c r="P43" s="8" t="s">
        <v>113</v>
      </c>
      <c r="Q43" s="10">
        <v>14.6</v>
      </c>
      <c r="R43" s="13">
        <f t="shared" si="2"/>
        <v>0</v>
      </c>
      <c r="S43" s="11">
        <f t="shared" si="3"/>
        <v>0</v>
      </c>
      <c r="T43" s="11">
        <f t="shared" si="4"/>
        <v>0</v>
      </c>
      <c r="U43" s="11">
        <f t="shared" si="5"/>
        <v>0</v>
      </c>
      <c r="V43" s="14">
        <f t="shared" si="6"/>
        <v>0</v>
      </c>
    </row>
    <row r="44" spans="1:22">
      <c r="A44" s="79">
        <f>IF('Common Application'!$E$44=E44,'Common Application'!$F$44,0)</f>
        <v>0</v>
      </c>
      <c r="B44" s="46">
        <f>IF('Common Application'!$E$45=E44,'Common Application'!$F$45,0)</f>
        <v>0</v>
      </c>
      <c r="C44" s="15">
        <f>IF('Common Application'!$E$46=E44,'Common Application'!$F$46,0)</f>
        <v>0</v>
      </c>
      <c r="D44" s="16">
        <f t="shared" si="0"/>
        <v>0</v>
      </c>
      <c r="E44" s="5" t="s">
        <v>119</v>
      </c>
      <c r="F44" s="17">
        <v>75</v>
      </c>
      <c r="G44" s="10">
        <v>1.2</v>
      </c>
      <c r="H44" s="8" t="s">
        <v>113</v>
      </c>
      <c r="I44" s="9">
        <v>0.54</v>
      </c>
      <c r="J44" s="9">
        <v>0.35</v>
      </c>
      <c r="K44" s="9">
        <v>0.03</v>
      </c>
      <c r="L44" s="9">
        <v>0</v>
      </c>
      <c r="M44" s="10">
        <f t="shared" si="1"/>
        <v>0</v>
      </c>
      <c r="N44" s="11" t="s">
        <v>114</v>
      </c>
      <c r="O44" s="12">
        <v>96</v>
      </c>
      <c r="P44" s="8" t="s">
        <v>113</v>
      </c>
      <c r="Q44" s="10">
        <v>14.6</v>
      </c>
      <c r="R44" s="13">
        <f t="shared" si="2"/>
        <v>0</v>
      </c>
      <c r="S44" s="11">
        <f t="shared" si="3"/>
        <v>0</v>
      </c>
      <c r="T44" s="11">
        <f t="shared" si="4"/>
        <v>0</v>
      </c>
      <c r="U44" s="11">
        <f t="shared" si="5"/>
        <v>0</v>
      </c>
      <c r="V44" s="14">
        <f t="shared" si="6"/>
        <v>0</v>
      </c>
    </row>
    <row r="45" spans="1:22">
      <c r="A45" s="79">
        <f>IF('Common Application'!$E$44=E45,'Common Application'!$F$44,0)</f>
        <v>0</v>
      </c>
      <c r="B45" s="46">
        <f>IF('Common Application'!$E$45=E45,'Common Application'!$F$45,0)</f>
        <v>0</v>
      </c>
      <c r="C45" s="15">
        <f>IF('Common Application'!$E$46=E45,'Common Application'!$F$46,0)</f>
        <v>0</v>
      </c>
      <c r="D45" s="16">
        <f t="shared" si="0"/>
        <v>0</v>
      </c>
      <c r="E45" s="5" t="s">
        <v>120</v>
      </c>
      <c r="F45" s="17">
        <v>534</v>
      </c>
      <c r="G45" s="10">
        <v>1.5</v>
      </c>
      <c r="H45" s="8" t="s">
        <v>121</v>
      </c>
      <c r="I45" s="9">
        <v>0.54</v>
      </c>
      <c r="J45" s="9">
        <v>0.44</v>
      </c>
      <c r="K45" s="9">
        <v>0</v>
      </c>
      <c r="L45" s="9">
        <v>0</v>
      </c>
      <c r="M45" s="10">
        <f t="shared" si="1"/>
        <v>0</v>
      </c>
      <c r="N45" s="11" t="s">
        <v>108</v>
      </c>
      <c r="O45" s="12">
        <v>67</v>
      </c>
      <c r="P45" s="8" t="s">
        <v>122</v>
      </c>
      <c r="Q45" s="10">
        <v>215</v>
      </c>
      <c r="R45" s="13">
        <f t="shared" si="2"/>
        <v>0</v>
      </c>
      <c r="S45" s="11">
        <f t="shared" si="3"/>
        <v>0</v>
      </c>
      <c r="T45" s="11">
        <f t="shared" si="4"/>
        <v>0</v>
      </c>
      <c r="U45" s="11">
        <f t="shared" si="5"/>
        <v>0</v>
      </c>
      <c r="V45" s="14">
        <f t="shared" si="6"/>
        <v>0</v>
      </c>
    </row>
    <row r="46" spans="1:22">
      <c r="A46" s="79">
        <f>IF('Common Application'!$E$44=E46,'Common Application'!$F$44,0)</f>
        <v>0</v>
      </c>
      <c r="B46" s="46">
        <f>IF('Common Application'!$E$45=E46,'Common Application'!$F$45,0)</f>
        <v>0</v>
      </c>
      <c r="C46" s="15">
        <f>IF('Common Application'!$E$46=E46,'Common Application'!$F$46,0)</f>
        <v>0</v>
      </c>
      <c r="D46" s="16">
        <f t="shared" si="0"/>
        <v>0</v>
      </c>
      <c r="E46" s="5" t="s">
        <v>123</v>
      </c>
      <c r="F46" s="17">
        <v>213</v>
      </c>
      <c r="G46" s="10">
        <v>1.5</v>
      </c>
      <c r="H46" s="8" t="s">
        <v>124</v>
      </c>
      <c r="I46" s="9">
        <v>0.79</v>
      </c>
      <c r="J46" s="9">
        <v>0.21</v>
      </c>
      <c r="K46" s="9">
        <v>0</v>
      </c>
      <c r="L46" s="9">
        <v>0</v>
      </c>
      <c r="M46" s="10">
        <f t="shared" si="1"/>
        <v>0</v>
      </c>
      <c r="N46" s="11" t="s">
        <v>108</v>
      </c>
      <c r="O46" s="12">
        <v>67</v>
      </c>
      <c r="P46" s="8" t="s">
        <v>125</v>
      </c>
      <c r="Q46" s="10">
        <v>23.7</v>
      </c>
      <c r="R46" s="13">
        <f t="shared" si="2"/>
        <v>0</v>
      </c>
      <c r="S46" s="11">
        <f t="shared" si="3"/>
        <v>0</v>
      </c>
      <c r="T46" s="11">
        <f t="shared" si="4"/>
        <v>0</v>
      </c>
      <c r="U46" s="11">
        <f t="shared" si="5"/>
        <v>0</v>
      </c>
      <c r="V46" s="14">
        <f t="shared" si="6"/>
        <v>0</v>
      </c>
    </row>
    <row r="47" spans="1:22">
      <c r="A47" s="79">
        <f>IF('Common Application'!$E$44=E47,'Common Application'!$F$44,0)</f>
        <v>0</v>
      </c>
      <c r="B47" s="46">
        <f>IF('Common Application'!$E$45=E47,'Common Application'!$F$45,0)</f>
        <v>0.1</v>
      </c>
      <c r="C47" s="15">
        <f>IF('Common Application'!$E$46=E47,'Common Application'!$F$46,0)</f>
        <v>0</v>
      </c>
      <c r="D47" s="16">
        <f t="shared" si="0"/>
        <v>0.1</v>
      </c>
      <c r="E47" s="5" t="s">
        <v>126</v>
      </c>
      <c r="F47" s="17">
        <v>302</v>
      </c>
      <c r="G47" s="10">
        <v>1.5</v>
      </c>
      <c r="H47" s="8" t="s">
        <v>121</v>
      </c>
      <c r="I47" s="9">
        <v>0.54</v>
      </c>
      <c r="J47" s="9">
        <v>0.44</v>
      </c>
      <c r="K47" s="9">
        <v>0</v>
      </c>
      <c r="L47" s="9">
        <v>0</v>
      </c>
      <c r="M47" s="10">
        <f t="shared" si="1"/>
        <v>0</v>
      </c>
      <c r="N47" s="11" t="s">
        <v>108</v>
      </c>
      <c r="O47" s="12">
        <v>67</v>
      </c>
      <c r="P47" s="8" t="s">
        <v>122</v>
      </c>
      <c r="Q47" s="10">
        <v>215</v>
      </c>
      <c r="R47" s="13">
        <f t="shared" si="2"/>
        <v>0</v>
      </c>
      <c r="S47" s="11">
        <f t="shared" si="3"/>
        <v>30.200000000000003</v>
      </c>
      <c r="T47" s="11">
        <f t="shared" si="4"/>
        <v>21.5</v>
      </c>
      <c r="U47" s="11">
        <f t="shared" si="5"/>
        <v>6.7</v>
      </c>
      <c r="V47" s="14">
        <f t="shared" si="6"/>
        <v>0.15000000000000002</v>
      </c>
    </row>
    <row r="48" spans="1:22">
      <c r="A48" s="79">
        <f>IF('Common Application'!$E$44=E48,'Common Application'!$F$44,0)</f>
        <v>0</v>
      </c>
      <c r="B48" s="46">
        <f>IF('Common Application'!$E$45=E48,'Common Application'!$F$45,0)</f>
        <v>0</v>
      </c>
      <c r="C48" s="15">
        <f>IF('Common Application'!$E$46=E48,'Common Application'!$F$46,0)</f>
        <v>0</v>
      </c>
      <c r="D48" s="16">
        <f t="shared" si="0"/>
        <v>0</v>
      </c>
      <c r="E48" s="5" t="s">
        <v>127</v>
      </c>
      <c r="F48" s="17">
        <v>225</v>
      </c>
      <c r="G48" s="10">
        <v>1.5</v>
      </c>
      <c r="H48" s="8" t="s">
        <v>124</v>
      </c>
      <c r="I48" s="9">
        <v>0.79</v>
      </c>
      <c r="J48" s="9">
        <v>0.21</v>
      </c>
      <c r="K48" s="9">
        <v>0</v>
      </c>
      <c r="L48" s="9">
        <v>0</v>
      </c>
      <c r="M48" s="10">
        <f t="shared" si="1"/>
        <v>0</v>
      </c>
      <c r="N48" s="11" t="s">
        <v>108</v>
      </c>
      <c r="O48" s="12">
        <v>67</v>
      </c>
      <c r="P48" s="8" t="s">
        <v>128</v>
      </c>
      <c r="Q48" s="10">
        <v>23.7</v>
      </c>
      <c r="R48" s="13">
        <f t="shared" si="2"/>
        <v>0</v>
      </c>
      <c r="S48" s="11">
        <f t="shared" si="3"/>
        <v>0</v>
      </c>
      <c r="T48" s="11">
        <f t="shared" si="4"/>
        <v>0</v>
      </c>
      <c r="U48" s="11">
        <f t="shared" si="5"/>
        <v>0</v>
      </c>
      <c r="V48" s="14">
        <f t="shared" si="6"/>
        <v>0</v>
      </c>
    </row>
    <row r="49" spans="1:22">
      <c r="A49" s="79">
        <f>IF('Common Application'!$E$44=E49,'Common Application'!$F$44,0)</f>
        <v>0</v>
      </c>
      <c r="B49" s="46">
        <f>IF('Common Application'!$E$45=E49,'Common Application'!$F$45,0)</f>
        <v>0</v>
      </c>
      <c r="C49" s="15">
        <f>IF('Common Application'!$E$46=E49,'Common Application'!$F$46,0)</f>
        <v>0</v>
      </c>
      <c r="D49" s="16">
        <f t="shared" si="0"/>
        <v>0</v>
      </c>
      <c r="E49" s="5" t="s">
        <v>129</v>
      </c>
      <c r="F49" s="17">
        <v>351</v>
      </c>
      <c r="G49" s="10">
        <v>1.5</v>
      </c>
      <c r="H49" s="8" t="s">
        <v>121</v>
      </c>
      <c r="I49" s="9">
        <v>0.54</v>
      </c>
      <c r="J49" s="9">
        <v>0.44</v>
      </c>
      <c r="K49" s="9">
        <v>0</v>
      </c>
      <c r="L49" s="9">
        <v>0</v>
      </c>
      <c r="M49" s="10">
        <f t="shared" si="1"/>
        <v>0</v>
      </c>
      <c r="N49" s="11" t="s">
        <v>108</v>
      </c>
      <c r="O49" s="12">
        <v>67</v>
      </c>
      <c r="P49" s="8" t="s">
        <v>122</v>
      </c>
      <c r="Q49" s="10">
        <v>215</v>
      </c>
      <c r="R49" s="13">
        <f t="shared" si="2"/>
        <v>0</v>
      </c>
      <c r="S49" s="11">
        <f t="shared" si="3"/>
        <v>0</v>
      </c>
      <c r="T49" s="11">
        <f t="shared" si="4"/>
        <v>0</v>
      </c>
      <c r="U49" s="11">
        <f t="shared" si="5"/>
        <v>0</v>
      </c>
      <c r="V49" s="14">
        <f t="shared" si="6"/>
        <v>0</v>
      </c>
    </row>
    <row r="50" spans="1:22">
      <c r="A50" s="79">
        <f>IF('Common Application'!$E$44=E50,'Common Application'!$F$44,0)</f>
        <v>0</v>
      </c>
      <c r="B50" s="46">
        <f>IF('Common Application'!$E$45=E50,'Common Application'!$F$45,0)</f>
        <v>0</v>
      </c>
      <c r="C50" s="15">
        <f>IF('Common Application'!$E$46=E50,'Common Application'!$F$46,0)</f>
        <v>0</v>
      </c>
      <c r="D50" s="16">
        <f t="shared" si="0"/>
        <v>0</v>
      </c>
      <c r="E50" s="5" t="s">
        <v>130</v>
      </c>
      <c r="F50" s="17">
        <v>370</v>
      </c>
      <c r="G50" s="10">
        <v>1.4</v>
      </c>
      <c r="H50" s="8" t="s">
        <v>131</v>
      </c>
      <c r="I50" s="9">
        <v>0.51</v>
      </c>
      <c r="J50" s="9">
        <v>0.37</v>
      </c>
      <c r="K50" s="9">
        <v>0.03</v>
      </c>
      <c r="L50" s="9">
        <v>0.09</v>
      </c>
      <c r="M50" s="10">
        <f t="shared" si="1"/>
        <v>0</v>
      </c>
      <c r="N50" s="11" t="s">
        <v>114</v>
      </c>
      <c r="O50" s="12">
        <v>96</v>
      </c>
      <c r="P50" s="8" t="s">
        <v>131</v>
      </c>
      <c r="Q50" s="10">
        <v>49.6</v>
      </c>
      <c r="R50" s="13">
        <f t="shared" si="2"/>
        <v>0</v>
      </c>
      <c r="S50" s="11">
        <f t="shared" si="3"/>
        <v>0</v>
      </c>
      <c r="T50" s="11">
        <f t="shared" si="4"/>
        <v>0</v>
      </c>
      <c r="U50" s="11">
        <f t="shared" si="5"/>
        <v>0</v>
      </c>
      <c r="V50" s="14">
        <f t="shared" si="6"/>
        <v>0</v>
      </c>
    </row>
    <row r="51" spans="1:22">
      <c r="A51" s="79">
        <f>IF('Common Application'!$E$44=E51,'Common Application'!$F$44,0)</f>
        <v>0</v>
      </c>
      <c r="B51" s="46">
        <f>IF('Common Application'!$E$45=E51,'Common Application'!$F$45,0)</f>
        <v>0</v>
      </c>
      <c r="C51" s="15">
        <f>IF('Common Application'!$E$46=E51,'Common Application'!$F$46,0)</f>
        <v>0</v>
      </c>
      <c r="D51" s="16">
        <f t="shared" si="0"/>
        <v>0</v>
      </c>
      <c r="E51" s="5" t="s">
        <v>132</v>
      </c>
      <c r="F51" s="17">
        <v>104</v>
      </c>
      <c r="G51" s="10">
        <v>1.3</v>
      </c>
      <c r="H51" s="8" t="s">
        <v>133</v>
      </c>
      <c r="I51" s="9">
        <v>0.56999999999999995</v>
      </c>
      <c r="J51" s="9">
        <v>0.28000000000000003</v>
      </c>
      <c r="K51" s="9">
        <v>0.01</v>
      </c>
      <c r="L51" s="9">
        <v>0.13</v>
      </c>
      <c r="M51" s="10">
        <f t="shared" si="1"/>
        <v>0</v>
      </c>
      <c r="N51" s="21" t="s">
        <v>134</v>
      </c>
      <c r="O51" s="12">
        <v>92</v>
      </c>
      <c r="P51" s="8" t="s">
        <v>111</v>
      </c>
      <c r="Q51" s="10">
        <v>25.7</v>
      </c>
      <c r="R51" s="13">
        <f t="shared" si="2"/>
        <v>0</v>
      </c>
      <c r="S51" s="11">
        <f t="shared" si="3"/>
        <v>0</v>
      </c>
      <c r="T51" s="11">
        <f t="shared" si="4"/>
        <v>0</v>
      </c>
      <c r="U51" s="11">
        <f t="shared" si="5"/>
        <v>0</v>
      </c>
      <c r="V51" s="14">
        <f t="shared" si="6"/>
        <v>0</v>
      </c>
    </row>
    <row r="52" spans="1:22">
      <c r="A52" s="79">
        <f>IF('Common Application'!$E$44=E52,'Common Application'!$F$44,0)</f>
        <v>0</v>
      </c>
      <c r="B52" s="46">
        <f>IF('Common Application'!$E$45=E52,'Common Application'!$F$45,0)</f>
        <v>0</v>
      </c>
      <c r="C52" s="15">
        <f>IF('Common Application'!$E$46=E52,'Common Application'!$F$46,0)</f>
        <v>0</v>
      </c>
      <c r="D52" s="16">
        <f t="shared" si="0"/>
        <v>0</v>
      </c>
      <c r="E52" s="5" t="s">
        <v>135</v>
      </c>
      <c r="F52" s="17">
        <v>94</v>
      </c>
      <c r="G52" s="10">
        <v>1</v>
      </c>
      <c r="H52" s="8" t="s">
        <v>136</v>
      </c>
      <c r="I52" s="9">
        <v>0.54</v>
      </c>
      <c r="J52" s="9">
        <v>0.39</v>
      </c>
      <c r="K52" s="9">
        <v>0.01</v>
      </c>
      <c r="L52" s="9">
        <v>0</v>
      </c>
      <c r="M52" s="10">
        <f t="shared" si="1"/>
        <v>0</v>
      </c>
      <c r="N52" s="21" t="s">
        <v>136</v>
      </c>
      <c r="O52" s="12">
        <v>57</v>
      </c>
      <c r="P52" s="8" t="s">
        <v>136</v>
      </c>
      <c r="Q52" s="10">
        <v>41.7</v>
      </c>
      <c r="R52" s="13">
        <f t="shared" si="2"/>
        <v>0</v>
      </c>
      <c r="S52" s="11">
        <f t="shared" si="3"/>
        <v>0</v>
      </c>
      <c r="T52" s="11">
        <f t="shared" si="4"/>
        <v>0</v>
      </c>
      <c r="U52" s="11">
        <f t="shared" si="5"/>
        <v>0</v>
      </c>
      <c r="V52" s="14">
        <f t="shared" si="6"/>
        <v>0</v>
      </c>
    </row>
    <row r="53" spans="1:22">
      <c r="A53" s="79">
        <f>IF('Common Application'!$E$44=E53,'Common Application'!$F$44,0)</f>
        <v>0</v>
      </c>
      <c r="B53" s="46">
        <f>IF('Common Application'!$E$45=E53,'Common Application'!$F$45,0)</f>
        <v>0</v>
      </c>
      <c r="C53" s="15">
        <f>IF('Common Application'!$E$46=E53,'Common Application'!$F$46,0)</f>
        <v>0</v>
      </c>
      <c r="D53" s="16">
        <f t="shared" si="0"/>
        <v>0</v>
      </c>
      <c r="E53" s="5" t="s">
        <v>137</v>
      </c>
      <c r="F53" s="17">
        <v>89</v>
      </c>
      <c r="G53" s="10">
        <v>1</v>
      </c>
      <c r="H53" s="8" t="s">
        <v>136</v>
      </c>
      <c r="I53" s="9">
        <v>0.54</v>
      </c>
      <c r="J53" s="9">
        <v>0.39</v>
      </c>
      <c r="K53" s="9">
        <v>0.01</v>
      </c>
      <c r="L53" s="9">
        <v>0</v>
      </c>
      <c r="M53" s="10">
        <f t="shared" si="1"/>
        <v>0</v>
      </c>
      <c r="N53" s="21" t="s">
        <v>136</v>
      </c>
      <c r="O53" s="12">
        <v>57</v>
      </c>
      <c r="P53" s="8" t="s">
        <v>136</v>
      </c>
      <c r="Q53" s="10">
        <v>41.7</v>
      </c>
      <c r="R53" s="13">
        <f t="shared" si="2"/>
        <v>0</v>
      </c>
      <c r="S53" s="11">
        <f t="shared" si="3"/>
        <v>0</v>
      </c>
      <c r="T53" s="11">
        <f t="shared" si="4"/>
        <v>0</v>
      </c>
      <c r="U53" s="11">
        <f t="shared" si="5"/>
        <v>0</v>
      </c>
      <c r="V53" s="14">
        <f t="shared" si="6"/>
        <v>0</v>
      </c>
    </row>
    <row r="54" spans="1:22">
      <c r="A54" s="79">
        <f>IF('Common Application'!$E$44=E54,'Common Application'!$F$44,0)</f>
        <v>0</v>
      </c>
      <c r="B54" s="46">
        <f>IF('Common Application'!$E$45=E54,'Common Application'!$F$45,0)</f>
        <v>0</v>
      </c>
      <c r="C54" s="15">
        <f>IF('Common Application'!$E$46=E54,'Common Application'!$F$46,0)</f>
        <v>0</v>
      </c>
      <c r="D54" s="16">
        <f t="shared" si="0"/>
        <v>0</v>
      </c>
      <c r="E54" s="5" t="s">
        <v>138</v>
      </c>
      <c r="F54" s="17">
        <v>227</v>
      </c>
      <c r="G54" s="10">
        <v>1.2</v>
      </c>
      <c r="H54" s="8" t="s">
        <v>131</v>
      </c>
      <c r="I54" s="9">
        <v>0.51</v>
      </c>
      <c r="J54" s="9">
        <v>0.37</v>
      </c>
      <c r="K54" s="9">
        <v>0.03</v>
      </c>
      <c r="L54" s="9">
        <v>0.09</v>
      </c>
      <c r="M54" s="10">
        <f t="shared" si="1"/>
        <v>0</v>
      </c>
      <c r="N54" s="11" t="s">
        <v>139</v>
      </c>
      <c r="O54" s="12">
        <v>75</v>
      </c>
      <c r="P54" s="8" t="s">
        <v>131</v>
      </c>
      <c r="Q54" s="10">
        <v>49.6</v>
      </c>
      <c r="R54" s="13">
        <f t="shared" si="2"/>
        <v>0</v>
      </c>
      <c r="S54" s="11">
        <f t="shared" si="3"/>
        <v>0</v>
      </c>
      <c r="T54" s="11">
        <f t="shared" si="4"/>
        <v>0</v>
      </c>
      <c r="U54" s="11">
        <f t="shared" si="5"/>
        <v>0</v>
      </c>
      <c r="V54" s="14">
        <f t="shared" si="6"/>
        <v>0</v>
      </c>
    </row>
    <row r="55" spans="1:22">
      <c r="A55" s="79">
        <f>IF('Common Application'!$E$44=E55,'Common Application'!$F$44,0)</f>
        <v>0</v>
      </c>
      <c r="B55" s="46">
        <f>IF('Common Application'!$E$45=E55,'Common Application'!$F$45,0)</f>
        <v>0</v>
      </c>
      <c r="C55" s="15">
        <f>IF('Common Application'!$E$46=E55,'Common Application'!$F$46,0)</f>
        <v>0</v>
      </c>
      <c r="D55" s="16">
        <f t="shared" si="0"/>
        <v>0</v>
      </c>
      <c r="E55" s="5" t="s">
        <v>140</v>
      </c>
      <c r="F55" s="17">
        <v>59</v>
      </c>
      <c r="G55" s="10">
        <v>1</v>
      </c>
      <c r="H55" s="8" t="s">
        <v>141</v>
      </c>
      <c r="I55" s="9">
        <v>0.51</v>
      </c>
      <c r="J55" s="9">
        <v>0.37</v>
      </c>
      <c r="K55" s="9">
        <v>0.03</v>
      </c>
      <c r="L55" s="9">
        <v>0.09</v>
      </c>
      <c r="M55" s="10">
        <f t="shared" si="1"/>
        <v>0</v>
      </c>
      <c r="N55" s="11" t="s">
        <v>139</v>
      </c>
      <c r="O55" s="12">
        <v>75</v>
      </c>
      <c r="P55" s="8" t="s">
        <v>142</v>
      </c>
      <c r="Q55" s="10">
        <v>15.6</v>
      </c>
      <c r="R55" s="13">
        <f t="shared" si="2"/>
        <v>0</v>
      </c>
      <c r="S55" s="11">
        <f t="shared" si="3"/>
        <v>0</v>
      </c>
      <c r="T55" s="11">
        <f t="shared" si="4"/>
        <v>0</v>
      </c>
      <c r="U55" s="11">
        <f t="shared" si="5"/>
        <v>0</v>
      </c>
      <c r="V55" s="14">
        <f t="shared" si="6"/>
        <v>0</v>
      </c>
    </row>
    <row r="56" spans="1:22">
      <c r="A56" s="79">
        <f>IF('Common Application'!$E$44=E56,'Common Application'!$F$44,0)</f>
        <v>0</v>
      </c>
      <c r="B56" s="46">
        <f>IF('Common Application'!$E$45=E56,'Common Application'!$F$45,0)</f>
        <v>0</v>
      </c>
      <c r="C56" s="15">
        <f>IF('Common Application'!$E$46=E56,'Common Application'!$F$46,0)</f>
        <v>0</v>
      </c>
      <c r="D56" s="16">
        <f t="shared" si="0"/>
        <v>0</v>
      </c>
      <c r="E56" s="5" t="s">
        <v>143</v>
      </c>
      <c r="F56" s="17">
        <v>73</v>
      </c>
      <c r="G56" s="10">
        <v>1.2</v>
      </c>
      <c r="H56" s="8" t="s">
        <v>142</v>
      </c>
      <c r="I56" s="9">
        <v>0.67</v>
      </c>
      <c r="J56" s="9">
        <v>0.27</v>
      </c>
      <c r="K56" s="9">
        <v>0</v>
      </c>
      <c r="L56" s="9">
        <v>0</v>
      </c>
      <c r="M56" s="10">
        <f t="shared" si="1"/>
        <v>0</v>
      </c>
      <c r="N56" s="11" t="s">
        <v>139</v>
      </c>
      <c r="O56" s="12">
        <v>76</v>
      </c>
      <c r="P56" s="8" t="s">
        <v>142</v>
      </c>
      <c r="Q56" s="10">
        <v>15.6</v>
      </c>
      <c r="R56" s="13">
        <f t="shared" si="2"/>
        <v>0</v>
      </c>
      <c r="S56" s="11">
        <f t="shared" si="3"/>
        <v>0</v>
      </c>
      <c r="T56" s="11">
        <f t="shared" si="4"/>
        <v>0</v>
      </c>
      <c r="U56" s="11">
        <f t="shared" si="5"/>
        <v>0</v>
      </c>
      <c r="V56" s="14">
        <f t="shared" si="6"/>
        <v>0</v>
      </c>
    </row>
    <row r="57" spans="1:22">
      <c r="A57" s="79">
        <f>IF('Common Application'!$E$44=E57,'Common Application'!$F$44,0)</f>
        <v>0</v>
      </c>
      <c r="B57" s="46">
        <f>IF('Common Application'!$E$45=E57,'Common Application'!$F$45,0)</f>
        <v>0</v>
      </c>
      <c r="C57" s="15">
        <f>IF('Common Application'!$E$46=E57,'Common Application'!$F$46,0)</f>
        <v>0</v>
      </c>
      <c r="D57" s="16">
        <f t="shared" si="0"/>
        <v>0</v>
      </c>
      <c r="E57" s="5" t="s">
        <v>144</v>
      </c>
      <c r="F57" s="17">
        <v>52</v>
      </c>
      <c r="G57" s="10">
        <v>1.2</v>
      </c>
      <c r="H57" s="8" t="s">
        <v>133</v>
      </c>
      <c r="I57" s="9">
        <v>0.56999999999999995</v>
      </c>
      <c r="J57" s="9">
        <v>0.28000000000000003</v>
      </c>
      <c r="K57" s="9">
        <v>0.01</v>
      </c>
      <c r="L57" s="9">
        <v>0.13</v>
      </c>
      <c r="M57" s="10">
        <f t="shared" si="1"/>
        <v>0</v>
      </c>
      <c r="N57" s="21" t="s">
        <v>145</v>
      </c>
      <c r="O57" s="12">
        <v>50</v>
      </c>
      <c r="P57" s="8" t="s">
        <v>111</v>
      </c>
      <c r="Q57" s="10">
        <v>25.7</v>
      </c>
      <c r="R57" s="13">
        <f t="shared" si="2"/>
        <v>0</v>
      </c>
      <c r="S57" s="11">
        <f t="shared" si="3"/>
        <v>0</v>
      </c>
      <c r="T57" s="11">
        <f t="shared" si="4"/>
        <v>0</v>
      </c>
      <c r="U57" s="11">
        <f t="shared" si="5"/>
        <v>0</v>
      </c>
      <c r="V57" s="14">
        <f t="shared" si="6"/>
        <v>0</v>
      </c>
    </row>
    <row r="58" spans="1:22">
      <c r="A58" s="79">
        <f>IF('Common Application'!$E$44=E58,'Common Application'!$F$44,0)</f>
        <v>0</v>
      </c>
      <c r="B58" s="46">
        <f>IF('Common Application'!$E$45=E58,'Common Application'!$F$45,0)</f>
        <v>0</v>
      </c>
      <c r="C58" s="15">
        <f>IF('Common Application'!$E$46=E58,'Common Application'!$F$46,0)</f>
        <v>0</v>
      </c>
      <c r="D58" s="16">
        <f t="shared" si="0"/>
        <v>0</v>
      </c>
      <c r="E58" s="5" t="s">
        <v>146</v>
      </c>
      <c r="F58" s="17">
        <v>95</v>
      </c>
      <c r="G58" s="10">
        <v>1.6</v>
      </c>
      <c r="H58" s="8" t="s">
        <v>133</v>
      </c>
      <c r="I58" s="9">
        <v>0.56999999999999995</v>
      </c>
      <c r="J58" s="9">
        <v>0.28000000000000003</v>
      </c>
      <c r="K58" s="9">
        <v>0.01</v>
      </c>
      <c r="L58" s="9">
        <v>0.13</v>
      </c>
      <c r="M58" s="10">
        <f t="shared" si="1"/>
        <v>0</v>
      </c>
      <c r="N58" s="21" t="s">
        <v>134</v>
      </c>
      <c r="O58" s="12">
        <v>92</v>
      </c>
      <c r="P58" s="8" t="s">
        <v>111</v>
      </c>
      <c r="Q58" s="10">
        <v>25.7</v>
      </c>
      <c r="R58" s="13">
        <f t="shared" si="2"/>
        <v>0</v>
      </c>
      <c r="S58" s="11">
        <f t="shared" si="3"/>
        <v>0</v>
      </c>
      <c r="T58" s="11">
        <f t="shared" si="4"/>
        <v>0</v>
      </c>
      <c r="U58" s="11">
        <f t="shared" si="5"/>
        <v>0</v>
      </c>
      <c r="V58" s="14">
        <f t="shared" si="6"/>
        <v>0</v>
      </c>
    </row>
    <row r="59" spans="1:22">
      <c r="A59" s="79">
        <f>IF('Common Application'!$E$44=E59,'Common Application'!$F$44,0)</f>
        <v>0</v>
      </c>
      <c r="B59" s="46">
        <f>IF('Common Application'!$E$45=E59,'Common Application'!$F$45,0)</f>
        <v>0</v>
      </c>
      <c r="C59" s="15">
        <f>IF('Common Application'!$E$46=E59,'Common Application'!$F$46,0)</f>
        <v>0</v>
      </c>
      <c r="D59" s="16">
        <f t="shared" si="0"/>
        <v>0</v>
      </c>
      <c r="E59" s="5" t="s">
        <v>147</v>
      </c>
      <c r="F59" s="17">
        <v>95</v>
      </c>
      <c r="G59" s="10">
        <v>1.6</v>
      </c>
      <c r="H59" s="8" t="s">
        <v>133</v>
      </c>
      <c r="I59" s="9">
        <v>0.56999999999999995</v>
      </c>
      <c r="J59" s="9">
        <v>0.28000000000000003</v>
      </c>
      <c r="K59" s="9">
        <v>0.01</v>
      </c>
      <c r="L59" s="9">
        <v>0.13</v>
      </c>
      <c r="M59" s="10">
        <f t="shared" si="1"/>
        <v>0</v>
      </c>
      <c r="N59" s="21" t="s">
        <v>134</v>
      </c>
      <c r="O59" s="12">
        <v>92</v>
      </c>
      <c r="P59" s="8" t="s">
        <v>111</v>
      </c>
      <c r="Q59" s="10">
        <v>25.7</v>
      </c>
      <c r="R59" s="13">
        <f t="shared" si="2"/>
        <v>0</v>
      </c>
      <c r="S59" s="11">
        <f t="shared" si="3"/>
        <v>0</v>
      </c>
      <c r="T59" s="11">
        <f t="shared" si="4"/>
        <v>0</v>
      </c>
      <c r="U59" s="11">
        <f t="shared" si="5"/>
        <v>0</v>
      </c>
      <c r="V59" s="14">
        <f t="shared" si="6"/>
        <v>0</v>
      </c>
    </row>
    <row r="60" spans="1:22">
      <c r="A60" s="79">
        <f>IF('Common Application'!$E$44=E60,'Common Application'!$F$44,0)</f>
        <v>0</v>
      </c>
      <c r="B60" s="46">
        <f>IF('Common Application'!$E$45=E60,'Common Application'!$F$45,0)</f>
        <v>0</v>
      </c>
      <c r="C60" s="15">
        <f>IF('Common Application'!$E$46=E60,'Common Application'!$F$46,0)</f>
        <v>0</v>
      </c>
      <c r="D60" s="16">
        <f t="shared" si="0"/>
        <v>0</v>
      </c>
      <c r="E60" s="5" t="s">
        <v>107</v>
      </c>
      <c r="F60" s="17">
        <v>90</v>
      </c>
      <c r="G60" s="10">
        <v>1</v>
      </c>
      <c r="H60" s="8" t="s">
        <v>107</v>
      </c>
      <c r="I60" s="9">
        <v>0.7</v>
      </c>
      <c r="J60" s="9">
        <v>0.23</v>
      </c>
      <c r="K60" s="9">
        <v>0.01</v>
      </c>
      <c r="L60" s="9">
        <v>0.06</v>
      </c>
      <c r="M60" s="10">
        <f t="shared" si="1"/>
        <v>0</v>
      </c>
      <c r="N60" s="11" t="s">
        <v>108</v>
      </c>
      <c r="O60" s="12">
        <v>67</v>
      </c>
      <c r="P60" s="8" t="s">
        <v>107</v>
      </c>
      <c r="Q60" s="10">
        <v>14.6</v>
      </c>
      <c r="R60" s="13">
        <f t="shared" si="2"/>
        <v>0</v>
      </c>
      <c r="S60" s="11">
        <f t="shared" si="3"/>
        <v>0</v>
      </c>
      <c r="T60" s="11">
        <f t="shared" si="4"/>
        <v>0</v>
      </c>
      <c r="U60" s="11">
        <f t="shared" si="5"/>
        <v>0</v>
      </c>
      <c r="V60" s="14">
        <f t="shared" si="6"/>
        <v>0</v>
      </c>
    </row>
    <row r="61" spans="1:22">
      <c r="A61" s="79">
        <f>IF('Common Application'!$E$44=E61,'Common Application'!$F$44,0)</f>
        <v>0</v>
      </c>
      <c r="B61" s="46">
        <f>IF('Common Application'!$E$45=E61,'Common Application'!$F$45,0)</f>
        <v>0</v>
      </c>
      <c r="C61" s="15">
        <f>IF('Common Application'!$E$46=E61,'Common Application'!$F$46,0)</f>
        <v>0</v>
      </c>
      <c r="D61" s="16">
        <f t="shared" si="0"/>
        <v>0</v>
      </c>
      <c r="E61" s="5" t="s">
        <v>148</v>
      </c>
      <c r="F61" s="17">
        <v>95</v>
      </c>
      <c r="G61" s="10">
        <v>1.6</v>
      </c>
      <c r="H61" s="8" t="s">
        <v>133</v>
      </c>
      <c r="I61" s="9">
        <v>0.56999999999999995</v>
      </c>
      <c r="J61" s="9">
        <v>0.28000000000000003</v>
      </c>
      <c r="K61" s="9">
        <v>0.01</v>
      </c>
      <c r="L61" s="9">
        <v>0.13</v>
      </c>
      <c r="M61" s="10">
        <f t="shared" si="1"/>
        <v>0</v>
      </c>
      <c r="N61" s="21" t="s">
        <v>134</v>
      </c>
      <c r="O61" s="12">
        <v>92</v>
      </c>
      <c r="P61" s="8" t="s">
        <v>111</v>
      </c>
      <c r="Q61" s="10">
        <v>25.7</v>
      </c>
      <c r="R61" s="13">
        <f t="shared" si="2"/>
        <v>0</v>
      </c>
      <c r="S61" s="11">
        <f t="shared" si="3"/>
        <v>0</v>
      </c>
      <c r="T61" s="11">
        <f t="shared" si="4"/>
        <v>0</v>
      </c>
      <c r="U61" s="11">
        <f t="shared" si="5"/>
        <v>0</v>
      </c>
      <c r="V61" s="14">
        <f t="shared" si="6"/>
        <v>0</v>
      </c>
    </row>
    <row r="62" spans="1:22">
      <c r="A62" s="79">
        <f>IF('Common Application'!$E$44=E62,'Common Application'!$F$44,0)</f>
        <v>0</v>
      </c>
      <c r="B62" s="46">
        <f>IF('Common Application'!$E$45=E62,'Common Application'!$F$45,0)</f>
        <v>0</v>
      </c>
      <c r="C62" s="15">
        <f>IF('Common Application'!$E$46=E62,'Common Application'!$F$46,0)</f>
        <v>0</v>
      </c>
      <c r="D62" s="16">
        <f t="shared" si="0"/>
        <v>0</v>
      </c>
      <c r="E62" s="5" t="s">
        <v>111</v>
      </c>
      <c r="F62" s="17">
        <v>66</v>
      </c>
      <c r="G62" s="10">
        <v>1.1000000000000001</v>
      </c>
      <c r="H62" s="8" t="s">
        <v>133</v>
      </c>
      <c r="I62" s="9">
        <v>0.56999999999999995</v>
      </c>
      <c r="J62" s="9">
        <v>0.28000000000000003</v>
      </c>
      <c r="K62" s="9">
        <v>0.01</v>
      </c>
      <c r="L62" s="9">
        <v>0.13</v>
      </c>
      <c r="M62" s="10">
        <f t="shared" si="1"/>
        <v>0</v>
      </c>
      <c r="N62" s="21" t="s">
        <v>145</v>
      </c>
      <c r="O62" s="12">
        <v>50</v>
      </c>
      <c r="P62" s="8" t="s">
        <v>111</v>
      </c>
      <c r="Q62" s="10">
        <v>25.7</v>
      </c>
      <c r="R62" s="13">
        <f t="shared" si="2"/>
        <v>0</v>
      </c>
      <c r="S62" s="11">
        <f t="shared" si="3"/>
        <v>0</v>
      </c>
      <c r="T62" s="11">
        <f t="shared" si="4"/>
        <v>0</v>
      </c>
      <c r="U62" s="11">
        <f t="shared" si="5"/>
        <v>0</v>
      </c>
      <c r="V62" s="14">
        <f t="shared" si="6"/>
        <v>0</v>
      </c>
    </row>
    <row r="63" spans="1:22">
      <c r="A63" s="79">
        <f>IF('Common Application'!$E$44=E63,'Common Application'!$F$44,0)</f>
        <v>0</v>
      </c>
      <c r="B63" s="46">
        <f>IF('Common Application'!$E$45=E63,'Common Application'!$F$45,0)</f>
        <v>0</v>
      </c>
      <c r="C63" s="15">
        <f>IF('Common Application'!$E$46=E63,'Common Application'!$F$46,0)</f>
        <v>0</v>
      </c>
      <c r="D63" s="16">
        <f t="shared" si="0"/>
        <v>0</v>
      </c>
      <c r="E63" s="5" t="s">
        <v>149</v>
      </c>
      <c r="F63" s="17">
        <v>90</v>
      </c>
      <c r="G63" s="10">
        <v>1</v>
      </c>
      <c r="H63" s="8" t="s">
        <v>150</v>
      </c>
      <c r="I63" s="9">
        <v>0.55000000000000004</v>
      </c>
      <c r="J63" s="9">
        <v>0.31</v>
      </c>
      <c r="K63" s="9">
        <v>0.02</v>
      </c>
      <c r="L63" s="9">
        <v>0</v>
      </c>
      <c r="M63" s="10">
        <f t="shared" si="1"/>
        <v>0</v>
      </c>
      <c r="N63" s="21" t="s">
        <v>145</v>
      </c>
      <c r="O63" s="12">
        <v>50</v>
      </c>
      <c r="P63" s="8" t="s">
        <v>151</v>
      </c>
      <c r="Q63" s="10">
        <v>42.1</v>
      </c>
      <c r="R63" s="13">
        <f t="shared" si="2"/>
        <v>0</v>
      </c>
      <c r="S63" s="11">
        <f t="shared" si="3"/>
        <v>0</v>
      </c>
      <c r="T63" s="11">
        <f t="shared" si="4"/>
        <v>0</v>
      </c>
      <c r="U63" s="11">
        <f t="shared" si="5"/>
        <v>0</v>
      </c>
      <c r="V63" s="14">
        <f t="shared" si="6"/>
        <v>0</v>
      </c>
    </row>
    <row r="64" spans="1:22">
      <c r="A64" s="79">
        <f>IF('Common Application'!$E$44=E64,'Common Application'!$F$44,0)</f>
        <v>0</v>
      </c>
      <c r="B64" s="46">
        <f>IF('Common Application'!$E$45=E64,'Common Application'!$F$45,0)</f>
        <v>0</v>
      </c>
      <c r="C64" s="15">
        <f>IF('Common Application'!$E$46=E64,'Common Application'!$F$46,0)</f>
        <v>0</v>
      </c>
      <c r="D64" s="16">
        <f t="shared" si="0"/>
        <v>0</v>
      </c>
      <c r="E64" s="5" t="s">
        <v>152</v>
      </c>
      <c r="F64" s="17">
        <v>66</v>
      </c>
      <c r="G64" s="10">
        <v>1.1000000000000001</v>
      </c>
      <c r="H64" s="8" t="s">
        <v>133</v>
      </c>
      <c r="I64" s="9">
        <v>0.56999999999999995</v>
      </c>
      <c r="J64" s="9">
        <v>0.28000000000000003</v>
      </c>
      <c r="K64" s="9">
        <v>0.01</v>
      </c>
      <c r="L64" s="9">
        <v>0.13</v>
      </c>
      <c r="M64" s="10">
        <f t="shared" si="1"/>
        <v>0</v>
      </c>
      <c r="N64" s="21" t="s">
        <v>145</v>
      </c>
      <c r="O64" s="12">
        <v>50</v>
      </c>
      <c r="P64" s="8" t="s">
        <v>111</v>
      </c>
      <c r="Q64" s="10">
        <v>25.7</v>
      </c>
      <c r="R64" s="13">
        <f t="shared" si="2"/>
        <v>0</v>
      </c>
      <c r="S64" s="11">
        <f t="shared" si="3"/>
        <v>0</v>
      </c>
      <c r="T64" s="11">
        <f t="shared" si="4"/>
        <v>0</v>
      </c>
      <c r="U64" s="11">
        <f t="shared" si="5"/>
        <v>0</v>
      </c>
      <c r="V64" s="14">
        <f t="shared" si="6"/>
        <v>0</v>
      </c>
    </row>
    <row r="65" spans="1:22">
      <c r="A65" s="79">
        <f>IF('Common Application'!$E$44=E65,'Common Application'!$F$44,0)</f>
        <v>0</v>
      </c>
      <c r="B65" s="46">
        <f>IF('Common Application'!$E$45=E65,'Common Application'!$F$45,0)</f>
        <v>0</v>
      </c>
      <c r="C65" s="15">
        <f>IF('Common Application'!$E$46=E65,'Common Application'!$F$46,0)</f>
        <v>0</v>
      </c>
      <c r="D65" s="16">
        <f t="shared" si="0"/>
        <v>0</v>
      </c>
      <c r="E65" s="5" t="s">
        <v>153</v>
      </c>
      <c r="F65" s="17">
        <v>46</v>
      </c>
      <c r="G65" s="10">
        <v>1.3</v>
      </c>
      <c r="H65" s="8" t="s">
        <v>154</v>
      </c>
      <c r="I65" s="9">
        <v>0.47</v>
      </c>
      <c r="J65" s="9">
        <v>0.5</v>
      </c>
      <c r="K65" s="9">
        <v>0.03</v>
      </c>
      <c r="L65" s="9">
        <v>0</v>
      </c>
      <c r="M65" s="10">
        <f t="shared" si="1"/>
        <v>0</v>
      </c>
      <c r="N65" s="21" t="s">
        <v>134</v>
      </c>
      <c r="O65" s="12">
        <v>92</v>
      </c>
      <c r="P65" s="8" t="s">
        <v>155</v>
      </c>
      <c r="Q65" s="10">
        <v>7.3</v>
      </c>
      <c r="R65" s="13">
        <f t="shared" si="2"/>
        <v>0</v>
      </c>
      <c r="S65" s="11">
        <f t="shared" si="3"/>
        <v>0</v>
      </c>
      <c r="T65" s="11">
        <f t="shared" si="4"/>
        <v>0</v>
      </c>
      <c r="U65" s="11">
        <f t="shared" si="5"/>
        <v>0</v>
      </c>
      <c r="V65" s="14">
        <f t="shared" si="6"/>
        <v>0</v>
      </c>
    </row>
    <row r="66" spans="1:22">
      <c r="A66" s="79">
        <f>IF('Common Application'!$E$44=E66,'Common Application'!$F$44,0)</f>
        <v>0</v>
      </c>
      <c r="B66" s="46">
        <f>IF('Common Application'!$E$45=E66,'Common Application'!$F$45,0)</f>
        <v>0</v>
      </c>
      <c r="C66" s="15">
        <f>IF('Common Application'!$E$46=E66,'Common Application'!$F$46,0)</f>
        <v>0</v>
      </c>
      <c r="D66" s="16">
        <f t="shared" si="0"/>
        <v>0</v>
      </c>
      <c r="E66" s="5" t="s">
        <v>156</v>
      </c>
      <c r="F66" s="17">
        <v>124</v>
      </c>
      <c r="G66" s="10">
        <v>1</v>
      </c>
      <c r="H66" s="8" t="s">
        <v>157</v>
      </c>
      <c r="I66" s="9">
        <v>0.6</v>
      </c>
      <c r="J66" s="9">
        <v>0.35</v>
      </c>
      <c r="K66" s="9">
        <v>0.05</v>
      </c>
      <c r="L66" s="9">
        <v>0</v>
      </c>
      <c r="M66" s="10">
        <f t="shared" si="1"/>
        <v>0</v>
      </c>
      <c r="N66" s="21" t="s">
        <v>136</v>
      </c>
      <c r="O66" s="12">
        <v>57</v>
      </c>
      <c r="P66" s="8" t="s">
        <v>158</v>
      </c>
      <c r="Q66" s="10">
        <v>60.2</v>
      </c>
      <c r="R66" s="13">
        <f t="shared" si="2"/>
        <v>0</v>
      </c>
      <c r="S66" s="11">
        <f t="shared" si="3"/>
        <v>0</v>
      </c>
      <c r="T66" s="11">
        <f t="shared" si="4"/>
        <v>0</v>
      </c>
      <c r="U66" s="11">
        <f t="shared" si="5"/>
        <v>0</v>
      </c>
      <c r="V66" s="14">
        <f t="shared" si="6"/>
        <v>0</v>
      </c>
    </row>
    <row r="67" spans="1:22">
      <c r="A67" s="79">
        <f>IF('Common Application'!$E$44=E67,'Common Application'!$F$44,0)</f>
        <v>0.5</v>
      </c>
      <c r="B67" s="46">
        <f>IF('Common Application'!$E$45=E67,'Common Application'!$F$45,0)</f>
        <v>0</v>
      </c>
      <c r="C67" s="15">
        <f>IF('Common Application'!$E$46=E67,'Common Application'!$F$46,0)</f>
        <v>0</v>
      </c>
      <c r="D67" s="16">
        <f t="shared" si="0"/>
        <v>0.5</v>
      </c>
      <c r="E67" s="5" t="s">
        <v>159</v>
      </c>
      <c r="F67" s="17">
        <v>79</v>
      </c>
      <c r="G67" s="10">
        <v>0.7</v>
      </c>
      <c r="H67" s="8" t="s">
        <v>157</v>
      </c>
      <c r="I67" s="9">
        <v>0.6</v>
      </c>
      <c r="J67" s="9">
        <v>0.35</v>
      </c>
      <c r="K67" s="9">
        <v>0.05</v>
      </c>
      <c r="L67" s="9">
        <v>0</v>
      </c>
      <c r="M67" s="10">
        <f t="shared" si="1"/>
        <v>0</v>
      </c>
      <c r="N67" s="21" t="s">
        <v>160</v>
      </c>
      <c r="O67" s="82">
        <v>56</v>
      </c>
      <c r="P67" s="8" t="s">
        <v>161</v>
      </c>
      <c r="Q67" s="10">
        <v>42</v>
      </c>
      <c r="R67" s="13">
        <f t="shared" si="2"/>
        <v>0</v>
      </c>
      <c r="S67" s="11">
        <f t="shared" si="3"/>
        <v>39.5</v>
      </c>
      <c r="T67" s="11">
        <f t="shared" si="4"/>
        <v>21</v>
      </c>
      <c r="U67" s="11">
        <f t="shared" si="5"/>
        <v>28</v>
      </c>
      <c r="V67" s="14">
        <f t="shared" si="6"/>
        <v>0.35</v>
      </c>
    </row>
    <row r="68" spans="1:22">
      <c r="A68" s="83">
        <f>IF('Common Application'!$E$44=E68,'Common Application'!$F$44,0)</f>
        <v>0</v>
      </c>
      <c r="B68" s="84">
        <f>IF('Common Application'!$E$45=E68,'Common Application'!$F$45,0)</f>
        <v>0</v>
      </c>
      <c r="C68" s="85">
        <f>IF('Common Application'!$E$46=E68,'Common Application'!$F$46,0)</f>
        <v>0</v>
      </c>
      <c r="D68" s="86">
        <f t="shared" si="0"/>
        <v>0</v>
      </c>
      <c r="E68" s="87" t="s">
        <v>184</v>
      </c>
      <c r="F68" s="88">
        <v>37.5</v>
      </c>
      <c r="G68" s="89">
        <v>0.7</v>
      </c>
      <c r="H68" s="90" t="s">
        <v>185</v>
      </c>
      <c r="I68" s="91"/>
      <c r="J68" s="91"/>
      <c r="K68" s="91"/>
      <c r="L68" s="91"/>
      <c r="M68" s="89"/>
      <c r="N68" s="92" t="s">
        <v>186</v>
      </c>
      <c r="O68" s="93">
        <v>55</v>
      </c>
      <c r="P68" s="92" t="s">
        <v>186</v>
      </c>
      <c r="Q68" s="89"/>
      <c r="R68" s="94">
        <f t="shared" si="2"/>
        <v>0</v>
      </c>
      <c r="S68" s="95">
        <f t="shared" si="3"/>
        <v>0</v>
      </c>
      <c r="T68" s="95">
        <f t="shared" si="4"/>
        <v>0</v>
      </c>
      <c r="U68" s="95">
        <f t="shared" si="5"/>
        <v>0</v>
      </c>
      <c r="V68" s="96">
        <f t="shared" si="6"/>
        <v>0</v>
      </c>
    </row>
    <row r="69" spans="1:22">
      <c r="A69" s="79">
        <f>IF('Common Application'!$E$44=E69,'Common Application'!$F$44,0)</f>
        <v>0</v>
      </c>
      <c r="B69" s="46">
        <f>IF('Common Application'!$E$45=E69,'Common Application'!$F$45,0)</f>
        <v>0</v>
      </c>
      <c r="C69" s="15">
        <f>IF('Common Application'!$E$46=E69,'Common Application'!$F$46,0)</f>
        <v>0</v>
      </c>
      <c r="D69" s="16">
        <f t="shared" si="0"/>
        <v>0</v>
      </c>
      <c r="E69" s="5" t="s">
        <v>162</v>
      </c>
      <c r="F69" s="17">
        <v>47</v>
      </c>
      <c r="G69" s="10">
        <v>1.5</v>
      </c>
      <c r="H69" s="8" t="s">
        <v>163</v>
      </c>
      <c r="I69" s="9">
        <v>0.77</v>
      </c>
      <c r="J69" s="9">
        <v>0.2</v>
      </c>
      <c r="K69" s="9">
        <v>0.02</v>
      </c>
      <c r="L69" s="9">
        <v>0</v>
      </c>
      <c r="M69" s="10">
        <f t="shared" ref="M69:M76" si="7">(F69*I69*$E$79)+(F69*J69*$F$79)+(F69*K69*$G$79)+(F69*L69*$H$79)</f>
        <v>0</v>
      </c>
      <c r="N69" s="11" t="s">
        <v>108</v>
      </c>
      <c r="O69" s="12">
        <v>67</v>
      </c>
      <c r="P69" s="8" t="s">
        <v>164</v>
      </c>
      <c r="Q69" s="10">
        <v>8</v>
      </c>
      <c r="R69" s="13">
        <f t="shared" si="2"/>
        <v>0</v>
      </c>
      <c r="S69" s="11">
        <f t="shared" si="3"/>
        <v>0</v>
      </c>
      <c r="T69" s="11">
        <f t="shared" si="4"/>
        <v>0</v>
      </c>
      <c r="U69" s="11">
        <f t="shared" si="5"/>
        <v>0</v>
      </c>
      <c r="V69" s="14">
        <f t="shared" si="6"/>
        <v>0</v>
      </c>
    </row>
    <row r="70" spans="1:22">
      <c r="A70" s="79">
        <f>IF('Common Application'!$E$44=E70,'Common Application'!$F$44,0)</f>
        <v>0</v>
      </c>
      <c r="B70" s="46">
        <f>IF('Common Application'!$E$45=E70,'Common Application'!$F$45,0)</f>
        <v>0</v>
      </c>
      <c r="C70" s="15">
        <f>IF('Common Application'!$E$46=E70,'Common Application'!$F$46,0)</f>
        <v>0</v>
      </c>
      <c r="D70" s="16">
        <f t="shared" si="0"/>
        <v>0</v>
      </c>
      <c r="E70" s="5" t="s">
        <v>165</v>
      </c>
      <c r="F70" s="17">
        <v>192</v>
      </c>
      <c r="G70" s="10">
        <v>1.5</v>
      </c>
      <c r="H70" s="8" t="s">
        <v>163</v>
      </c>
      <c r="I70" s="9">
        <v>0.77</v>
      </c>
      <c r="J70" s="9">
        <v>0.2</v>
      </c>
      <c r="K70" s="9">
        <v>0.02</v>
      </c>
      <c r="L70" s="9">
        <v>0</v>
      </c>
      <c r="M70" s="10">
        <f t="shared" si="7"/>
        <v>0</v>
      </c>
      <c r="N70" s="11" t="s">
        <v>108</v>
      </c>
      <c r="O70" s="12">
        <v>67</v>
      </c>
      <c r="P70" s="8" t="s">
        <v>164</v>
      </c>
      <c r="Q70" s="10">
        <v>8</v>
      </c>
      <c r="R70" s="13">
        <f t="shared" si="2"/>
        <v>0</v>
      </c>
      <c r="S70" s="11">
        <f t="shared" si="3"/>
        <v>0</v>
      </c>
      <c r="T70" s="11">
        <f t="shared" si="4"/>
        <v>0</v>
      </c>
      <c r="U70" s="11">
        <f t="shared" si="5"/>
        <v>0</v>
      </c>
      <c r="V70" s="14">
        <f t="shared" si="6"/>
        <v>0</v>
      </c>
    </row>
    <row r="71" spans="1:22">
      <c r="A71" s="79">
        <f>IF('Common Application'!$E$44=E71,'Common Application'!$F$44,0)</f>
        <v>0</v>
      </c>
      <c r="B71" s="46">
        <f>IF('Common Application'!$E$45=E71,'Common Application'!$F$45,0)</f>
        <v>0</v>
      </c>
      <c r="C71" s="15">
        <f>IF('Common Application'!$E$46=E71,'Common Application'!$F$46,0)</f>
        <v>0.4</v>
      </c>
      <c r="D71" s="16">
        <f t="shared" si="0"/>
        <v>0.4</v>
      </c>
      <c r="E71" s="5" t="s">
        <v>166</v>
      </c>
      <c r="F71" s="17">
        <v>72</v>
      </c>
      <c r="G71" s="10">
        <v>1.5</v>
      </c>
      <c r="H71" s="8" t="s">
        <v>163</v>
      </c>
      <c r="I71" s="9">
        <v>0.77</v>
      </c>
      <c r="J71" s="9">
        <v>0.2</v>
      </c>
      <c r="K71" s="9">
        <v>0.02</v>
      </c>
      <c r="L71" s="9">
        <v>0</v>
      </c>
      <c r="M71" s="10">
        <f t="shared" si="7"/>
        <v>0</v>
      </c>
      <c r="N71" s="11" t="s">
        <v>108</v>
      </c>
      <c r="O71" s="12">
        <v>67</v>
      </c>
      <c r="P71" s="8" t="s">
        <v>164</v>
      </c>
      <c r="Q71" s="10">
        <v>8</v>
      </c>
      <c r="R71" s="13">
        <f t="shared" si="2"/>
        <v>0</v>
      </c>
      <c r="S71" s="11">
        <f t="shared" si="3"/>
        <v>28.8</v>
      </c>
      <c r="T71" s="11">
        <f t="shared" si="4"/>
        <v>3.2</v>
      </c>
      <c r="U71" s="11">
        <f t="shared" si="5"/>
        <v>26.8</v>
      </c>
      <c r="V71" s="14">
        <f t="shared" si="6"/>
        <v>0.60000000000000009</v>
      </c>
    </row>
    <row r="72" spans="1:22">
      <c r="A72" s="79">
        <f>IF('Common Application'!$E$44=E72,'Common Application'!$F$44,0)</f>
        <v>0</v>
      </c>
      <c r="B72" s="46">
        <f>IF('Common Application'!$E$45=E72,'Common Application'!$F$45,0)</f>
        <v>0</v>
      </c>
      <c r="C72" s="15">
        <f>IF('Common Application'!$E$46=E72,'Common Application'!$F$46,0)</f>
        <v>0</v>
      </c>
      <c r="D72" s="16">
        <f t="shared" si="0"/>
        <v>0</v>
      </c>
      <c r="E72" s="5" t="s">
        <v>167</v>
      </c>
      <c r="F72" s="17">
        <v>107</v>
      </c>
      <c r="G72" s="10">
        <v>1.5</v>
      </c>
      <c r="H72" s="8" t="s">
        <v>168</v>
      </c>
      <c r="I72" s="9">
        <v>0.66</v>
      </c>
      <c r="J72" s="9">
        <v>0.34</v>
      </c>
      <c r="K72" s="9">
        <v>0</v>
      </c>
      <c r="L72" s="9">
        <v>0</v>
      </c>
      <c r="M72" s="10">
        <f t="shared" si="7"/>
        <v>0</v>
      </c>
      <c r="N72" s="11" t="s">
        <v>108</v>
      </c>
      <c r="O72" s="12">
        <v>67</v>
      </c>
      <c r="P72" s="8" t="s">
        <v>168</v>
      </c>
      <c r="Q72" s="10">
        <v>11.8</v>
      </c>
      <c r="R72" s="13">
        <f t="shared" si="2"/>
        <v>0</v>
      </c>
      <c r="S72" s="11">
        <f t="shared" si="3"/>
        <v>0</v>
      </c>
      <c r="T72" s="11">
        <f t="shared" si="4"/>
        <v>0</v>
      </c>
      <c r="U72" s="11">
        <f t="shared" si="5"/>
        <v>0</v>
      </c>
      <c r="V72" s="14">
        <f t="shared" si="6"/>
        <v>0</v>
      </c>
    </row>
    <row r="73" spans="1:22">
      <c r="A73" s="79">
        <f>IF('Common Application'!$E$44=E73,'Common Application'!$F$44,0)</f>
        <v>0</v>
      </c>
      <c r="B73" s="46">
        <f>IF('Common Application'!$E$45=E73,'Common Application'!$F$45,0)</f>
        <v>0</v>
      </c>
      <c r="C73" s="15">
        <f>IF('Common Application'!$E$46=E73,'Common Application'!$F$46,0)</f>
        <v>0</v>
      </c>
      <c r="D73" s="16">
        <f t="shared" si="0"/>
        <v>0</v>
      </c>
      <c r="E73" s="5" t="s">
        <v>169</v>
      </c>
      <c r="F73" s="17">
        <v>31</v>
      </c>
      <c r="G73" s="10">
        <v>0.8</v>
      </c>
      <c r="H73" s="8" t="s">
        <v>170</v>
      </c>
      <c r="I73" s="9">
        <v>0.66</v>
      </c>
      <c r="J73" s="9">
        <v>0.32</v>
      </c>
      <c r="K73" s="9">
        <v>0</v>
      </c>
      <c r="L73" s="9">
        <v>0</v>
      </c>
      <c r="M73" s="10">
        <f t="shared" si="7"/>
        <v>0</v>
      </c>
      <c r="N73" s="11" t="s">
        <v>108</v>
      </c>
      <c r="O73" s="12">
        <v>67</v>
      </c>
      <c r="P73" s="8" t="s">
        <v>170</v>
      </c>
      <c r="Q73" s="10">
        <v>3.4</v>
      </c>
      <c r="R73" s="13">
        <f t="shared" si="2"/>
        <v>0</v>
      </c>
      <c r="S73" s="11">
        <f t="shared" si="3"/>
        <v>0</v>
      </c>
      <c r="T73" s="11">
        <f t="shared" si="4"/>
        <v>0</v>
      </c>
      <c r="U73" s="11">
        <f t="shared" si="5"/>
        <v>0</v>
      </c>
      <c r="V73" s="14">
        <f t="shared" si="6"/>
        <v>0</v>
      </c>
    </row>
    <row r="74" spans="1:22">
      <c r="A74" s="79">
        <f>IF('Common Application'!$E$44=E74,'Common Application'!$F$44,0)</f>
        <v>0</v>
      </c>
      <c r="B74" s="46">
        <f>IF('Common Application'!$E$45=E74,'Common Application'!$F$45,0)</f>
        <v>0</v>
      </c>
      <c r="C74" s="15">
        <f>IF('Common Application'!$E$46=E74,'Common Application'!$F$46,0)</f>
        <v>0</v>
      </c>
      <c r="D74" s="16">
        <f t="shared" si="0"/>
        <v>0</v>
      </c>
      <c r="E74" s="5" t="s">
        <v>171</v>
      </c>
      <c r="F74" s="17">
        <v>77</v>
      </c>
      <c r="G74" s="10">
        <v>1.4</v>
      </c>
      <c r="H74" s="8" t="s">
        <v>172</v>
      </c>
      <c r="I74" s="9">
        <v>0.47</v>
      </c>
      <c r="J74" s="9">
        <v>0.45</v>
      </c>
      <c r="K74" s="9">
        <v>0.06</v>
      </c>
      <c r="L74" s="9">
        <v>0</v>
      </c>
      <c r="M74" s="10">
        <f t="shared" si="7"/>
        <v>0</v>
      </c>
      <c r="N74" s="11" t="s">
        <v>108</v>
      </c>
      <c r="O74" s="12">
        <v>67</v>
      </c>
      <c r="P74" s="8" t="s">
        <v>173</v>
      </c>
      <c r="Q74" s="10">
        <v>12.6</v>
      </c>
      <c r="R74" s="13">
        <f t="shared" si="2"/>
        <v>0</v>
      </c>
      <c r="S74" s="11">
        <f t="shared" si="3"/>
        <v>0</v>
      </c>
      <c r="T74" s="11">
        <f t="shared" si="4"/>
        <v>0</v>
      </c>
      <c r="U74" s="11">
        <f t="shared" si="5"/>
        <v>0</v>
      </c>
      <c r="V74" s="14">
        <f t="shared" si="6"/>
        <v>0</v>
      </c>
    </row>
    <row r="75" spans="1:22">
      <c r="A75" s="79">
        <f>IF('Common Application'!$E$44=E75,'Common Application'!$F$44,0)</f>
        <v>0</v>
      </c>
      <c r="B75" s="46">
        <f>IF('Common Application'!$E$45=E75,'Common Application'!$F$45,0)</f>
        <v>0</v>
      </c>
      <c r="C75" s="15">
        <f>IF('Common Application'!$E$46=E75,'Common Application'!$F$46,0)</f>
        <v>0</v>
      </c>
      <c r="D75" s="16">
        <f t="shared" si="0"/>
        <v>0</v>
      </c>
      <c r="E75" s="5" t="s">
        <v>174</v>
      </c>
      <c r="F75" s="17">
        <v>26</v>
      </c>
      <c r="G75" s="10">
        <v>0.8</v>
      </c>
      <c r="H75" s="8" t="s">
        <v>170</v>
      </c>
      <c r="I75" s="9">
        <v>0.66</v>
      </c>
      <c r="J75" s="9">
        <v>0.32</v>
      </c>
      <c r="K75" s="9">
        <v>0</v>
      </c>
      <c r="L75" s="9">
        <v>0</v>
      </c>
      <c r="M75" s="10">
        <f t="shared" si="7"/>
        <v>0</v>
      </c>
      <c r="N75" s="11" t="s">
        <v>108</v>
      </c>
      <c r="O75" s="12">
        <v>67</v>
      </c>
      <c r="P75" s="8" t="s">
        <v>170</v>
      </c>
      <c r="Q75" s="10">
        <v>3.4</v>
      </c>
      <c r="R75" s="13">
        <f t="shared" si="2"/>
        <v>0</v>
      </c>
      <c r="S75" s="11">
        <f t="shared" si="3"/>
        <v>0</v>
      </c>
      <c r="T75" s="11">
        <f t="shared" si="4"/>
        <v>0</v>
      </c>
      <c r="U75" s="11">
        <f t="shared" si="5"/>
        <v>0</v>
      </c>
      <c r="V75" s="14">
        <f t="shared" si="6"/>
        <v>0</v>
      </c>
    </row>
    <row r="76" spans="1:22" ht="15.75" thickBot="1">
      <c r="A76" s="80">
        <f>IF('Common Application'!$E$44=E76,'Common Application'!$F$44,0)</f>
        <v>0</v>
      </c>
      <c r="B76" s="67">
        <f>IF('Common Application'!$E$45=E76,'Common Application'!$F$45,0)</f>
        <v>0</v>
      </c>
      <c r="C76" s="81">
        <f>IF('Common Application'!$E$46=E76,'Common Application'!$F$46,0)</f>
        <v>0</v>
      </c>
      <c r="D76" s="68">
        <f t="shared" si="0"/>
        <v>0</v>
      </c>
      <c r="E76" s="69" t="s">
        <v>175</v>
      </c>
      <c r="F76" s="70">
        <v>127</v>
      </c>
      <c r="G76" s="71">
        <v>0.8</v>
      </c>
      <c r="H76" s="72" t="s">
        <v>170</v>
      </c>
      <c r="I76" s="73">
        <v>0.66</v>
      </c>
      <c r="J76" s="73">
        <v>0.32</v>
      </c>
      <c r="K76" s="73">
        <v>0</v>
      </c>
      <c r="L76" s="73">
        <v>0</v>
      </c>
      <c r="M76" s="74">
        <f t="shared" si="7"/>
        <v>0</v>
      </c>
      <c r="N76" s="75" t="s">
        <v>108</v>
      </c>
      <c r="O76" s="76">
        <v>67</v>
      </c>
      <c r="P76" s="72" t="s">
        <v>170</v>
      </c>
      <c r="Q76" s="74">
        <v>3.4</v>
      </c>
      <c r="R76" s="77">
        <f t="shared" si="2"/>
        <v>0</v>
      </c>
      <c r="S76" s="75">
        <f t="shared" si="3"/>
        <v>0</v>
      </c>
      <c r="T76" s="75">
        <f t="shared" si="4"/>
        <v>0</v>
      </c>
      <c r="U76" s="75">
        <f t="shared" si="5"/>
        <v>0</v>
      </c>
      <c r="V76" s="78">
        <f t="shared" si="6"/>
        <v>0</v>
      </c>
    </row>
    <row r="77" spans="1:22" ht="16.5" thickTop="1" thickBot="1">
      <c r="A77" s="18"/>
      <c r="B77" s="18"/>
      <c r="C77" s="19" t="s">
        <v>176</v>
      </c>
      <c r="D77" s="20">
        <f>SUM(D37:D76)</f>
        <v>1</v>
      </c>
      <c r="E77" s="18"/>
      <c r="F77" s="18"/>
      <c r="G77" s="18"/>
      <c r="H77" s="18"/>
      <c r="I77" s="18"/>
      <c r="J77" s="18"/>
      <c r="K77" s="18"/>
      <c r="L77" s="18"/>
      <c r="M77" s="18"/>
      <c r="N77" s="18"/>
      <c r="O77" s="18"/>
      <c r="P77" s="18"/>
      <c r="Q77" s="64" t="s">
        <v>176</v>
      </c>
      <c r="R77" s="65">
        <f>SUM(R37:R76)</f>
        <v>0</v>
      </c>
      <c r="S77" s="65">
        <f>SUM(S37:S76)</f>
        <v>98.5</v>
      </c>
      <c r="T77" s="65">
        <f>SUM(T37:T76)</f>
        <v>45.7</v>
      </c>
      <c r="U77" s="65">
        <f>SUM(U37:U76)</f>
        <v>61.5</v>
      </c>
      <c r="V77" s="66">
        <f>SUM(V37:V76)</f>
        <v>1.1000000000000001</v>
      </c>
    </row>
    <row r="123" spans="1:22">
      <c r="A123" s="27"/>
      <c r="B123" s="27"/>
      <c r="C123" s="27"/>
      <c r="D123" s="27"/>
      <c r="E123" s="27"/>
      <c r="F123" s="27"/>
      <c r="G123" s="27"/>
      <c r="H123" s="27"/>
      <c r="I123" s="27"/>
      <c r="J123" s="27"/>
      <c r="K123" s="27"/>
      <c r="L123" s="27"/>
      <c r="M123" s="27"/>
      <c r="N123" s="27"/>
      <c r="O123" s="27"/>
      <c r="P123" s="27"/>
      <c r="Q123" s="27"/>
      <c r="R123" s="27"/>
      <c r="S123" s="27"/>
      <c r="T123" s="27"/>
      <c r="U123" s="27"/>
      <c r="V123" s="27"/>
    </row>
    <row r="124" spans="1:22">
      <c r="A124" s="27"/>
      <c r="B124" s="27"/>
      <c r="C124" s="27"/>
      <c r="D124" s="27"/>
      <c r="E124" s="27"/>
      <c r="F124" s="27"/>
      <c r="G124" s="27"/>
      <c r="H124" s="27"/>
      <c r="I124" s="27"/>
      <c r="J124" s="27"/>
      <c r="K124" s="27"/>
      <c r="L124" s="27"/>
      <c r="M124" s="27"/>
      <c r="N124" s="27"/>
      <c r="O124" s="27"/>
      <c r="P124" s="27"/>
      <c r="Q124" s="27"/>
      <c r="R124" s="27"/>
      <c r="S124" s="27"/>
      <c r="T124" s="27"/>
      <c r="U124" s="27"/>
      <c r="V124" s="27"/>
    </row>
    <row r="125" spans="1:22">
      <c r="A125" s="27"/>
      <c r="B125" s="27"/>
      <c r="C125" s="27"/>
      <c r="D125" s="27"/>
      <c r="E125" s="27"/>
      <c r="F125" s="27"/>
      <c r="G125" s="27"/>
      <c r="H125" s="27"/>
      <c r="I125" s="27"/>
      <c r="J125" s="27"/>
      <c r="K125" s="27"/>
      <c r="L125" s="27"/>
      <c r="M125" s="27"/>
      <c r="N125" s="27"/>
      <c r="O125" s="27"/>
      <c r="P125" s="27"/>
      <c r="Q125" s="27"/>
      <c r="R125" s="27"/>
      <c r="S125" s="27"/>
      <c r="T125" s="27"/>
      <c r="U125" s="27"/>
      <c r="V125" s="27"/>
    </row>
    <row r="126" spans="1:22">
      <c r="A126" s="27"/>
      <c r="B126" s="27"/>
      <c r="C126" s="27"/>
      <c r="D126" s="27"/>
      <c r="E126" s="27"/>
      <c r="F126" s="27"/>
      <c r="G126" s="27"/>
      <c r="H126" s="27"/>
      <c r="I126" s="27"/>
      <c r="J126" s="27"/>
      <c r="K126" s="27"/>
      <c r="L126" s="27"/>
      <c r="M126" s="27"/>
      <c r="N126" s="27"/>
      <c r="O126" s="27"/>
      <c r="P126" s="27"/>
      <c r="Q126" s="27"/>
      <c r="R126" s="27"/>
      <c r="S126" s="27"/>
      <c r="T126" s="27"/>
      <c r="U126" s="27"/>
      <c r="V126" s="27"/>
    </row>
    <row r="127" spans="1:22">
      <c r="A127" s="27"/>
      <c r="B127" s="27"/>
      <c r="C127" s="27"/>
      <c r="D127" s="27"/>
      <c r="E127" s="27"/>
      <c r="F127" s="27"/>
      <c r="G127" s="27"/>
      <c r="H127" s="27"/>
      <c r="I127" s="27"/>
      <c r="J127" s="27"/>
      <c r="K127" s="27"/>
      <c r="L127" s="27"/>
      <c r="M127" s="27"/>
      <c r="N127" s="27"/>
      <c r="O127" s="27"/>
      <c r="P127" s="27"/>
      <c r="Q127" s="27"/>
      <c r="R127" s="27"/>
      <c r="S127" s="27"/>
      <c r="T127" s="27"/>
      <c r="U127" s="27"/>
      <c r="V127" s="27"/>
    </row>
    <row r="128" spans="1:22">
      <c r="A128" s="27"/>
      <c r="B128" s="27"/>
      <c r="C128" s="27"/>
      <c r="D128" s="27"/>
      <c r="E128" s="27"/>
      <c r="F128" s="27"/>
      <c r="G128" s="27"/>
      <c r="H128" s="27"/>
      <c r="I128" s="27"/>
      <c r="J128" s="27"/>
      <c r="K128" s="27"/>
      <c r="L128" s="27"/>
      <c r="M128" s="27"/>
      <c r="N128" s="27"/>
      <c r="O128" s="27"/>
      <c r="P128" s="27"/>
      <c r="Q128" s="27"/>
      <c r="R128" s="27"/>
      <c r="S128" s="27"/>
      <c r="T128" s="27"/>
      <c r="U128" s="27"/>
      <c r="V128" s="27"/>
    </row>
    <row r="129" spans="1:22">
      <c r="A129" s="27"/>
      <c r="B129" s="27"/>
      <c r="C129" s="27"/>
      <c r="D129" s="27"/>
      <c r="E129" s="27"/>
      <c r="F129" s="27"/>
      <c r="G129" s="27"/>
      <c r="H129" s="27"/>
      <c r="I129" s="27"/>
      <c r="J129" s="27"/>
      <c r="K129" s="27"/>
      <c r="L129" s="27"/>
      <c r="M129" s="27"/>
      <c r="N129" s="27"/>
      <c r="O129" s="27"/>
      <c r="P129" s="27"/>
      <c r="Q129" s="27"/>
      <c r="R129" s="27"/>
      <c r="S129" s="27"/>
      <c r="T129" s="27"/>
      <c r="U129" s="27"/>
      <c r="V129" s="27"/>
    </row>
    <row r="130" spans="1:22">
      <c r="A130" s="27"/>
      <c r="B130" s="27"/>
      <c r="C130" s="27"/>
      <c r="D130" s="27"/>
      <c r="E130" s="27"/>
      <c r="F130" s="27"/>
      <c r="G130" s="27"/>
      <c r="H130" s="27"/>
      <c r="I130" s="27"/>
      <c r="J130" s="27"/>
      <c r="K130" s="27"/>
      <c r="L130" s="27"/>
      <c r="M130" s="27"/>
      <c r="N130" s="27"/>
      <c r="O130" s="27"/>
      <c r="P130" s="27"/>
      <c r="Q130" s="27"/>
      <c r="R130" s="27"/>
      <c r="S130" s="27"/>
      <c r="T130" s="27"/>
      <c r="U130" s="27"/>
      <c r="V130" s="27"/>
    </row>
    <row r="131" spans="1:22">
      <c r="A131" s="27"/>
      <c r="B131" s="27"/>
      <c r="C131" s="27"/>
      <c r="D131" s="27"/>
      <c r="E131" s="27"/>
      <c r="F131" s="27"/>
      <c r="G131" s="27"/>
      <c r="H131" s="27"/>
      <c r="I131" s="27"/>
      <c r="J131" s="27"/>
      <c r="K131" s="27"/>
      <c r="L131" s="27"/>
      <c r="M131" s="27"/>
      <c r="N131" s="27"/>
      <c r="O131" s="27"/>
      <c r="P131" s="27"/>
      <c r="Q131" s="27"/>
      <c r="R131" s="27"/>
      <c r="S131" s="27"/>
      <c r="T131" s="27"/>
      <c r="U131" s="27"/>
      <c r="V131" s="27"/>
    </row>
    <row r="132" spans="1:22">
      <c r="A132" s="27"/>
      <c r="B132" s="27"/>
      <c r="C132" s="27"/>
      <c r="D132" s="27"/>
      <c r="E132" s="27"/>
      <c r="F132" s="27"/>
      <c r="G132" s="27"/>
      <c r="H132" s="27"/>
      <c r="I132" s="27"/>
      <c r="J132" s="27"/>
      <c r="K132" s="27"/>
      <c r="L132" s="27"/>
      <c r="M132" s="27"/>
      <c r="N132" s="27"/>
      <c r="O132" s="27"/>
      <c r="P132" s="27"/>
      <c r="Q132" s="27"/>
      <c r="R132" s="27"/>
      <c r="S132" s="27"/>
      <c r="T132" s="27"/>
      <c r="U132" s="27"/>
      <c r="V132" s="27"/>
    </row>
    <row r="133" spans="1:22">
      <c r="A133" s="27"/>
      <c r="B133" s="27"/>
      <c r="C133" s="27"/>
      <c r="D133" s="27"/>
      <c r="E133" s="27"/>
      <c r="F133" s="27"/>
      <c r="G133" s="27"/>
      <c r="H133" s="27"/>
      <c r="I133" s="27"/>
      <c r="J133" s="27"/>
      <c r="K133" s="27"/>
      <c r="L133" s="27"/>
      <c r="M133" s="27"/>
      <c r="N133" s="27"/>
      <c r="O133" s="27"/>
      <c r="P133" s="27"/>
      <c r="Q133" s="27"/>
      <c r="R133" s="27"/>
      <c r="S133" s="27"/>
      <c r="T133" s="27"/>
      <c r="U133" s="27"/>
      <c r="V133" s="27"/>
    </row>
    <row r="134" spans="1:22">
      <c r="A134" s="27"/>
      <c r="B134" s="27"/>
      <c r="C134" s="27"/>
      <c r="D134" s="27"/>
      <c r="E134" s="27"/>
      <c r="F134" s="27"/>
      <c r="G134" s="27"/>
      <c r="H134" s="27"/>
      <c r="I134" s="27"/>
      <c r="J134" s="27"/>
      <c r="K134" s="27"/>
      <c r="L134" s="27"/>
      <c r="M134" s="27"/>
      <c r="N134" s="27"/>
      <c r="O134" s="27"/>
      <c r="P134" s="27"/>
      <c r="Q134" s="27"/>
      <c r="R134" s="27"/>
      <c r="S134" s="27"/>
      <c r="T134" s="27"/>
      <c r="U134" s="27"/>
      <c r="V134" s="27"/>
    </row>
    <row r="135" spans="1:22">
      <c r="A135" s="27"/>
      <c r="B135" s="27"/>
      <c r="C135" s="27"/>
      <c r="D135" s="27"/>
      <c r="E135" s="27"/>
      <c r="F135" s="27"/>
      <c r="G135" s="27"/>
      <c r="H135" s="27"/>
      <c r="I135" s="27"/>
      <c r="J135" s="27"/>
      <c r="K135" s="27"/>
      <c r="L135" s="27"/>
      <c r="M135" s="27"/>
      <c r="N135" s="27"/>
      <c r="O135" s="27"/>
      <c r="P135" s="27"/>
      <c r="Q135" s="27"/>
      <c r="R135" s="27"/>
      <c r="S135" s="27"/>
      <c r="T135" s="27"/>
      <c r="U135" s="27"/>
      <c r="V135" s="27"/>
    </row>
    <row r="136" spans="1:22">
      <c r="A136" s="27"/>
      <c r="B136" s="27"/>
      <c r="C136" s="27"/>
      <c r="D136" s="27"/>
      <c r="E136" s="27"/>
      <c r="F136" s="27"/>
      <c r="G136" s="27"/>
      <c r="H136" s="27"/>
      <c r="I136" s="27"/>
      <c r="J136" s="27"/>
      <c r="K136" s="27"/>
      <c r="L136" s="27"/>
      <c r="M136" s="27"/>
      <c r="N136" s="27"/>
      <c r="O136" s="27"/>
      <c r="P136" s="27"/>
      <c r="Q136" s="27"/>
      <c r="R136" s="27"/>
      <c r="S136" s="27"/>
      <c r="T136" s="27"/>
      <c r="U136" s="27"/>
      <c r="V136" s="27"/>
    </row>
    <row r="137" spans="1:22">
      <c r="A137" s="27"/>
      <c r="B137" s="27"/>
      <c r="C137" s="27"/>
      <c r="D137" s="27"/>
      <c r="E137" s="27"/>
      <c r="F137" s="27"/>
      <c r="G137" s="27"/>
      <c r="H137" s="27"/>
      <c r="I137" s="27"/>
      <c r="J137" s="27"/>
      <c r="K137" s="27"/>
      <c r="L137" s="27"/>
      <c r="M137" s="27"/>
      <c r="N137" s="27"/>
      <c r="O137" s="27"/>
      <c r="P137" s="27"/>
      <c r="Q137" s="27"/>
      <c r="R137" s="27"/>
      <c r="S137" s="27"/>
      <c r="T137" s="27"/>
      <c r="U137" s="27"/>
      <c r="V137" s="27"/>
    </row>
    <row r="138" spans="1:22">
      <c r="A138" s="27"/>
      <c r="B138" s="27"/>
      <c r="C138" s="27"/>
      <c r="D138" s="27"/>
      <c r="E138" s="27"/>
      <c r="F138" s="27"/>
      <c r="G138" s="27"/>
      <c r="H138" s="27"/>
      <c r="I138" s="27"/>
      <c r="J138" s="27"/>
      <c r="K138" s="27"/>
      <c r="L138" s="27"/>
      <c r="M138" s="27"/>
      <c r="N138" s="27"/>
      <c r="O138" s="27"/>
      <c r="P138" s="27"/>
      <c r="Q138" s="27"/>
      <c r="R138" s="27"/>
      <c r="S138" s="27"/>
      <c r="T138" s="27"/>
      <c r="U138" s="27"/>
      <c r="V138" s="27"/>
    </row>
    <row r="139" spans="1:22">
      <c r="A139" s="27"/>
      <c r="B139" s="27"/>
      <c r="C139" s="27"/>
      <c r="D139" s="27"/>
      <c r="E139" s="27"/>
      <c r="F139" s="27"/>
      <c r="G139" s="27"/>
      <c r="H139" s="27"/>
      <c r="I139" s="27"/>
      <c r="J139" s="27"/>
      <c r="K139" s="27"/>
      <c r="L139" s="27"/>
      <c r="M139" s="27"/>
      <c r="N139" s="27"/>
      <c r="O139" s="27"/>
      <c r="P139" s="27"/>
      <c r="Q139" s="27"/>
      <c r="R139" s="27"/>
      <c r="S139" s="27"/>
      <c r="T139" s="27"/>
      <c r="U139" s="27"/>
      <c r="V139" s="27"/>
    </row>
    <row r="140" spans="1:22">
      <c r="A140" s="27"/>
      <c r="B140" s="27"/>
      <c r="C140" s="27"/>
      <c r="D140" s="27"/>
      <c r="E140" s="27"/>
      <c r="F140" s="27"/>
      <c r="G140" s="27"/>
      <c r="H140" s="27"/>
      <c r="I140" s="27"/>
      <c r="J140" s="27"/>
      <c r="K140" s="27"/>
      <c r="L140" s="27"/>
      <c r="M140" s="27"/>
      <c r="N140" s="27"/>
      <c r="O140" s="27"/>
      <c r="P140" s="27"/>
      <c r="Q140" s="27"/>
      <c r="R140" s="27"/>
      <c r="S140" s="27"/>
      <c r="T140" s="27"/>
      <c r="U140" s="27"/>
      <c r="V140" s="27"/>
    </row>
    <row r="141" spans="1:22">
      <c r="A141" s="27"/>
      <c r="B141" s="27"/>
      <c r="C141" s="27"/>
      <c r="D141" s="27"/>
      <c r="E141" s="27"/>
      <c r="F141" s="27"/>
      <c r="G141" s="27"/>
      <c r="H141" s="27"/>
      <c r="I141" s="27"/>
      <c r="J141" s="27"/>
      <c r="K141" s="27"/>
      <c r="L141" s="27"/>
      <c r="M141" s="27"/>
      <c r="N141" s="27"/>
      <c r="O141" s="27"/>
      <c r="P141" s="27"/>
      <c r="Q141" s="27"/>
      <c r="R141" s="27"/>
      <c r="S141" s="27"/>
      <c r="T141" s="27"/>
      <c r="U141" s="27"/>
      <c r="V141" s="27"/>
    </row>
    <row r="142" spans="1:22">
      <c r="A142" s="27"/>
      <c r="B142" s="27"/>
      <c r="C142" s="27"/>
      <c r="D142" s="27"/>
      <c r="E142" s="27"/>
      <c r="F142" s="27"/>
      <c r="G142" s="27"/>
      <c r="H142" s="27"/>
      <c r="I142" s="27"/>
      <c r="J142" s="27"/>
      <c r="K142" s="27"/>
      <c r="L142" s="27"/>
      <c r="M142" s="27"/>
      <c r="N142" s="27"/>
      <c r="O142" s="27"/>
      <c r="P142" s="27"/>
      <c r="Q142" s="27"/>
      <c r="R142" s="27"/>
      <c r="S142" s="27"/>
      <c r="T142" s="27"/>
      <c r="U142" s="27"/>
      <c r="V142" s="27"/>
    </row>
    <row r="143" spans="1:22">
      <c r="A143" s="27"/>
      <c r="B143" s="27"/>
      <c r="C143" s="27"/>
      <c r="D143" s="27"/>
      <c r="E143" s="27"/>
      <c r="F143" s="27"/>
      <c r="G143" s="27"/>
      <c r="H143" s="27"/>
      <c r="I143" s="27"/>
      <c r="J143" s="27"/>
      <c r="K143" s="27"/>
      <c r="L143" s="27"/>
      <c r="M143" s="27"/>
      <c r="N143" s="27"/>
      <c r="O143" s="27"/>
      <c r="P143" s="27"/>
      <c r="Q143" s="27"/>
      <c r="R143" s="27"/>
      <c r="S143" s="27"/>
      <c r="T143" s="27"/>
      <c r="U143" s="27"/>
      <c r="V143" s="27"/>
    </row>
    <row r="144" spans="1:22">
      <c r="A144" s="27"/>
      <c r="B144" s="27"/>
      <c r="C144" s="27"/>
      <c r="D144" s="27"/>
      <c r="E144" s="27"/>
      <c r="F144" s="27"/>
      <c r="G144" s="27"/>
      <c r="H144" s="27"/>
      <c r="I144" s="27"/>
      <c r="J144" s="27"/>
      <c r="K144" s="27"/>
      <c r="L144" s="27"/>
      <c r="M144" s="27"/>
      <c r="N144" s="27"/>
      <c r="O144" s="27"/>
      <c r="P144" s="27"/>
      <c r="Q144" s="27"/>
      <c r="R144" s="27"/>
      <c r="S144" s="27"/>
      <c r="T144" s="27"/>
      <c r="U144" s="27"/>
      <c r="V144" s="27"/>
    </row>
    <row r="145" spans="1:22">
      <c r="A145" s="27"/>
      <c r="B145" s="27"/>
      <c r="C145" s="27"/>
      <c r="D145" s="27"/>
      <c r="E145" s="27"/>
      <c r="F145" s="27"/>
      <c r="G145" s="27"/>
      <c r="H145" s="27"/>
      <c r="I145" s="27"/>
      <c r="J145" s="27"/>
      <c r="K145" s="27"/>
      <c r="L145" s="27"/>
      <c r="M145" s="27"/>
      <c r="N145" s="27"/>
      <c r="O145" s="27"/>
      <c r="P145" s="27"/>
      <c r="Q145" s="27"/>
      <c r="R145" s="27"/>
      <c r="S145" s="27"/>
      <c r="T145" s="27"/>
      <c r="U145" s="27"/>
      <c r="V145" s="27"/>
    </row>
    <row r="146" spans="1:22">
      <c r="A146" s="27"/>
      <c r="B146" s="27"/>
      <c r="C146" s="27"/>
      <c r="D146" s="27"/>
      <c r="E146" s="27"/>
      <c r="F146" s="27"/>
      <c r="G146" s="27"/>
      <c r="H146" s="27"/>
      <c r="I146" s="27"/>
      <c r="J146" s="27"/>
      <c r="K146" s="27"/>
      <c r="L146" s="27"/>
      <c r="M146" s="27"/>
      <c r="N146" s="27"/>
      <c r="O146" s="27"/>
      <c r="P146" s="27"/>
      <c r="Q146" s="27"/>
      <c r="R146" s="27"/>
      <c r="S146" s="27"/>
      <c r="T146" s="27"/>
      <c r="U146" s="27"/>
      <c r="V146" s="27"/>
    </row>
    <row r="147" spans="1:22">
      <c r="A147" s="27"/>
      <c r="B147" s="27"/>
      <c r="C147" s="27"/>
      <c r="D147" s="27"/>
      <c r="E147" s="27"/>
      <c r="F147" s="27"/>
      <c r="G147" s="27"/>
      <c r="H147" s="27"/>
      <c r="I147" s="27"/>
      <c r="J147" s="27"/>
      <c r="K147" s="27"/>
      <c r="L147" s="27"/>
      <c r="M147" s="27"/>
      <c r="N147" s="27"/>
      <c r="O147" s="27"/>
      <c r="P147" s="27"/>
      <c r="Q147" s="27"/>
      <c r="R147" s="27"/>
      <c r="S147" s="27"/>
      <c r="T147" s="27"/>
      <c r="U147" s="27"/>
      <c r="V147" s="27"/>
    </row>
    <row r="148" spans="1:22">
      <c r="A148" s="27"/>
      <c r="B148" s="27"/>
      <c r="C148" s="27"/>
      <c r="D148" s="27"/>
      <c r="E148" s="27"/>
      <c r="F148" s="27"/>
      <c r="G148" s="27"/>
      <c r="H148" s="27"/>
      <c r="I148" s="27"/>
      <c r="J148" s="27"/>
      <c r="K148" s="27"/>
      <c r="L148" s="27"/>
      <c r="M148" s="27"/>
      <c r="N148" s="27"/>
      <c r="O148" s="27"/>
      <c r="P148" s="27"/>
      <c r="Q148" s="27"/>
      <c r="R148" s="27"/>
      <c r="S148" s="27"/>
      <c r="T148" s="27"/>
      <c r="U148" s="27"/>
      <c r="V148" s="27"/>
    </row>
    <row r="149" spans="1:22">
      <c r="A149" s="27"/>
      <c r="B149" s="27"/>
      <c r="C149" s="27"/>
      <c r="D149" s="27"/>
      <c r="E149" s="27"/>
      <c r="F149" s="27"/>
      <c r="G149" s="27"/>
      <c r="H149" s="27"/>
      <c r="I149" s="27"/>
      <c r="J149" s="27"/>
      <c r="K149" s="27"/>
      <c r="L149" s="27"/>
      <c r="M149" s="27"/>
      <c r="N149" s="27"/>
      <c r="O149" s="27"/>
      <c r="P149" s="27"/>
      <c r="Q149" s="27"/>
      <c r="R149" s="27"/>
      <c r="S149" s="27"/>
      <c r="T149" s="27"/>
      <c r="U149" s="27"/>
      <c r="V149" s="27"/>
    </row>
    <row r="150" spans="1:22">
      <c r="A150" s="27"/>
      <c r="B150" s="27"/>
      <c r="C150" s="27"/>
      <c r="D150" s="27"/>
      <c r="E150" s="27"/>
      <c r="F150" s="27"/>
      <c r="G150" s="27"/>
      <c r="H150" s="27"/>
      <c r="I150" s="27"/>
      <c r="J150" s="27"/>
      <c r="K150" s="27"/>
      <c r="L150" s="27"/>
      <c r="M150" s="27"/>
      <c r="N150" s="27"/>
      <c r="O150" s="27"/>
      <c r="P150" s="27"/>
      <c r="Q150" s="27"/>
      <c r="R150" s="27"/>
      <c r="S150" s="27"/>
      <c r="T150" s="27"/>
      <c r="U150" s="27"/>
      <c r="V150" s="27"/>
    </row>
    <row r="151" spans="1:22">
      <c r="A151" s="27"/>
      <c r="B151" s="27"/>
      <c r="C151" s="27"/>
      <c r="D151" s="27"/>
      <c r="E151" s="27"/>
      <c r="F151" s="27"/>
      <c r="G151" s="27"/>
      <c r="H151" s="27"/>
      <c r="I151" s="27"/>
      <c r="J151" s="27"/>
      <c r="K151" s="27"/>
      <c r="L151" s="27"/>
      <c r="M151" s="27"/>
      <c r="N151" s="27"/>
      <c r="O151" s="27"/>
      <c r="P151" s="27"/>
      <c r="Q151" s="27"/>
      <c r="R151" s="27"/>
      <c r="S151" s="27"/>
      <c r="T151" s="27"/>
      <c r="U151" s="27"/>
      <c r="V151" s="27"/>
    </row>
    <row r="152" spans="1:22">
      <c r="A152" s="27"/>
      <c r="B152" s="27"/>
      <c r="C152" s="27"/>
      <c r="D152" s="27"/>
      <c r="E152" s="27"/>
      <c r="F152" s="27"/>
      <c r="G152" s="27"/>
      <c r="H152" s="27"/>
      <c r="I152" s="27"/>
      <c r="J152" s="27"/>
      <c r="K152" s="27"/>
      <c r="L152" s="27"/>
      <c r="M152" s="27"/>
      <c r="N152" s="27"/>
      <c r="O152" s="27"/>
      <c r="P152" s="27"/>
      <c r="Q152" s="27"/>
      <c r="R152" s="27"/>
      <c r="S152" s="27"/>
      <c r="T152" s="27"/>
      <c r="U152" s="27"/>
      <c r="V152" s="27"/>
    </row>
    <row r="153" spans="1:22">
      <c r="A153" s="27"/>
      <c r="B153" s="27"/>
      <c r="C153" s="27"/>
      <c r="D153" s="27"/>
      <c r="E153" s="27"/>
      <c r="F153" s="27"/>
      <c r="G153" s="27"/>
      <c r="H153" s="27"/>
      <c r="I153" s="27"/>
      <c r="J153" s="27"/>
      <c r="K153" s="27"/>
      <c r="L153" s="27"/>
      <c r="M153" s="27"/>
      <c r="N153" s="27"/>
      <c r="O153" s="27"/>
      <c r="P153" s="27"/>
      <c r="Q153" s="27"/>
      <c r="R153" s="27"/>
      <c r="S153" s="27"/>
      <c r="T153" s="27"/>
      <c r="U153" s="27"/>
      <c r="V153" s="27"/>
    </row>
    <row r="154" spans="1:22">
      <c r="A154" s="27"/>
      <c r="B154" s="27"/>
      <c r="C154" s="27"/>
      <c r="D154" s="27"/>
      <c r="E154" s="27"/>
      <c r="F154" s="27"/>
      <c r="G154" s="27"/>
      <c r="H154" s="27"/>
      <c r="I154" s="27"/>
      <c r="J154" s="27"/>
      <c r="K154" s="27"/>
      <c r="L154" s="27"/>
      <c r="M154" s="27"/>
      <c r="N154" s="27"/>
      <c r="O154" s="27"/>
      <c r="P154" s="27"/>
      <c r="Q154" s="27"/>
      <c r="R154" s="27"/>
      <c r="S154" s="27"/>
      <c r="T154" s="27"/>
      <c r="U154" s="27"/>
      <c r="V154" s="27"/>
    </row>
    <row r="155" spans="1:22">
      <c r="A155" s="27"/>
      <c r="B155" s="27"/>
      <c r="C155" s="27"/>
      <c r="D155" s="27"/>
      <c r="E155" s="27"/>
      <c r="F155" s="27"/>
      <c r="G155" s="27"/>
      <c r="H155" s="27"/>
      <c r="I155" s="27"/>
      <c r="J155" s="27"/>
      <c r="K155" s="27"/>
      <c r="L155" s="27"/>
      <c r="M155" s="27"/>
      <c r="N155" s="27"/>
      <c r="O155" s="27"/>
      <c r="P155" s="27"/>
      <c r="Q155" s="27"/>
      <c r="R155" s="27"/>
      <c r="S155" s="27"/>
      <c r="T155" s="27"/>
      <c r="U155" s="27"/>
      <c r="V155" s="27"/>
    </row>
    <row r="156" spans="1:22">
      <c r="A156" s="27"/>
      <c r="B156" s="27"/>
      <c r="C156" s="27"/>
      <c r="D156" s="27"/>
      <c r="E156" s="27"/>
      <c r="F156" s="27"/>
      <c r="G156" s="27"/>
      <c r="H156" s="27"/>
      <c r="I156" s="27"/>
      <c r="J156" s="27"/>
      <c r="K156" s="27"/>
      <c r="L156" s="27"/>
      <c r="M156" s="27"/>
      <c r="N156" s="27"/>
      <c r="O156" s="27"/>
      <c r="P156" s="27"/>
      <c r="Q156" s="27"/>
      <c r="R156" s="27"/>
      <c r="S156" s="27"/>
      <c r="T156" s="27"/>
      <c r="U156" s="27"/>
      <c r="V156" s="27"/>
    </row>
    <row r="157" spans="1:22">
      <c r="A157" s="27"/>
      <c r="B157" s="27"/>
      <c r="C157" s="27"/>
      <c r="D157" s="27"/>
      <c r="E157" s="27"/>
      <c r="F157" s="27"/>
      <c r="G157" s="27"/>
      <c r="H157" s="27"/>
      <c r="I157" s="27"/>
      <c r="J157" s="27"/>
      <c r="K157" s="27"/>
      <c r="L157" s="27"/>
      <c r="M157" s="27"/>
      <c r="N157" s="27"/>
      <c r="O157" s="27"/>
      <c r="P157" s="27"/>
      <c r="Q157" s="27"/>
      <c r="R157" s="27"/>
      <c r="S157" s="27"/>
      <c r="T157" s="27"/>
      <c r="U157" s="27"/>
      <c r="V157" s="27"/>
    </row>
    <row r="158" spans="1:22">
      <c r="A158" s="27"/>
      <c r="B158" s="27"/>
      <c r="C158" s="27"/>
      <c r="D158" s="27"/>
      <c r="E158" s="27"/>
      <c r="F158" s="27"/>
      <c r="G158" s="27"/>
      <c r="H158" s="27"/>
      <c r="I158" s="27"/>
      <c r="J158" s="27"/>
      <c r="K158" s="27"/>
      <c r="L158" s="27"/>
      <c r="M158" s="27"/>
      <c r="N158" s="27"/>
      <c r="O158" s="27"/>
      <c r="P158" s="27"/>
      <c r="Q158" s="27"/>
      <c r="R158" s="27"/>
      <c r="S158" s="27"/>
      <c r="T158" s="27"/>
      <c r="U158" s="27"/>
      <c r="V158" s="27"/>
    </row>
    <row r="159" spans="1:22">
      <c r="A159" s="27"/>
      <c r="B159" s="27"/>
      <c r="C159" s="27"/>
      <c r="D159" s="27"/>
      <c r="E159" s="27"/>
      <c r="F159" s="27"/>
      <c r="G159" s="27"/>
      <c r="H159" s="27"/>
      <c r="I159" s="27"/>
      <c r="J159" s="27"/>
      <c r="K159" s="27"/>
      <c r="L159" s="27"/>
      <c r="M159" s="27"/>
      <c r="N159" s="27"/>
      <c r="O159" s="27"/>
      <c r="P159" s="27"/>
      <c r="Q159" s="27"/>
      <c r="R159" s="27"/>
      <c r="S159" s="27"/>
      <c r="T159" s="27"/>
      <c r="U159" s="27"/>
      <c r="V159" s="27"/>
    </row>
    <row r="160" spans="1:22">
      <c r="A160" s="27"/>
      <c r="B160" s="27"/>
      <c r="C160" s="27"/>
      <c r="D160" s="27"/>
      <c r="E160" s="27"/>
      <c r="F160" s="27"/>
      <c r="G160" s="27"/>
      <c r="H160" s="27"/>
      <c r="I160" s="27"/>
      <c r="J160" s="27"/>
      <c r="K160" s="27"/>
      <c r="L160" s="27"/>
      <c r="M160" s="27"/>
      <c r="N160" s="27"/>
      <c r="O160" s="27"/>
      <c r="P160" s="27"/>
      <c r="Q160" s="27"/>
      <c r="R160" s="27"/>
      <c r="S160" s="27"/>
      <c r="T160" s="27"/>
      <c r="U160" s="27"/>
      <c r="V160" s="27"/>
    </row>
    <row r="161" spans="1:22">
      <c r="A161" s="27"/>
      <c r="B161" s="27"/>
      <c r="C161" s="27"/>
      <c r="D161" s="27"/>
      <c r="E161" s="27"/>
      <c r="F161" s="27"/>
      <c r="G161" s="27"/>
      <c r="H161" s="27"/>
      <c r="I161" s="27"/>
      <c r="J161" s="27"/>
      <c r="K161" s="27"/>
      <c r="L161" s="27"/>
      <c r="M161" s="27"/>
      <c r="N161" s="27"/>
      <c r="O161" s="27"/>
      <c r="P161" s="27"/>
      <c r="Q161" s="27"/>
      <c r="R161" s="27"/>
      <c r="S161" s="27"/>
      <c r="T161" s="27"/>
      <c r="U161" s="27"/>
      <c r="V161" s="27"/>
    </row>
    <row r="162" spans="1:22">
      <c r="A162" s="27"/>
      <c r="B162" s="27"/>
      <c r="C162" s="27"/>
      <c r="D162" s="27"/>
      <c r="E162" s="27"/>
      <c r="F162" s="27"/>
      <c r="G162" s="27"/>
      <c r="H162" s="27"/>
      <c r="I162" s="27"/>
      <c r="J162" s="27"/>
      <c r="K162" s="27"/>
      <c r="L162" s="27"/>
      <c r="M162" s="27"/>
      <c r="N162" s="27"/>
      <c r="O162" s="27"/>
      <c r="P162" s="27"/>
      <c r="Q162" s="27"/>
      <c r="R162" s="27"/>
      <c r="S162" s="27"/>
      <c r="T162" s="27"/>
      <c r="U162" s="27"/>
      <c r="V162" s="27"/>
    </row>
    <row r="163" spans="1:22">
      <c r="A163" s="27"/>
      <c r="B163" s="27"/>
      <c r="C163" s="27"/>
      <c r="D163" s="27"/>
      <c r="E163" s="27"/>
      <c r="F163" s="27"/>
      <c r="G163" s="27"/>
      <c r="H163" s="27"/>
      <c r="I163" s="27"/>
      <c r="J163" s="27"/>
      <c r="K163" s="27"/>
      <c r="L163" s="27"/>
      <c r="M163" s="27"/>
      <c r="N163" s="27"/>
      <c r="O163" s="27"/>
      <c r="P163" s="27"/>
      <c r="Q163" s="27"/>
      <c r="R163" s="27"/>
      <c r="S163" s="27"/>
      <c r="T163" s="27"/>
      <c r="U163" s="27"/>
      <c r="V163" s="27"/>
    </row>
  </sheetData>
  <mergeCells count="29">
    <mergeCell ref="R34:R36"/>
    <mergeCell ref="R30:V33"/>
    <mergeCell ref="H31:M32"/>
    <mergeCell ref="A34:A36"/>
    <mergeCell ref="B34:B36"/>
    <mergeCell ref="C34:C36"/>
    <mergeCell ref="D34:D36"/>
    <mergeCell ref="E34:E36"/>
    <mergeCell ref="S34:S36"/>
    <mergeCell ref="T34:T36"/>
    <mergeCell ref="U34:U36"/>
    <mergeCell ref="V34:V36"/>
    <mergeCell ref="M34:M36"/>
    <mergeCell ref="N34:N36"/>
    <mergeCell ref="O34:O36"/>
    <mergeCell ref="P34:P36"/>
    <mergeCell ref="Q34:Q36"/>
    <mergeCell ref="A30:C33"/>
    <mergeCell ref="E30:G33"/>
    <mergeCell ref="H30:M30"/>
    <mergeCell ref="J34:J36"/>
    <mergeCell ref="K34:K36"/>
    <mergeCell ref="L34:L36"/>
    <mergeCell ref="N30:O33"/>
    <mergeCell ref="P30:Q33"/>
    <mergeCell ref="I34:I36"/>
    <mergeCell ref="F34:F36"/>
    <mergeCell ref="G34:G36"/>
    <mergeCell ref="H34:H36"/>
  </mergeCells>
  <dataValidations count="1">
    <dataValidation allowBlank="1" showErrorMessage="1" sqref="A37:D76" xr:uid="{00000000-0002-0000-0200-000000000000}"/>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AA55"/>
  <sheetViews>
    <sheetView zoomScaleNormal="100" workbookViewId="0">
      <selection activeCell="C38" sqref="C38"/>
    </sheetView>
  </sheetViews>
  <sheetFormatPr defaultColWidth="8.85546875" defaultRowHeight="12.75"/>
  <cols>
    <col min="1" max="1" width="8.85546875" style="22"/>
    <col min="2" max="2" width="4.140625" style="25" customWidth="1"/>
    <col min="3" max="3" width="66.85546875" style="25" customWidth="1"/>
    <col min="4" max="4" width="18.85546875" style="43" customWidth="1"/>
    <col min="5" max="5" width="18.85546875" style="44" customWidth="1"/>
    <col min="6" max="6" width="71.85546875" style="45" customWidth="1"/>
    <col min="7" max="27" width="8.85546875" style="22"/>
    <col min="28" max="31" width="8.85546875" style="25"/>
    <col min="32" max="32" width="26.140625" style="25" customWidth="1"/>
    <col min="33" max="34" width="8.85546875" style="25"/>
    <col min="35" max="35" width="16.85546875" style="25" customWidth="1"/>
    <col min="36" max="39" width="8.85546875" style="25"/>
    <col min="40" max="40" width="10.140625" style="25" customWidth="1"/>
    <col min="41" max="41" width="22.42578125" style="25" customWidth="1"/>
    <col min="42" max="42" width="8.85546875" style="25"/>
    <col min="43" max="43" width="21" style="25" customWidth="1"/>
    <col min="44" max="44" width="8.85546875" style="25"/>
    <col min="45" max="46" width="10.140625" style="25" customWidth="1"/>
    <col min="47" max="47" width="10.42578125" style="25" customWidth="1"/>
    <col min="48" max="48" width="8.85546875" style="25"/>
    <col min="49" max="49" width="9.85546875" style="25" customWidth="1"/>
    <col min="50" max="16384" width="8.85546875" style="25"/>
  </cols>
  <sheetData>
    <row r="1" spans="2:6" ht="43.5" customHeight="1" thickBot="1">
      <c r="B1" s="62" t="s">
        <v>74</v>
      </c>
      <c r="C1" s="50"/>
      <c r="D1" s="51"/>
      <c r="E1" s="53"/>
      <c r="F1" s="61"/>
    </row>
    <row r="2" spans="2:6">
      <c r="B2" s="28" t="s">
        <v>47</v>
      </c>
      <c r="C2" s="29"/>
      <c r="D2" s="29"/>
      <c r="E2" s="29"/>
      <c r="F2" s="30"/>
    </row>
    <row r="3" spans="2:6" ht="15.6" customHeight="1">
      <c r="B3" s="31"/>
      <c r="C3" s="32" t="s">
        <v>65</v>
      </c>
      <c r="D3" s="32" t="s">
        <v>49</v>
      </c>
      <c r="E3" s="32"/>
      <c r="F3" s="33" t="s">
        <v>66</v>
      </c>
    </row>
    <row r="4" spans="2:6">
      <c r="B4" s="31"/>
      <c r="C4" s="32" t="s">
        <v>67</v>
      </c>
      <c r="D4" s="32" t="s">
        <v>49</v>
      </c>
      <c r="E4" s="32"/>
      <c r="F4" s="34"/>
    </row>
    <row r="5" spans="2:6">
      <c r="B5" s="31"/>
      <c r="C5" s="32" t="s">
        <v>60</v>
      </c>
      <c r="D5" s="32"/>
      <c r="E5" s="32"/>
      <c r="F5" s="35" t="s">
        <v>59</v>
      </c>
    </row>
    <row r="6" spans="2:6">
      <c r="B6" s="31"/>
      <c r="C6" s="32" t="s">
        <v>17</v>
      </c>
      <c r="D6" s="32"/>
      <c r="E6" s="32"/>
      <c r="F6" s="34"/>
    </row>
    <row r="7" spans="2:6">
      <c r="B7" s="31"/>
      <c r="C7" s="32" t="s">
        <v>18</v>
      </c>
      <c r="D7" s="32"/>
      <c r="E7" s="32"/>
      <c r="F7" s="34"/>
    </row>
    <row r="8" spans="2:6">
      <c r="B8" s="31"/>
      <c r="C8" s="32" t="s">
        <v>15</v>
      </c>
      <c r="D8" s="32"/>
      <c r="E8" s="32"/>
      <c r="F8" s="34"/>
    </row>
    <row r="9" spans="2:6">
      <c r="B9" s="31"/>
      <c r="C9" s="32" t="s">
        <v>16</v>
      </c>
      <c r="D9" s="32"/>
      <c r="E9" s="32"/>
      <c r="F9" s="34"/>
    </row>
    <row r="10" spans="2:6">
      <c r="B10" s="31"/>
      <c r="C10" s="32" t="s">
        <v>61</v>
      </c>
      <c r="D10" s="60" t="s">
        <v>13</v>
      </c>
      <c r="E10" s="60"/>
      <c r="F10" s="34"/>
    </row>
    <row r="11" spans="2:6">
      <c r="B11" s="31"/>
      <c r="C11" s="32" t="s">
        <v>23</v>
      </c>
      <c r="D11" s="60" t="s">
        <v>13</v>
      </c>
      <c r="E11" s="60"/>
      <c r="F11" s="34"/>
    </row>
    <row r="12" spans="2:6">
      <c r="B12" s="31"/>
      <c r="C12" s="32" t="s">
        <v>24</v>
      </c>
      <c r="D12" s="60" t="s">
        <v>13</v>
      </c>
      <c r="E12" s="60"/>
      <c r="F12" s="34"/>
    </row>
    <row r="13" spans="2:6">
      <c r="B13" s="31"/>
      <c r="C13" s="32" t="s">
        <v>25</v>
      </c>
      <c r="D13" s="60" t="s">
        <v>26</v>
      </c>
      <c r="E13" s="60"/>
      <c r="F13" s="34"/>
    </row>
    <row r="14" spans="2:6">
      <c r="B14" s="31"/>
      <c r="C14" s="32" t="s">
        <v>29</v>
      </c>
      <c r="D14" s="60" t="s">
        <v>30</v>
      </c>
      <c r="E14" s="60"/>
      <c r="F14" s="34"/>
    </row>
    <row r="15" spans="2:6">
      <c r="B15" s="31"/>
      <c r="C15" s="32" t="s">
        <v>31</v>
      </c>
      <c r="D15" s="60" t="s">
        <v>30</v>
      </c>
      <c r="E15" s="60"/>
      <c r="F15" s="34"/>
    </row>
    <row r="16" spans="2:6">
      <c r="B16" s="31"/>
      <c r="C16" s="32" t="s">
        <v>32</v>
      </c>
      <c r="D16" s="60"/>
      <c r="E16" s="60"/>
      <c r="F16" s="34"/>
    </row>
    <row r="17" spans="2:6">
      <c r="B17" s="31"/>
      <c r="C17" s="32" t="s">
        <v>33</v>
      </c>
      <c r="D17" s="60" t="s">
        <v>35</v>
      </c>
      <c r="E17" s="60"/>
      <c r="F17" s="34"/>
    </row>
    <row r="18" spans="2:6">
      <c r="B18" s="31"/>
      <c r="C18" s="32" t="s">
        <v>34</v>
      </c>
      <c r="D18" s="32"/>
      <c r="E18" s="32"/>
      <c r="F18" s="34"/>
    </row>
    <row r="19" spans="2:6">
      <c r="B19" s="31"/>
      <c r="C19" s="32" t="s">
        <v>62</v>
      </c>
      <c r="D19" s="32"/>
      <c r="E19" s="32"/>
      <c r="F19" s="34"/>
    </row>
    <row r="20" spans="2:6">
      <c r="B20" s="31"/>
      <c r="C20" s="32" t="s">
        <v>36</v>
      </c>
      <c r="D20" s="32"/>
      <c r="E20" s="32"/>
      <c r="F20" s="34"/>
    </row>
    <row r="21" spans="2:6">
      <c r="B21" s="31"/>
      <c r="C21" s="32" t="s">
        <v>37</v>
      </c>
      <c r="D21" s="32"/>
      <c r="E21" s="32"/>
      <c r="F21" s="34"/>
    </row>
    <row r="22" spans="2:6">
      <c r="B22" s="31"/>
      <c r="C22" s="32" t="s">
        <v>41</v>
      </c>
      <c r="D22" s="32"/>
      <c r="E22" s="32"/>
      <c r="F22" s="34"/>
    </row>
    <row r="23" spans="2:6">
      <c r="B23" s="31"/>
      <c r="C23" s="32" t="s">
        <v>42</v>
      </c>
      <c r="D23" s="32"/>
      <c r="E23" s="32"/>
      <c r="F23" s="34"/>
    </row>
    <row r="24" spans="2:6">
      <c r="B24" s="31"/>
      <c r="C24" s="32" t="s">
        <v>43</v>
      </c>
      <c r="D24" s="32"/>
      <c r="E24" s="32"/>
      <c r="F24" s="34"/>
    </row>
    <row r="25" spans="2:6">
      <c r="B25" s="52"/>
      <c r="C25" s="53"/>
      <c r="D25" s="53"/>
      <c r="E25" s="53"/>
      <c r="F25" s="54"/>
    </row>
    <row r="26" spans="2:6">
      <c r="B26" s="36" t="s">
        <v>50</v>
      </c>
      <c r="C26" s="38"/>
      <c r="D26" s="38"/>
      <c r="E26" s="38"/>
      <c r="F26" s="39"/>
    </row>
    <row r="27" spans="2:6">
      <c r="B27" s="37"/>
      <c r="C27" s="38" t="s">
        <v>14</v>
      </c>
      <c r="D27" s="38"/>
      <c r="E27" s="38"/>
      <c r="F27" s="39"/>
    </row>
    <row r="28" spans="2:6">
      <c r="B28" s="37"/>
      <c r="C28" s="38" t="s">
        <v>22</v>
      </c>
      <c r="D28" s="38"/>
      <c r="E28" s="38"/>
      <c r="F28" s="39"/>
    </row>
    <row r="29" spans="2:6">
      <c r="B29" s="37"/>
      <c r="C29" s="38" t="s">
        <v>19</v>
      </c>
      <c r="D29" s="38"/>
      <c r="E29" s="38"/>
      <c r="F29" s="39"/>
    </row>
    <row r="30" spans="2:6">
      <c r="B30" s="37"/>
      <c r="C30" s="38" t="s">
        <v>20</v>
      </c>
      <c r="D30" s="38"/>
      <c r="E30" s="38"/>
      <c r="F30" s="39"/>
    </row>
    <row r="31" spans="2:6">
      <c r="B31" s="37"/>
      <c r="C31" s="38" t="s">
        <v>21</v>
      </c>
      <c r="D31" s="38"/>
      <c r="E31" s="38"/>
      <c r="F31" s="39"/>
    </row>
    <row r="32" spans="2:6">
      <c r="B32" s="37"/>
      <c r="C32" s="38" t="s">
        <v>38</v>
      </c>
      <c r="D32" s="38"/>
      <c r="E32" s="38"/>
      <c r="F32" s="39"/>
    </row>
    <row r="33" spans="2:6">
      <c r="B33" s="37"/>
      <c r="C33" s="38" t="s">
        <v>39</v>
      </c>
      <c r="D33" s="38"/>
      <c r="E33" s="38"/>
      <c r="F33" s="39"/>
    </row>
    <row r="34" spans="2:6" ht="13.5" thickBot="1">
      <c r="B34" s="40"/>
      <c r="C34" s="41" t="s">
        <v>40</v>
      </c>
      <c r="D34" s="41"/>
      <c r="E34" s="41"/>
      <c r="F34" s="42"/>
    </row>
    <row r="35" spans="2:6">
      <c r="B35" s="22"/>
      <c r="C35" s="63"/>
      <c r="D35" s="63"/>
      <c r="E35" s="63"/>
      <c r="F35" s="59"/>
    </row>
    <row r="36" spans="2:6">
      <c r="B36" s="22"/>
      <c r="C36" s="23"/>
      <c r="D36" s="23"/>
      <c r="E36" s="23"/>
      <c r="F36" s="59"/>
    </row>
    <row r="37" spans="2:6">
      <c r="B37" s="22"/>
      <c r="C37" s="23"/>
      <c r="D37" s="23"/>
      <c r="E37" s="23"/>
      <c r="F37" s="59"/>
    </row>
    <row r="38" spans="2:6">
      <c r="B38" s="22"/>
      <c r="C38" s="23"/>
      <c r="D38" s="23"/>
      <c r="E38" s="23"/>
      <c r="F38" s="59"/>
    </row>
    <row r="39" spans="2:6">
      <c r="B39" s="22"/>
      <c r="C39" s="23"/>
      <c r="D39" s="23"/>
      <c r="E39" s="23"/>
      <c r="F39" s="59"/>
    </row>
    <row r="40" spans="2:6">
      <c r="B40" s="22"/>
      <c r="C40" s="23"/>
      <c r="D40" s="23"/>
      <c r="E40" s="23"/>
      <c r="F40" s="59"/>
    </row>
    <row r="41" spans="2:6">
      <c r="B41" s="22"/>
      <c r="C41" s="23"/>
      <c r="D41" s="23"/>
      <c r="E41" s="23"/>
      <c r="F41" s="59"/>
    </row>
    <row r="42" spans="2:6">
      <c r="B42" s="22"/>
      <c r="C42" s="23"/>
      <c r="D42" s="23"/>
      <c r="E42" s="23"/>
      <c r="F42" s="59"/>
    </row>
    <row r="43" spans="2:6">
      <c r="B43" s="22"/>
      <c r="C43" s="23"/>
      <c r="D43" s="23"/>
      <c r="E43" s="23"/>
      <c r="F43" s="59"/>
    </row>
    <row r="44" spans="2:6">
      <c r="C44" s="48"/>
      <c r="D44" s="48"/>
      <c r="E44" s="48"/>
    </row>
    <row r="45" spans="2:6">
      <c r="C45" s="48"/>
      <c r="D45" s="48"/>
      <c r="E45" s="48"/>
    </row>
    <row r="46" spans="2:6">
      <c r="C46" s="48"/>
      <c r="D46" s="48"/>
      <c r="E46" s="48"/>
    </row>
    <row r="47" spans="2:6">
      <c r="C47" s="48"/>
      <c r="D47" s="48"/>
      <c r="E47" s="48"/>
    </row>
    <row r="48" spans="2:6">
      <c r="C48" s="48"/>
      <c r="D48" s="48"/>
      <c r="E48" s="48"/>
    </row>
    <row r="49" spans="3:5">
      <c r="C49" s="48"/>
      <c r="D49" s="48"/>
      <c r="E49" s="48"/>
    </row>
    <row r="50" spans="3:5">
      <c r="C50" s="48"/>
      <c r="D50" s="48"/>
      <c r="E50" s="48"/>
    </row>
    <row r="51" spans="3:5">
      <c r="C51" s="48"/>
      <c r="D51" s="48"/>
      <c r="E51" s="48"/>
    </row>
    <row r="52" spans="3:5">
      <c r="C52" s="48"/>
      <c r="D52" s="48"/>
      <c r="E52" s="48"/>
    </row>
    <row r="53" spans="3:5">
      <c r="C53" s="48"/>
      <c r="D53" s="48"/>
      <c r="E53" s="48"/>
    </row>
    <row r="54" spans="3:5">
      <c r="C54" s="48"/>
      <c r="D54" s="48"/>
    </row>
    <row r="55" spans="3:5">
      <c r="C55" s="48"/>
      <c r="D55" s="44"/>
    </row>
  </sheetData>
  <hyperlinks>
    <hyperlink ref="F3" r:id="rId1" xr:uid="{00000000-0004-0000-0300-000000000000}"/>
  </hyperlinks>
  <pageMargins left="0.7" right="0.7" top="0.75" bottom="0.75" header="0.3" footer="0.3"/>
  <pageSetup scale="59"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Common Application</vt:lpstr>
      <vt:lpstr>Output</vt:lpstr>
      <vt:lpstr>Sheet1</vt:lpstr>
      <vt:lpstr>Future phase</vt:lpstr>
      <vt:lpstr>'Common Application'!Print_Area</vt:lpstr>
      <vt:lpstr>'Future phase'!Print_Area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Helena Zambrano</dc:creator>
  <cp:lastModifiedBy>jcorbin</cp:lastModifiedBy>
  <dcterms:created xsi:type="dcterms:W3CDTF">2006-09-16T00:00:00Z</dcterms:created>
  <dcterms:modified xsi:type="dcterms:W3CDTF">2021-11-10T20:38:56Z</dcterms:modified>
</cp:coreProperties>
</file>